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FEA85E1-202D-3941-9FB7-7ADDCD3D38F0}" xr6:coauthVersionLast="45" xr6:coauthVersionMax="45" xr10:uidLastSave="{00000000-0000-0000-0000-000000000000}"/>
  <bookViews>
    <workbookView xWindow="6520" yWindow="460" windowWidth="22280" windowHeight="17540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U5" i="28" l="1"/>
  <c r="AT5" i="28"/>
  <c r="AS5" i="28"/>
  <c r="AR5" i="28"/>
  <c r="AU4" i="28"/>
  <c r="AT4" i="28"/>
  <c r="AS4" i="28"/>
  <c r="AR4" i="28"/>
  <c r="AW4" i="28"/>
  <c r="AW5" i="2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5"/>
  <c r="D16" i="17"/>
  <c r="E16" i="17" s="1"/>
  <c r="C220" i="17"/>
  <c r="C220" i="15"/>
  <c r="C67" i="17"/>
  <c r="C67" i="15"/>
  <c r="C81" i="17" l="1"/>
  <c r="C81" i="15"/>
  <c r="C118" i="17"/>
  <c r="C118" i="15"/>
  <c r="D220" i="17"/>
  <c r="E220" i="17" s="1"/>
  <c r="D220" i="15"/>
  <c r="C92" i="15" l="1"/>
  <c r="C92" i="17"/>
  <c r="C80" i="17"/>
  <c r="C80" i="15"/>
  <c r="F28" i="21" l="1"/>
  <c r="E28" i="28" l="1"/>
  <c r="H28" i="21"/>
  <c r="K28" i="21"/>
  <c r="L28" i="21"/>
  <c r="E28" i="21"/>
  <c r="J28" i="21"/>
  <c r="I28" i="21"/>
  <c r="E11" i="21"/>
  <c r="K28" i="28" l="1"/>
  <c r="I28" i="28"/>
  <c r="H28" i="28"/>
  <c r="D28" i="28"/>
  <c r="J28" i="28"/>
  <c r="F28" i="28"/>
  <c r="F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N28" i="28"/>
  <c r="S28" i="28"/>
  <c r="O28" i="28"/>
  <c r="U28" i="28"/>
  <c r="T28" i="28"/>
  <c r="M28" i="28"/>
  <c r="R28" i="28"/>
  <c r="Q28" i="28"/>
  <c r="P28" i="28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F47" i="28"/>
  <c r="L22" i="21"/>
  <c r="I31" i="21"/>
  <c r="E15" i="21"/>
  <c r="F17" i="28"/>
  <c r="H21" i="21"/>
  <c r="F23" i="21"/>
  <c r="F18" i="28"/>
  <c r="J9" i="21"/>
  <c r="F48" i="28"/>
  <c r="I52" i="21"/>
  <c r="F55" i="21"/>
  <c r="I44" i="21"/>
  <c r="F20" i="21"/>
  <c r="F10" i="21"/>
  <c r="F22" i="21"/>
  <c r="J22" i="21"/>
  <c r="I18" i="21"/>
  <c r="F17" i="21"/>
  <c r="I48" i="21"/>
  <c r="H18" i="21"/>
  <c r="K18" i="21"/>
  <c r="H9" i="21"/>
  <c r="J21" i="21"/>
  <c r="F43" i="21"/>
  <c r="L43" i="21"/>
  <c r="I43" i="21"/>
  <c r="I9" i="21"/>
  <c r="K43" i="21"/>
  <c r="D43" i="28"/>
  <c r="F9" i="21"/>
  <c r="L9" i="21"/>
  <c r="J43" i="21"/>
  <c r="H43" i="21"/>
  <c r="K47" i="21"/>
  <c r="F47" i="21"/>
  <c r="E9" i="21"/>
  <c r="E27" i="21"/>
  <c r="E47" i="21"/>
  <c r="K52" i="21"/>
  <c r="J54" i="21"/>
  <c r="L42" i="21"/>
  <c r="E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H9" i="28"/>
  <c r="M46" i="28"/>
  <c r="J21" i="28"/>
  <c r="R58" i="28"/>
  <c r="F22" i="28"/>
  <c r="J54" i="28"/>
  <c r="E17" i="28"/>
  <c r="Q46" i="28"/>
  <c r="R7" i="28"/>
  <c r="U11" i="28"/>
  <c r="O34" i="28"/>
  <c r="T46" i="28"/>
  <c r="F43" i="28"/>
  <c r="H43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E22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E43" i="28"/>
  <c r="N34" i="28"/>
  <c r="N58" i="28"/>
  <c r="I48" i="28"/>
  <c r="I43" i="28"/>
  <c r="H18" i="28"/>
  <c r="U7" i="28"/>
  <c r="R34" i="28"/>
  <c r="O58" i="28"/>
  <c r="I9" i="28"/>
  <c r="E47" i="28"/>
  <c r="P34" i="28"/>
  <c r="T7" i="28"/>
  <c r="T58" i="28"/>
  <c r="S34" i="28"/>
  <c r="T34" i="28"/>
  <c r="K43" i="28"/>
  <c r="U34" i="28"/>
  <c r="P58" i="28"/>
  <c r="S46" i="28"/>
  <c r="J9" i="28"/>
  <c r="D9" i="28"/>
  <c r="I18" i="28"/>
  <c r="E10" i="28"/>
  <c r="I8" i="28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H21" i="28" l="1"/>
  <c r="D49" i="28"/>
  <c r="E49" i="21"/>
  <c r="S64" i="12"/>
  <c r="M83" i="12"/>
  <c r="U64" i="12"/>
  <c r="T83" i="12"/>
  <c r="T45" i="12"/>
  <c r="T64" i="12"/>
  <c r="S45" i="12"/>
  <c r="C143" i="15"/>
  <c r="C143" i="17"/>
  <c r="S83" i="12"/>
  <c r="I52" i="28"/>
  <c r="H54" i="21"/>
  <c r="U45" i="12"/>
  <c r="N64" i="12"/>
  <c r="C33" i="15"/>
  <c r="C33" i="17"/>
  <c r="N83" i="12"/>
  <c r="R45" i="12"/>
  <c r="Q83" i="12"/>
  <c r="R83" i="12"/>
  <c r="I8" i="21"/>
  <c r="D19" i="28"/>
  <c r="E19" i="21"/>
  <c r="N45" i="12"/>
  <c r="M45" i="12"/>
  <c r="P45" i="12"/>
  <c r="P83" i="12"/>
  <c r="C132" i="17"/>
  <c r="C132" i="15"/>
  <c r="U83" i="12"/>
  <c r="M64" i="12"/>
  <c r="C119" i="15"/>
  <c r="C119" i="17"/>
  <c r="C146" i="15"/>
  <c r="C146" i="17"/>
  <c r="Q45" i="12"/>
  <c r="P64" i="12"/>
  <c r="R64" i="12"/>
  <c r="Q64" i="12"/>
  <c r="E20" i="28"/>
  <c r="E23" i="28"/>
  <c r="I32" i="28"/>
  <c r="F21" i="21"/>
  <c r="F18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I20" i="21"/>
  <c r="J20" i="21"/>
  <c r="H20" i="21"/>
  <c r="E20" i="21"/>
  <c r="K49" i="21"/>
  <c r="F54" i="21"/>
  <c r="E17" i="21"/>
  <c r="H17" i="21"/>
  <c r="E22" i="21"/>
  <c r="I19" i="21"/>
  <c r="K55" i="21"/>
  <c r="K20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H54" i="28"/>
  <c r="J18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E18" i="21" l="1"/>
  <c r="I47" i="21"/>
  <c r="L47" i="21"/>
  <c r="H47" i="21"/>
  <c r="H47" i="28"/>
  <c r="F15" i="21"/>
  <c r="L18" i="21"/>
  <c r="K9" i="21"/>
  <c r="L48" i="21"/>
  <c r="F9" i="28"/>
  <c r="I21" i="21"/>
  <c r="J47" i="21"/>
  <c r="J47" i="28"/>
  <c r="J48" i="21"/>
  <c r="J48" i="28"/>
  <c r="E21" i="21"/>
  <c r="F21" i="28"/>
  <c r="C234" i="15"/>
  <c r="C234" i="17"/>
  <c r="L32" i="21"/>
  <c r="L20" i="21"/>
  <c r="K21" i="21"/>
  <c r="C135" i="15"/>
  <c r="C135" i="17"/>
  <c r="C401" i="15"/>
  <c r="C401" i="17"/>
  <c r="C94" i="15"/>
  <c r="C94" i="17"/>
  <c r="C97" i="17"/>
  <c r="C97" i="15"/>
  <c r="C28" i="15"/>
  <c r="C28" i="17"/>
  <c r="C261" i="17"/>
  <c r="C261" i="15"/>
  <c r="L8" i="21"/>
  <c r="E52" i="21"/>
  <c r="C30" i="15"/>
  <c r="C30" i="17"/>
  <c r="C353" i="15"/>
  <c r="C353" i="17"/>
  <c r="C74" i="17"/>
  <c r="C74" i="15"/>
  <c r="C82" i="15"/>
  <c r="C82" i="17"/>
  <c r="C45" i="15"/>
  <c r="C45" i="17"/>
  <c r="C336" i="15"/>
  <c r="C336" i="17"/>
  <c r="C395" i="15"/>
  <c r="C395" i="17"/>
  <c r="L55" i="21"/>
  <c r="L49" i="21"/>
  <c r="L10" i="21"/>
  <c r="L31" i="21"/>
  <c r="H52" i="21"/>
  <c r="H52" i="28"/>
  <c r="K23" i="21"/>
  <c r="C299" i="15"/>
  <c r="C299" i="17"/>
  <c r="C339" i="15"/>
  <c r="C339" i="17"/>
  <c r="C17" i="17"/>
  <c r="C17" i="15"/>
  <c r="C284" i="15"/>
  <c r="C284" i="17"/>
  <c r="C248" i="15"/>
  <c r="C248" i="17"/>
  <c r="C29" i="15"/>
  <c r="C29" i="17"/>
  <c r="C64" i="15"/>
  <c r="C64" i="17"/>
  <c r="C245" i="15"/>
  <c r="C245" i="17"/>
  <c r="C233" i="17"/>
  <c r="C233" i="15"/>
  <c r="C270" i="15"/>
  <c r="C270" i="17"/>
  <c r="C296" i="17"/>
  <c r="C296" i="15"/>
  <c r="C251" i="15"/>
  <c r="C251" i="17"/>
  <c r="L17" i="21"/>
  <c r="J52" i="21"/>
  <c r="J52" i="28"/>
  <c r="L21" i="21"/>
  <c r="C404" i="17"/>
  <c r="C404" i="15"/>
  <c r="C374" i="17"/>
  <c r="C374" i="15"/>
  <c r="C398" i="17"/>
  <c r="C398" i="15"/>
  <c r="C288" i="17"/>
  <c r="C288" i="15"/>
  <c r="C387" i="17"/>
  <c r="C387" i="15"/>
  <c r="C117" i="17"/>
  <c r="C117" i="15"/>
  <c r="L23" i="21"/>
  <c r="L44" i="21"/>
  <c r="C293" i="17"/>
  <c r="C293" i="15"/>
  <c r="L52" i="21"/>
  <c r="C95" i="17"/>
  <c r="C95" i="15"/>
  <c r="C210" i="15"/>
  <c r="C210" i="17"/>
  <c r="C237" i="17"/>
  <c r="C237" i="15"/>
  <c r="C347" i="15"/>
  <c r="C347" i="17"/>
  <c r="C335" i="17"/>
  <c r="C335" i="15"/>
  <c r="C294" i="15"/>
  <c r="C294" i="17"/>
  <c r="C41" i="17"/>
  <c r="C41" i="15"/>
  <c r="C285" i="15"/>
  <c r="C285" i="17"/>
  <c r="C269" i="15"/>
  <c r="C269" i="17"/>
  <c r="C84" i="15"/>
  <c r="C84" i="17"/>
  <c r="C68" i="17"/>
  <c r="C68" i="15"/>
  <c r="L19" i="21"/>
  <c r="F52" i="21"/>
  <c r="C333" i="17"/>
  <c r="C333" i="15"/>
  <c r="C319" i="15"/>
  <c r="C319" i="17"/>
  <c r="C57" i="15"/>
  <c r="C57" i="17"/>
  <c r="C34" i="17"/>
  <c r="C34" i="15"/>
  <c r="C312" i="15"/>
  <c r="C312" i="17"/>
  <c r="C390" i="17"/>
  <c r="C390" i="15"/>
  <c r="C131" i="17"/>
  <c r="C131" i="15"/>
  <c r="L15" i="21"/>
  <c r="L38" i="21"/>
  <c r="L54" i="21"/>
  <c r="L41" i="21"/>
  <c r="C260" i="15"/>
  <c r="C260" i="17"/>
  <c r="C58" i="15"/>
  <c r="C58" i="17"/>
  <c r="C386" i="15"/>
  <c r="C386" i="17"/>
  <c r="C363" i="15"/>
  <c r="C363" i="17"/>
  <c r="C372" i="15"/>
  <c r="C372" i="17"/>
  <c r="C115" i="15"/>
  <c r="C115" i="17"/>
  <c r="C231" i="15"/>
  <c r="C231" i="17"/>
  <c r="C6" i="15"/>
  <c r="C6" i="17"/>
  <c r="C384" i="15"/>
  <c r="C384" i="17"/>
  <c r="F52" i="28"/>
  <c r="H22" i="28"/>
  <c r="H49" i="28"/>
  <c r="F54" i="28"/>
  <c r="H17" i="28"/>
  <c r="F32" i="28"/>
  <c r="F41" i="28"/>
  <c r="J23" i="28"/>
  <c r="H44" i="28"/>
  <c r="H20" i="28"/>
  <c r="J55" i="28"/>
  <c r="H29" i="28"/>
  <c r="F49" i="28"/>
  <c r="F10" i="28"/>
  <c r="J18" i="28"/>
  <c r="H23" i="28"/>
  <c r="F38" i="28"/>
  <c r="J20" i="28"/>
  <c r="H55" i="28"/>
  <c r="J49" i="28"/>
  <c r="J15" i="28"/>
  <c r="F23" i="28"/>
  <c r="J8" i="28"/>
  <c r="F20" i="28"/>
  <c r="J41" i="28"/>
  <c r="J19" i="28"/>
  <c r="F55" i="28"/>
  <c r="J29" i="28"/>
  <c r="J44" i="28"/>
  <c r="F8" i="28"/>
  <c r="H33" i="21"/>
  <c r="K33" i="21"/>
  <c r="E33" i="21"/>
  <c r="J33" i="21"/>
  <c r="F33" i="21"/>
  <c r="I33" i="21"/>
  <c r="H19" i="28"/>
  <c r="F29" i="28"/>
  <c r="H38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56" i="21"/>
  <c r="J56" i="21"/>
  <c r="E56" i="21"/>
  <c r="L56" i="21"/>
  <c r="K56" i="21"/>
  <c r="H56" i="21"/>
  <c r="H12" i="21"/>
  <c r="E12" i="21"/>
  <c r="K12" i="21"/>
  <c r="I12" i="21"/>
  <c r="J12" i="21"/>
  <c r="L12" i="21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K37" i="9"/>
  <c r="L37" i="9"/>
  <c r="Q37" i="9"/>
  <c r="B40" i="9"/>
  <c r="J40" i="9"/>
  <c r="C40" i="9"/>
  <c r="G40" i="9"/>
  <c r="I40" i="9"/>
  <c r="K40" i="9"/>
  <c r="F40" i="9"/>
  <c r="M37" i="9"/>
  <c r="H40" i="9"/>
  <c r="N40" i="9"/>
  <c r="J37" i="9"/>
  <c r="M40" i="9"/>
  <c r="P37" i="9"/>
  <c r="N37" i="9"/>
  <c r="L40" i="9"/>
  <c r="O37" i="9"/>
  <c r="C145" i="15" l="1"/>
  <c r="C145" i="17"/>
  <c r="D18" i="28"/>
  <c r="E15" i="28"/>
  <c r="I21" i="28"/>
  <c r="I47" i="28"/>
  <c r="D21" i="28"/>
  <c r="K9" i="28"/>
  <c r="D33" i="8"/>
  <c r="C37" i="9"/>
  <c r="M53" i="8"/>
  <c r="H45" i="9"/>
  <c r="D37" i="9"/>
  <c r="I33" i="8"/>
  <c r="C222" i="17"/>
  <c r="C222" i="15"/>
  <c r="C207" i="17"/>
  <c r="C207" i="15"/>
  <c r="C24" i="15"/>
  <c r="C24" i="17"/>
  <c r="C126" i="15"/>
  <c r="C126" i="17"/>
  <c r="C105" i="17"/>
  <c r="C105" i="15"/>
  <c r="C327" i="15"/>
  <c r="C327" i="17"/>
  <c r="D38" i="28"/>
  <c r="D32" i="28"/>
  <c r="D17" i="28"/>
  <c r="I41" i="28"/>
  <c r="K23" i="28"/>
  <c r="R43" i="21"/>
  <c r="H59" i="12"/>
  <c r="Q59" i="12" s="1"/>
  <c r="J53" i="8"/>
  <c r="E45" i="9"/>
  <c r="L33" i="8"/>
  <c r="G37" i="9"/>
  <c r="D53" i="8"/>
  <c r="C45" i="9"/>
  <c r="C375" i="15"/>
  <c r="C375" i="17"/>
  <c r="C324" i="17"/>
  <c r="C324" i="15"/>
  <c r="C273" i="15"/>
  <c r="C273" i="17"/>
  <c r="C381" i="17"/>
  <c r="C381" i="15"/>
  <c r="C72" i="15"/>
  <c r="C72" i="17"/>
  <c r="I54" i="28"/>
  <c r="I22" i="28"/>
  <c r="E19" i="28"/>
  <c r="L33" i="21"/>
  <c r="I10" i="28"/>
  <c r="K29" i="28"/>
  <c r="D22" i="28"/>
  <c r="K38" i="28"/>
  <c r="D8" i="28"/>
  <c r="D55" i="28"/>
  <c r="B37" i="9"/>
  <c r="C33" i="8"/>
  <c r="C55" i="17"/>
  <c r="C55" i="15"/>
  <c r="C259" i="15"/>
  <c r="C259" i="17"/>
  <c r="C10" i="15"/>
  <c r="C10" i="17"/>
  <c r="C360" i="15"/>
  <c r="C360" i="17"/>
  <c r="C112" i="15"/>
  <c r="C112" i="17"/>
  <c r="C18" i="17"/>
  <c r="C18" i="15"/>
  <c r="E41" i="28"/>
  <c r="D20" i="28"/>
  <c r="I23" i="28"/>
  <c r="K20" i="28"/>
  <c r="I15" i="28"/>
  <c r="K10" i="28"/>
  <c r="E48" i="28"/>
  <c r="D10" i="28"/>
  <c r="E44" i="28"/>
  <c r="D41" i="28"/>
  <c r="E38" i="28"/>
  <c r="D52" i="28"/>
  <c r="J33" i="8"/>
  <c r="E37" i="9"/>
  <c r="I53" i="8"/>
  <c r="D45" i="9"/>
  <c r="N53" i="8"/>
  <c r="I45" i="9"/>
  <c r="M33" i="8"/>
  <c r="H37" i="9"/>
  <c r="K33" i="8"/>
  <c r="F37" i="9"/>
  <c r="C367" i="15"/>
  <c r="C367" i="17"/>
  <c r="C214" i="17"/>
  <c r="C214" i="15"/>
  <c r="C106" i="17"/>
  <c r="C106" i="15"/>
  <c r="I17" i="28"/>
  <c r="K17" i="28"/>
  <c r="D54" i="28"/>
  <c r="D44" i="28"/>
  <c r="D23" i="28"/>
  <c r="E32" i="28"/>
  <c r="K22" i="28"/>
  <c r="E21" i="28"/>
  <c r="E52" i="28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C378" i="17"/>
  <c r="C378" i="15"/>
  <c r="K55" i="28"/>
  <c r="E49" i="28"/>
  <c r="D48" i="28"/>
  <c r="K44" i="28"/>
  <c r="I29" i="28"/>
  <c r="G45" i="9"/>
  <c r="L53" i="8"/>
  <c r="F45" i="9"/>
  <c r="K53" i="8"/>
  <c r="N33" i="8"/>
  <c r="I37" i="9"/>
  <c r="C279" i="15"/>
  <c r="C279" i="17"/>
  <c r="C3" i="17"/>
  <c r="C3" i="15"/>
  <c r="C225" i="15"/>
  <c r="C225" i="17"/>
  <c r="K48" i="28"/>
  <c r="I20" i="28"/>
  <c r="K54" i="28"/>
  <c r="D29" i="28"/>
  <c r="C69" i="15"/>
  <c r="C69" i="17"/>
  <c r="C361" i="15"/>
  <c r="C361" i="17"/>
  <c r="C208" i="15"/>
  <c r="C208" i="17"/>
  <c r="C310" i="15"/>
  <c r="C310" i="17"/>
  <c r="C54" i="17"/>
  <c r="C54" i="15"/>
  <c r="C309" i="17"/>
  <c r="C309" i="15"/>
  <c r="K32" i="28"/>
  <c r="E29" i="28"/>
  <c r="K49" i="28"/>
  <c r="E54" i="28"/>
  <c r="I49" i="28"/>
  <c r="K19" i="28"/>
  <c r="C316" i="15"/>
  <c r="C316" i="17"/>
  <c r="C265" i="17"/>
  <c r="C265" i="15"/>
  <c r="C120" i="15"/>
  <c r="C120" i="17"/>
  <c r="C123" i="15"/>
  <c r="C123" i="17"/>
  <c r="C276" i="17"/>
  <c r="C276" i="15"/>
  <c r="C21" i="17"/>
  <c r="C21" i="15"/>
  <c r="I38" i="28"/>
  <c r="K15" i="28"/>
  <c r="I55" i="28"/>
  <c r="K41" i="28"/>
  <c r="E8" i="28"/>
  <c r="I19" i="28"/>
  <c r="K8" i="28"/>
  <c r="E18" i="28"/>
  <c r="K21" i="28"/>
  <c r="F33" i="28"/>
  <c r="H33" i="28"/>
  <c r="J33" i="28"/>
  <c r="F58" i="12"/>
  <c r="O58" i="12" s="1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Q4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C44" i="15" l="1"/>
  <c r="C44" i="17"/>
  <c r="C149" i="17"/>
  <c r="C149" i="15"/>
  <c r="C108" i="15"/>
  <c r="C108" i="17"/>
  <c r="C47" i="15"/>
  <c r="C47" i="17"/>
  <c r="C221" i="17"/>
  <c r="C221" i="15"/>
  <c r="C85" i="15"/>
  <c r="C85" i="17"/>
  <c r="C323" i="17"/>
  <c r="C323" i="15"/>
  <c r="C400" i="15"/>
  <c r="C400" i="17"/>
  <c r="C321" i="17"/>
  <c r="C321" i="15"/>
  <c r="C272" i="17"/>
  <c r="C272" i="15"/>
  <c r="C302" i="17"/>
  <c r="C302" i="15"/>
  <c r="L25" i="12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D34" i="9"/>
  <c r="I30" i="8"/>
  <c r="G40" i="12"/>
  <c r="P40" i="12" s="1"/>
  <c r="Q30" i="21"/>
  <c r="L48" i="12"/>
  <c r="V35" i="21"/>
  <c r="S29" i="21"/>
  <c r="I39" i="12"/>
  <c r="R39" i="12" s="1"/>
  <c r="D39" i="12"/>
  <c r="M39" i="12" s="1"/>
  <c r="O29" i="21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305" i="15"/>
  <c r="C305" i="17"/>
  <c r="C406" i="15"/>
  <c r="C406" i="17"/>
  <c r="C91" i="15"/>
  <c r="C91" i="17"/>
  <c r="H58" i="12"/>
  <c r="Q58" i="12" s="1"/>
  <c r="R42" i="21"/>
  <c r="C290" i="17"/>
  <c r="C290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K33" i="28"/>
  <c r="I33" i="28"/>
  <c r="C357" i="15"/>
  <c r="C357" i="17"/>
  <c r="C340" i="17"/>
  <c r="C340" i="15"/>
  <c r="C90" i="15"/>
  <c r="C90" i="17"/>
  <c r="O51" i="21"/>
  <c r="D73" i="12"/>
  <c r="H34" i="9"/>
  <c r="M30" i="8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C63" i="17"/>
  <c r="C63" i="15"/>
  <c r="C318" i="15"/>
  <c r="C318" i="17"/>
  <c r="C297" i="17"/>
  <c r="C297" i="15"/>
  <c r="C399" i="15"/>
  <c r="C399" i="17"/>
  <c r="C246" i="15"/>
  <c r="C246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I58" i="12"/>
  <c r="R58" i="12" s="1"/>
  <c r="S42" i="21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89" i="17"/>
  <c r="C89" i="15"/>
  <c r="P51" i="21"/>
  <c r="E73" i="12"/>
  <c r="M29" i="8"/>
  <c r="H33" i="9"/>
  <c r="L30" i="8"/>
  <c r="G34" i="9"/>
  <c r="C30" i="8"/>
  <c r="B34" i="9"/>
  <c r="L40" i="12"/>
  <c r="U40" i="12" s="1"/>
  <c r="V30" i="21"/>
  <c r="O48" i="12"/>
  <c r="O14" i="21"/>
  <c r="D18" i="12"/>
  <c r="M18" i="12" s="1"/>
  <c r="J23" i="12"/>
  <c r="S23" i="12" s="1"/>
  <c r="T19" i="21"/>
  <c r="C325" i="17"/>
  <c r="C325" i="15"/>
  <c r="C277" i="15"/>
  <c r="C277" i="17"/>
  <c r="C42" i="17"/>
  <c r="C42" i="15"/>
  <c r="C49" i="15"/>
  <c r="C49" i="17"/>
  <c r="C348" i="15"/>
  <c r="C348" i="17"/>
  <c r="C70" i="17"/>
  <c r="C70" i="15"/>
  <c r="C142" i="15"/>
  <c r="C142" i="17"/>
  <c r="C244" i="15"/>
  <c r="C244" i="17"/>
  <c r="C409" i="15"/>
  <c r="C409" i="17"/>
  <c r="G58" i="12"/>
  <c r="P58" i="12" s="1"/>
  <c r="Q42" i="21"/>
  <c r="C99" i="17"/>
  <c r="C99" i="15"/>
  <c r="C343" i="17"/>
  <c r="C343" i="15"/>
  <c r="C370" i="15"/>
  <c r="C370" i="17"/>
  <c r="C349" i="15"/>
  <c r="C349" i="17"/>
  <c r="C286" i="15"/>
  <c r="C286" i="17"/>
  <c r="C96" i="17"/>
  <c r="C96" i="15"/>
  <c r="G51" i="12"/>
  <c r="P51" i="12" s="1"/>
  <c r="Q38" i="21"/>
  <c r="C136" i="15"/>
  <c r="C136" i="17"/>
  <c r="C141" i="15"/>
  <c r="C141" i="17"/>
  <c r="C129" i="15"/>
  <c r="C129" i="17"/>
  <c r="C138" i="17"/>
  <c r="C138" i="15"/>
  <c r="C364" i="15"/>
  <c r="C364" i="17"/>
  <c r="C403" i="17"/>
  <c r="C403" i="15"/>
  <c r="C380" i="15"/>
  <c r="C380" i="17"/>
  <c r="C38" i="15"/>
  <c r="C38" i="17"/>
  <c r="C140" i="15"/>
  <c r="C140" i="17"/>
  <c r="K73" i="12"/>
  <c r="U51" i="21"/>
  <c r="I29" i="8"/>
  <c r="D33" i="9"/>
  <c r="N30" i="8"/>
  <c r="I34" i="9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C22" i="15"/>
  <c r="C22" i="17"/>
  <c r="C76" i="15"/>
  <c r="C76" i="17"/>
  <c r="C26" i="17"/>
  <c r="C26" i="15"/>
  <c r="C281" i="17"/>
  <c r="C281" i="15"/>
  <c r="C12" i="17"/>
  <c r="C12" i="15"/>
  <c r="C124" i="17"/>
  <c r="C124" i="15"/>
  <c r="C93" i="17"/>
  <c r="C93" i="15"/>
  <c r="C71" i="17"/>
  <c r="C71" i="15"/>
  <c r="C376" i="15"/>
  <c r="C376" i="17"/>
  <c r="C114" i="15"/>
  <c r="C114" i="17"/>
  <c r="C154" i="15"/>
  <c r="C154" i="17"/>
  <c r="U42" i="21"/>
  <c r="K58" i="12"/>
  <c r="T58" i="12" s="1"/>
  <c r="V42" i="21"/>
  <c r="L58" i="12"/>
  <c r="U58" i="12" s="1"/>
  <c r="C35" i="17"/>
  <c r="C35" i="15"/>
  <c r="C241" i="17"/>
  <c r="C241" i="15"/>
  <c r="C139" i="17"/>
  <c r="C139" i="15"/>
  <c r="C298" i="15"/>
  <c r="C298" i="17"/>
  <c r="C125" i="15"/>
  <c r="C125" i="17"/>
  <c r="C27" i="17"/>
  <c r="C27" i="15"/>
  <c r="C278" i="15"/>
  <c r="C278" i="17"/>
  <c r="C408" i="15"/>
  <c r="C408" i="17"/>
  <c r="C300" i="17"/>
  <c r="C300" i="15"/>
  <c r="C320" i="15"/>
  <c r="C320" i="17"/>
  <c r="C402" i="17"/>
  <c r="C402" i="15"/>
  <c r="C36" i="17"/>
  <c r="C36" i="15"/>
  <c r="C250" i="17"/>
  <c r="C250" i="15"/>
  <c r="C235" i="15"/>
  <c r="C235" i="17"/>
  <c r="C107" i="15"/>
  <c r="C107" i="17"/>
  <c r="C209" i="17"/>
  <c r="C209" i="15"/>
  <c r="C291" i="17"/>
  <c r="C291" i="15"/>
  <c r="C98" i="17"/>
  <c r="C98" i="15"/>
  <c r="C242" i="17"/>
  <c r="C242" i="15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C226" i="17"/>
  <c r="C226" i="15"/>
  <c r="C379" i="15"/>
  <c r="C379" i="17"/>
  <c r="C77" i="17"/>
  <c r="C77" i="15"/>
  <c r="C307" i="17"/>
  <c r="C307" i="15"/>
  <c r="C256" i="15"/>
  <c r="C256" i="17"/>
  <c r="C355" i="17"/>
  <c r="C355" i="15"/>
  <c r="C267" i="17"/>
  <c r="C267" i="15"/>
  <c r="C25" i="15"/>
  <c r="C25" i="17"/>
  <c r="C358" i="15"/>
  <c r="C358" i="17"/>
  <c r="C359" i="17"/>
  <c r="C359" i="15"/>
  <c r="C308" i="15"/>
  <c r="C308" i="17"/>
  <c r="C150" i="17"/>
  <c r="C150" i="15"/>
  <c r="C86" i="15"/>
  <c r="C86" i="17"/>
  <c r="C31" i="17"/>
  <c r="C31" i="15"/>
  <c r="C65" i="15"/>
  <c r="C65" i="17"/>
  <c r="C311" i="15"/>
  <c r="C311" i="17"/>
  <c r="C51" i="17"/>
  <c r="C51" i="15"/>
  <c r="C362" i="15"/>
  <c r="C362" i="17"/>
  <c r="C56" i="15"/>
  <c r="C56" i="17"/>
  <c r="C391" i="15"/>
  <c r="C391" i="17"/>
  <c r="C334" i="17"/>
  <c r="C334" i="15"/>
  <c r="C79" i="15"/>
  <c r="C79" i="17"/>
  <c r="C238" i="15"/>
  <c r="C238" i="17"/>
  <c r="C371" i="15"/>
  <c r="C371" i="17"/>
  <c r="C102" i="17"/>
  <c r="C102" i="15"/>
  <c r="C218" i="17"/>
  <c r="C218" i="15"/>
  <c r="E34" i="9"/>
  <c r="J30" i="8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C212" i="17"/>
  <c r="C212" i="15"/>
  <c r="C332" i="15"/>
  <c r="C332" i="17"/>
  <c r="C229" i="15"/>
  <c r="C229" i="17"/>
  <c r="C101" i="15"/>
  <c r="C101" i="17"/>
  <c r="C216" i="17"/>
  <c r="C216" i="15"/>
  <c r="C103" i="15"/>
  <c r="C103" i="17"/>
  <c r="C369" i="17"/>
  <c r="C369" i="15"/>
  <c r="C280" i="17"/>
  <c r="C280" i="15"/>
  <c r="C356" i="15"/>
  <c r="C356" i="17"/>
  <c r="C295" i="15"/>
  <c r="C295" i="17"/>
  <c r="J58" i="12"/>
  <c r="S58" i="12" s="1"/>
  <c r="T42" i="21"/>
  <c r="C48" i="15"/>
  <c r="C48" i="17"/>
  <c r="C354" i="15"/>
  <c r="C354" i="17"/>
  <c r="C392" i="17"/>
  <c r="C392" i="15"/>
  <c r="S26" i="21"/>
  <c r="I32" i="12"/>
  <c r="R32" i="12" s="1"/>
  <c r="C14" i="15"/>
  <c r="C14" i="17"/>
  <c r="C5" i="17"/>
  <c r="C5" i="15"/>
  <c r="C130" i="15"/>
  <c r="C130" i="17"/>
  <c r="C396" i="17"/>
  <c r="C396" i="15"/>
  <c r="E33" i="28"/>
  <c r="C227" i="15"/>
  <c r="C227" i="17"/>
  <c r="C148" i="15"/>
  <c r="C148" i="17"/>
  <c r="C388" i="17"/>
  <c r="C388" i="15"/>
  <c r="C249" i="17"/>
  <c r="C249" i="15"/>
  <c r="C153" i="15"/>
  <c r="C153" i="17"/>
  <c r="C217" i="17"/>
  <c r="C217" i="15"/>
  <c r="C344" i="15"/>
  <c r="C344" i="17"/>
  <c r="G73" i="12"/>
  <c r="Q51" i="21"/>
  <c r="O73" i="12"/>
  <c r="B33" i="9"/>
  <c r="C29" i="8"/>
  <c r="T30" i="21"/>
  <c r="J40" i="12"/>
  <c r="S40" i="12" s="1"/>
  <c r="S35" i="21"/>
  <c r="I48" i="12"/>
  <c r="R29" i="21"/>
  <c r="H39" i="12"/>
  <c r="Q39" i="12" s="1"/>
  <c r="Q14" i="21"/>
  <c r="G18" i="12"/>
  <c r="P18" i="12" s="1"/>
  <c r="C128" i="15"/>
  <c r="C128" i="17"/>
  <c r="C230" i="17"/>
  <c r="C230" i="15"/>
  <c r="C53" i="15"/>
  <c r="C53" i="17"/>
  <c r="C8" i="15"/>
  <c r="C8" i="17"/>
  <c r="C328" i="15"/>
  <c r="C328" i="17"/>
  <c r="C397" i="15"/>
  <c r="C397" i="17"/>
  <c r="C83" i="15"/>
  <c r="C83" i="17"/>
  <c r="C127" i="15"/>
  <c r="C127" i="17"/>
  <c r="C2" i="15"/>
  <c r="C2" i="17"/>
  <c r="C383" i="17"/>
  <c r="C383" i="15"/>
  <c r="C253" i="15"/>
  <c r="C253" i="17"/>
  <c r="P42" i="21"/>
  <c r="E58" i="12"/>
  <c r="N58" i="12" s="1"/>
  <c r="C239" i="17"/>
  <c r="C239" i="15"/>
  <c r="C292" i="15"/>
  <c r="C292" i="17"/>
  <c r="C393" i="15"/>
  <c r="C393" i="17"/>
  <c r="C23" i="17"/>
  <c r="C23" i="15"/>
  <c r="C66" i="15"/>
  <c r="C66" i="17"/>
  <c r="C116" i="15"/>
  <c r="C116" i="17"/>
  <c r="D33" i="28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V32" i="21"/>
  <c r="L38" i="12"/>
  <c r="C301" i="17"/>
  <c r="C301" i="15"/>
  <c r="C351" i="15"/>
  <c r="C351" i="17"/>
  <c r="C109" i="15"/>
  <c r="C109" i="17"/>
  <c r="C60" i="17"/>
  <c r="C60" i="15"/>
  <c r="H73" i="12"/>
  <c r="R51" i="21"/>
  <c r="F33" i="9"/>
  <c r="K29" i="8"/>
  <c r="D30" i="8"/>
  <c r="C34" i="9"/>
  <c r="K30" i="8"/>
  <c r="F34" i="9"/>
  <c r="I40" i="12"/>
  <c r="R40" i="12" s="1"/>
  <c r="S30" i="21"/>
  <c r="R35" i="21"/>
  <c r="H48" i="12"/>
  <c r="U29" i="21"/>
  <c r="K39" i="12"/>
  <c r="T39" i="12" s="1"/>
  <c r="I18" i="12"/>
  <c r="R18" i="12" s="1"/>
  <c r="S14" i="21"/>
  <c r="C121" i="15"/>
  <c r="C121" i="17"/>
  <c r="C274" i="15"/>
  <c r="C274" i="17"/>
  <c r="C100" i="17"/>
  <c r="C100" i="15"/>
  <c r="C257" i="15"/>
  <c r="C257" i="17"/>
  <c r="C304" i="17"/>
  <c r="C304" i="15"/>
  <c r="C73" i="15"/>
  <c r="C73" i="17"/>
  <c r="C206" i="17"/>
  <c r="C206" i="15"/>
  <c r="C59" i="17"/>
  <c r="C59" i="15"/>
  <c r="C407" i="17"/>
  <c r="C407" i="15"/>
  <c r="C40" i="17"/>
  <c r="C40" i="15"/>
  <c r="O42" i="21"/>
  <c r="D58" i="12"/>
  <c r="M58" i="12" s="1"/>
  <c r="C252" i="17"/>
  <c r="C252" i="15"/>
  <c r="C303" i="15"/>
  <c r="C303" i="17"/>
  <c r="C405" i="17"/>
  <c r="C405" i="15"/>
  <c r="C341" i="15"/>
  <c r="C341" i="17"/>
  <c r="C137" i="17"/>
  <c r="C137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P38" i="28"/>
  <c r="F24" i="12"/>
  <c r="O24" i="12" s="1"/>
  <c r="F22" i="12"/>
  <c r="O22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M12" i="9" l="1"/>
  <c r="L12" i="9"/>
  <c r="P12" i="9"/>
  <c r="V9" i="21"/>
  <c r="L13" i="12"/>
  <c r="U13" i="12" s="1"/>
  <c r="O9" i="21"/>
  <c r="D13" i="12"/>
  <c r="M13" i="12" s="1"/>
  <c r="K13" i="12"/>
  <c r="T13" i="12" s="1"/>
  <c r="U9" i="21"/>
  <c r="G65" i="12"/>
  <c r="Q47" i="21"/>
  <c r="R9" i="21"/>
  <c r="H13" i="12"/>
  <c r="Q13" i="12" s="1"/>
  <c r="J13" i="12"/>
  <c r="S13" i="12" s="1"/>
  <c r="S9" i="28"/>
  <c r="T9" i="21"/>
  <c r="P7" i="9"/>
  <c r="M7" i="9"/>
  <c r="O7" i="9"/>
  <c r="J7" i="9"/>
  <c r="N7" i="9"/>
  <c r="L7" i="9"/>
  <c r="Q7" i="9"/>
  <c r="K7" i="9"/>
  <c r="S9" i="21"/>
  <c r="I13" i="12"/>
  <c r="R13" i="12" s="1"/>
  <c r="Q9" i="21"/>
  <c r="G13" i="12"/>
  <c r="P13" i="12" s="1"/>
  <c r="F13" i="12"/>
  <c r="O13" i="12" s="1"/>
  <c r="J21" i="9"/>
  <c r="P21" i="9"/>
  <c r="O21" i="9"/>
  <c r="N21" i="9"/>
  <c r="L21" i="9"/>
  <c r="M21" i="9"/>
  <c r="K21" i="9"/>
  <c r="Q21" i="9"/>
  <c r="P9" i="21"/>
  <c r="E13" i="12"/>
  <c r="N13" i="12" s="1"/>
  <c r="L45" i="8"/>
  <c r="G51" i="9"/>
  <c r="I20" i="9"/>
  <c r="N16" i="8"/>
  <c r="D20" i="9"/>
  <c r="I16" i="8"/>
  <c r="L70" i="12"/>
  <c r="U70" i="12" s="1"/>
  <c r="V50" i="21"/>
  <c r="R50" i="21"/>
  <c r="H70" i="12"/>
  <c r="Q70" i="12" s="1"/>
  <c r="K49" i="12"/>
  <c r="T49" i="12" s="1"/>
  <c r="U36" i="21"/>
  <c r="D32" i="9"/>
  <c r="I28" i="8"/>
  <c r="L81" i="12"/>
  <c r="U81" i="12" s="1"/>
  <c r="V57" i="21"/>
  <c r="D45" i="8"/>
  <c r="C51" i="9"/>
  <c r="L16" i="8"/>
  <c r="G20" i="9"/>
  <c r="D10" i="12"/>
  <c r="O6" i="21"/>
  <c r="J70" i="12"/>
  <c r="S70" i="12" s="1"/>
  <c r="T50" i="21"/>
  <c r="L13" i="8"/>
  <c r="G17" i="9"/>
  <c r="S45" i="21"/>
  <c r="I61" i="12"/>
  <c r="R61" i="12" s="1"/>
  <c r="V45" i="21"/>
  <c r="L61" i="12"/>
  <c r="U61" i="12" s="1"/>
  <c r="N8" i="8"/>
  <c r="I9" i="9"/>
  <c r="C45" i="8"/>
  <c r="B51" i="9"/>
  <c r="E51" i="9"/>
  <c r="J45" i="8"/>
  <c r="C20" i="9"/>
  <c r="D16" i="8"/>
  <c r="H17" i="9"/>
  <c r="M13" i="8"/>
  <c r="P36" i="21"/>
  <c r="E49" i="12"/>
  <c r="N49" i="12" s="1"/>
  <c r="H32" i="9"/>
  <c r="M28" i="8"/>
  <c r="K28" i="8"/>
  <c r="F32" i="9"/>
  <c r="H81" i="12"/>
  <c r="Q81" i="12" s="1"/>
  <c r="R57" i="21"/>
  <c r="I21" i="8"/>
  <c r="D25" i="9"/>
  <c r="J21" i="8"/>
  <c r="E25" i="9"/>
  <c r="D51" i="9"/>
  <c r="I45" i="8"/>
  <c r="H51" i="9"/>
  <c r="M45" i="8"/>
  <c r="K16" i="8"/>
  <c r="F20" i="9"/>
  <c r="I6" i="9"/>
  <c r="N5" i="8"/>
  <c r="D5" i="8"/>
  <c r="C6" i="9"/>
  <c r="F51" i="9"/>
  <c r="K45" i="8"/>
  <c r="B20" i="9"/>
  <c r="C16" i="8"/>
  <c r="I13" i="8"/>
  <c r="D17" i="9"/>
  <c r="D13" i="8"/>
  <c r="C17" i="9"/>
  <c r="T45" i="21"/>
  <c r="J61" i="12"/>
  <c r="S61" i="12" s="1"/>
  <c r="T53" i="21"/>
  <c r="J77" i="12"/>
  <c r="J50" i="12"/>
  <c r="S50" i="12" s="1"/>
  <c r="T37" i="21"/>
  <c r="M16" i="8"/>
  <c r="H20" i="9"/>
  <c r="P50" i="21"/>
  <c r="E70" i="12"/>
  <c r="N70" i="12" s="1"/>
  <c r="T36" i="21"/>
  <c r="J49" i="12"/>
  <c r="S49" i="12" s="1"/>
  <c r="L28" i="8"/>
  <c r="G32" i="9"/>
  <c r="D81" i="12"/>
  <c r="M81" i="12" s="1"/>
  <c r="O57" i="21"/>
  <c r="U13" i="21"/>
  <c r="K17" i="12"/>
  <c r="T17" i="12" s="1"/>
  <c r="N45" i="8"/>
  <c r="I51" i="9"/>
  <c r="E20" i="9"/>
  <c r="J16" i="8"/>
  <c r="B17" i="9"/>
  <c r="C13" i="8"/>
  <c r="J13" i="8"/>
  <c r="E17" i="9"/>
  <c r="R36" i="21"/>
  <c r="H49" i="12"/>
  <c r="Q49" i="12" s="1"/>
  <c r="O45" i="21"/>
  <c r="D61" i="12"/>
  <c r="M61" i="12" s="1"/>
  <c r="V25" i="21"/>
  <c r="L31" i="12"/>
  <c r="U31" i="12" s="1"/>
  <c r="U40" i="21"/>
  <c r="K56" i="12"/>
  <c r="I26" i="8"/>
  <c r="D30" i="9"/>
  <c r="M35" i="8"/>
  <c r="H39" i="9"/>
  <c r="C43" i="9"/>
  <c r="D38" i="8"/>
  <c r="C19" i="8"/>
  <c r="B23" i="9"/>
  <c r="D40" i="8"/>
  <c r="C46" i="9"/>
  <c r="D26" i="9"/>
  <c r="I22" i="8"/>
  <c r="B2" i="9"/>
  <c r="C2" i="8"/>
  <c r="L2" i="8"/>
  <c r="G2" i="9"/>
  <c r="D8" i="8"/>
  <c r="C9" i="9"/>
  <c r="D347" i="15"/>
  <c r="D347" i="17"/>
  <c r="E347" i="17" s="1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5"/>
  <c r="C11" i="17"/>
  <c r="O44" i="21"/>
  <c r="D60" i="12"/>
  <c r="M60" i="12" s="1"/>
  <c r="C62" i="17"/>
  <c r="C62" i="15"/>
  <c r="Q10" i="21"/>
  <c r="G14" i="12"/>
  <c r="P14" i="12" s="1"/>
  <c r="Q49" i="21"/>
  <c r="G69" i="12"/>
  <c r="J28" i="12"/>
  <c r="T22" i="21"/>
  <c r="S55" i="21"/>
  <c r="I79" i="12"/>
  <c r="R79" i="12" s="1"/>
  <c r="T18" i="21"/>
  <c r="J22" i="12"/>
  <c r="S22" i="12" s="1"/>
  <c r="D24" i="12"/>
  <c r="M24" i="12" s="1"/>
  <c r="O20" i="2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F17" i="9"/>
  <c r="K13" i="8"/>
  <c r="N13" i="8"/>
  <c r="I17" i="9"/>
  <c r="S36" i="21"/>
  <c r="I49" i="12"/>
  <c r="R49" i="12" s="1"/>
  <c r="K61" i="12"/>
  <c r="T61" i="12" s="1"/>
  <c r="U45" i="21"/>
  <c r="K8" i="8"/>
  <c r="F9" i="9"/>
  <c r="G81" i="12"/>
  <c r="P81" i="12" s="1"/>
  <c r="Q57" i="21"/>
  <c r="M21" i="8"/>
  <c r="H25" i="9"/>
  <c r="L5" i="8"/>
  <c r="G6" i="9"/>
  <c r="O13" i="21"/>
  <c r="D17" i="12"/>
  <c r="M17" i="12" s="1"/>
  <c r="P24" i="21"/>
  <c r="E30" i="12"/>
  <c r="N30" i="12" s="1"/>
  <c r="E31" i="12"/>
  <c r="N31" i="12" s="1"/>
  <c r="P25" i="21"/>
  <c r="H56" i="12"/>
  <c r="R40" i="21"/>
  <c r="H30" i="9"/>
  <c r="M26" i="8"/>
  <c r="G23" i="9"/>
  <c r="L19" i="8"/>
  <c r="N40" i="8"/>
  <c r="I46" i="9"/>
  <c r="K52" i="8"/>
  <c r="F12" i="9"/>
  <c r="H26" i="9"/>
  <c r="M22" i="8"/>
  <c r="N2" i="8"/>
  <c r="I2" i="9"/>
  <c r="E2" i="9"/>
  <c r="J2" i="8"/>
  <c r="I18" i="8"/>
  <c r="D22" i="9"/>
  <c r="J10" i="8"/>
  <c r="E13" i="9"/>
  <c r="H5" i="9"/>
  <c r="M4" i="8"/>
  <c r="E3" i="9"/>
  <c r="J3" i="8"/>
  <c r="C3" i="9"/>
  <c r="D3" i="8"/>
  <c r="E28" i="9"/>
  <c r="J24" i="8"/>
  <c r="C287" i="17"/>
  <c r="C287" i="15"/>
  <c r="D237" i="17"/>
  <c r="E237" i="17" s="1"/>
  <c r="D237" i="15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C215" i="17"/>
  <c r="C215" i="15"/>
  <c r="O49" i="21"/>
  <c r="D69" i="12"/>
  <c r="I28" i="12"/>
  <c r="S22" i="21"/>
  <c r="K28" i="12"/>
  <c r="U22" i="21"/>
  <c r="K79" i="12"/>
  <c r="T79" i="12" s="1"/>
  <c r="U55" i="21"/>
  <c r="R18" i="21"/>
  <c r="H22" i="12"/>
  <c r="Q22" i="12" s="1"/>
  <c r="J24" i="12"/>
  <c r="S24" i="12" s="1"/>
  <c r="T20" i="21"/>
  <c r="T15" i="21"/>
  <c r="J19" i="12"/>
  <c r="S19" i="12" s="1"/>
  <c r="U38" i="12"/>
  <c r="I47" i="12"/>
  <c r="R48" i="12"/>
  <c r="I74" i="12"/>
  <c r="R74" i="12" s="1"/>
  <c r="S52" i="21"/>
  <c r="M48" i="12"/>
  <c r="N48" i="12"/>
  <c r="S10" i="12"/>
  <c r="N38" i="12"/>
  <c r="T38" i="12"/>
  <c r="S53" i="12"/>
  <c r="M53" i="12"/>
  <c r="H9" i="9"/>
  <c r="M8" i="8"/>
  <c r="G9" i="9"/>
  <c r="L8" i="8"/>
  <c r="I81" i="12"/>
  <c r="R81" i="12" s="1"/>
  <c r="S57" i="21"/>
  <c r="I25" i="9"/>
  <c r="N21" i="8"/>
  <c r="C21" i="8"/>
  <c r="B25" i="9"/>
  <c r="L38" i="8"/>
  <c r="G43" i="9"/>
  <c r="M5" i="8"/>
  <c r="H6" i="9"/>
  <c r="Q13" i="21"/>
  <c r="G17" i="12"/>
  <c r="P17" i="12" s="1"/>
  <c r="I31" i="12"/>
  <c r="R31" i="12" s="1"/>
  <c r="S25" i="21"/>
  <c r="J56" i="12"/>
  <c r="T40" i="21"/>
  <c r="L26" i="8"/>
  <c r="G30" i="9"/>
  <c r="D26" i="8"/>
  <c r="C30" i="9"/>
  <c r="G39" i="9"/>
  <c r="L35" i="8"/>
  <c r="I30" i="12"/>
  <c r="R30" i="12" s="1"/>
  <c r="S24" i="21"/>
  <c r="J19" i="8"/>
  <c r="E23" i="9"/>
  <c r="M19" i="8"/>
  <c r="H23" i="9"/>
  <c r="J40" i="8"/>
  <c r="E46" i="9"/>
  <c r="I52" i="8"/>
  <c r="D12" i="9"/>
  <c r="C12" i="9"/>
  <c r="D52" i="8"/>
  <c r="N22" i="8"/>
  <c r="I26" i="9"/>
  <c r="H2" i="9"/>
  <c r="M2" i="8"/>
  <c r="C32" i="9"/>
  <c r="D28" i="8"/>
  <c r="C18" i="8"/>
  <c r="B22" i="9"/>
  <c r="G13" i="9"/>
  <c r="L10" i="8"/>
  <c r="K4" i="8"/>
  <c r="F5" i="9"/>
  <c r="E5" i="9"/>
  <c r="J4" i="8"/>
  <c r="M3" i="8"/>
  <c r="H3" i="9"/>
  <c r="C24" i="8"/>
  <c r="B28" i="9"/>
  <c r="M24" i="8"/>
  <c r="H28" i="9"/>
  <c r="D143" i="17"/>
  <c r="E143" i="17" s="1"/>
  <c r="D143" i="15"/>
  <c r="C377" i="15"/>
  <c r="C377" i="17"/>
  <c r="C20" i="15"/>
  <c r="C20" i="17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C317" i="15"/>
  <c r="C317" i="17"/>
  <c r="O69" i="12"/>
  <c r="F68" i="12"/>
  <c r="O28" i="12"/>
  <c r="F27" i="12"/>
  <c r="E79" i="12"/>
  <c r="N79" i="12" s="1"/>
  <c r="P55" i="21"/>
  <c r="L79" i="12"/>
  <c r="U79" i="12" s="1"/>
  <c r="V55" i="21"/>
  <c r="U18" i="21"/>
  <c r="K22" i="12"/>
  <c r="T22" i="12" s="1"/>
  <c r="H24" i="12"/>
  <c r="Q24" i="12" s="1"/>
  <c r="R20" i="21"/>
  <c r="F74" i="12"/>
  <c r="S73" i="12"/>
  <c r="T77" i="12"/>
  <c r="Q38" i="12"/>
  <c r="R10" i="12"/>
  <c r="R38" i="12"/>
  <c r="S65" i="12"/>
  <c r="J63" i="12"/>
  <c r="T53" i="12"/>
  <c r="D43" i="9"/>
  <c r="I38" i="8"/>
  <c r="J5" i="8"/>
  <c r="E6" i="9"/>
  <c r="S40" i="21"/>
  <c r="I56" i="12"/>
  <c r="M40" i="8"/>
  <c r="H46" i="9"/>
  <c r="L40" i="8"/>
  <c r="G46" i="9"/>
  <c r="B12" i="9"/>
  <c r="C52" i="8"/>
  <c r="K22" i="8"/>
  <c r="F26" i="9"/>
  <c r="K2" i="8"/>
  <c r="F2" i="9"/>
  <c r="B32" i="9"/>
  <c r="C28" i="8"/>
  <c r="L18" i="8"/>
  <c r="G22" i="9"/>
  <c r="M10" i="8"/>
  <c r="H13" i="9"/>
  <c r="D4" i="8"/>
  <c r="C5" i="9"/>
  <c r="C3" i="8"/>
  <c r="B3" i="9"/>
  <c r="F28" i="9"/>
  <c r="K24" i="8"/>
  <c r="C275" i="17"/>
  <c r="C275" i="15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D22" i="12"/>
  <c r="M22" i="12" s="1"/>
  <c r="O18" i="21"/>
  <c r="K24" i="12"/>
  <c r="T24" i="12" s="1"/>
  <c r="U20" i="21"/>
  <c r="T52" i="21"/>
  <c r="J74" i="12"/>
  <c r="S74" i="12" s="1"/>
  <c r="S52" i="28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D21" i="8"/>
  <c r="C25" i="9"/>
  <c r="N38" i="8"/>
  <c r="I43" i="9"/>
  <c r="F43" i="9"/>
  <c r="K38" i="8"/>
  <c r="D6" i="9"/>
  <c r="I5" i="8"/>
  <c r="R13" i="21"/>
  <c r="H17" i="12"/>
  <c r="Q17" i="12" s="1"/>
  <c r="P13" i="21"/>
  <c r="E17" i="12"/>
  <c r="N17" i="12" s="1"/>
  <c r="T25" i="21"/>
  <c r="J31" i="12"/>
  <c r="S31" i="12" s="1"/>
  <c r="E56" i="12"/>
  <c r="P40" i="21"/>
  <c r="N26" i="8"/>
  <c r="I30" i="9"/>
  <c r="B30" i="9"/>
  <c r="C26" i="8"/>
  <c r="J35" i="8"/>
  <c r="E39" i="9"/>
  <c r="I23" i="9"/>
  <c r="N19" i="8"/>
  <c r="I40" i="8"/>
  <c r="D46" i="9"/>
  <c r="M18" i="8"/>
  <c r="H22" i="9"/>
  <c r="C22" i="9"/>
  <c r="D18" i="8"/>
  <c r="K10" i="8"/>
  <c r="F13" i="9"/>
  <c r="C13" i="9"/>
  <c r="D10" i="8"/>
  <c r="L4" i="8"/>
  <c r="G5" i="9"/>
  <c r="D3" i="9"/>
  <c r="I3" i="8"/>
  <c r="I3" i="9"/>
  <c r="N3" i="8"/>
  <c r="D24" i="8"/>
  <c r="C28" i="9"/>
  <c r="G28" i="9"/>
  <c r="L24" i="8"/>
  <c r="D92" i="15"/>
  <c r="D92" i="17"/>
  <c r="E92" i="17" s="1"/>
  <c r="D194" i="17"/>
  <c r="E194" i="17" s="1"/>
  <c r="D194" i="15"/>
  <c r="C326" i="17"/>
  <c r="C326" i="15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P18" i="21"/>
  <c r="E22" i="12"/>
  <c r="N22" i="12" s="1"/>
  <c r="C368" i="17"/>
  <c r="C368" i="15"/>
  <c r="E24" i="12"/>
  <c r="N24" i="12" s="1"/>
  <c r="P20" i="21"/>
  <c r="Q48" i="12"/>
  <c r="H47" i="12"/>
  <c r="R52" i="21"/>
  <c r="H74" i="12"/>
  <c r="Q74" i="12" s="1"/>
  <c r="J47" i="12"/>
  <c r="S48" i="12"/>
  <c r="T48" i="12"/>
  <c r="K47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I32" i="9"/>
  <c r="N28" i="8"/>
  <c r="P45" i="21"/>
  <c r="E61" i="12"/>
  <c r="N61" i="12" s="1"/>
  <c r="U57" i="21"/>
  <c r="K81" i="12"/>
  <c r="T81" i="12" s="1"/>
  <c r="C5" i="8"/>
  <c r="B6" i="9"/>
  <c r="S13" i="21"/>
  <c r="I17" i="12"/>
  <c r="R17" i="12" s="1"/>
  <c r="H31" i="12"/>
  <c r="Q31" i="12" s="1"/>
  <c r="R25" i="21"/>
  <c r="G31" i="12"/>
  <c r="P31" i="12" s="1"/>
  <c r="Q25" i="21"/>
  <c r="G56" i="12"/>
  <c r="Q40" i="21"/>
  <c r="J26" i="8"/>
  <c r="E30" i="9"/>
  <c r="N35" i="8"/>
  <c r="I39" i="9"/>
  <c r="F23" i="9"/>
  <c r="K19" i="8"/>
  <c r="K40" i="8"/>
  <c r="F46" i="9"/>
  <c r="L22" i="8"/>
  <c r="G26" i="9"/>
  <c r="C22" i="8"/>
  <c r="B26" i="9"/>
  <c r="N18" i="8"/>
  <c r="I22" i="9"/>
  <c r="N10" i="8"/>
  <c r="I13" i="9"/>
  <c r="B13" i="9"/>
  <c r="C10" i="8"/>
  <c r="F3" i="9"/>
  <c r="K3" i="8"/>
  <c r="G3" i="9"/>
  <c r="L3" i="8"/>
  <c r="C134" i="17"/>
  <c r="C134" i="15"/>
  <c r="C338" i="15"/>
  <c r="C338" i="17"/>
  <c r="C224" i="17"/>
  <c r="C224" i="15"/>
  <c r="D290" i="15"/>
  <c r="D290" i="17"/>
  <c r="E290" i="17" s="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L22" i="12"/>
  <c r="U22" i="12" s="1"/>
  <c r="V18" i="21"/>
  <c r="L24" i="12"/>
  <c r="U24" i="12" s="1"/>
  <c r="V20" i="21"/>
  <c r="U52" i="21"/>
  <c r="K74" i="12"/>
  <c r="T74" i="12" s="1"/>
  <c r="T73" i="12"/>
  <c r="M73" i="12"/>
  <c r="O63" i="12"/>
  <c r="N77" i="12"/>
  <c r="Q53" i="12"/>
  <c r="Q65" i="12"/>
  <c r="H63" i="12"/>
  <c r="R77" i="12"/>
  <c r="N10" i="12"/>
  <c r="S38" i="12"/>
  <c r="Q77" i="12"/>
  <c r="K21" i="8"/>
  <c r="F25" i="9"/>
  <c r="M38" i="8"/>
  <c r="H43" i="9"/>
  <c r="K5" i="8"/>
  <c r="F6" i="9"/>
  <c r="V13" i="21"/>
  <c r="L17" i="12"/>
  <c r="U17" i="12" s="1"/>
  <c r="K31" i="12"/>
  <c r="T31" i="12" s="1"/>
  <c r="U25" i="21"/>
  <c r="O56" i="12"/>
  <c r="F55" i="12"/>
  <c r="K35" i="8"/>
  <c r="F39" i="9"/>
  <c r="B39" i="9"/>
  <c r="C35" i="8"/>
  <c r="G10" i="12"/>
  <c r="Q6" i="21"/>
  <c r="C23" i="9"/>
  <c r="D19" i="8"/>
  <c r="B46" i="9"/>
  <c r="C40" i="8"/>
  <c r="N52" i="8"/>
  <c r="I12" i="9"/>
  <c r="J52" i="8"/>
  <c r="E12" i="9"/>
  <c r="E26" i="9"/>
  <c r="J22" i="8"/>
  <c r="I2" i="8"/>
  <c r="D2" i="9"/>
  <c r="F22" i="9"/>
  <c r="K18" i="8"/>
  <c r="D13" i="9"/>
  <c r="I10" i="8"/>
  <c r="B5" i="9"/>
  <c r="C4" i="8"/>
  <c r="N24" i="8"/>
  <c r="I28" i="9"/>
  <c r="D398" i="17"/>
  <c r="E398" i="17" s="1"/>
  <c r="D398" i="15"/>
  <c r="D41" i="17"/>
  <c r="E41" i="17" s="1"/>
  <c r="D41" i="15"/>
  <c r="D296" i="17"/>
  <c r="E296" i="17" s="1"/>
  <c r="D296" i="15"/>
  <c r="D131" i="15"/>
  <c r="D131" i="17"/>
  <c r="E131" i="17" s="1"/>
  <c r="D204" i="17"/>
  <c r="E204" i="17" s="1"/>
  <c r="D204" i="15"/>
  <c r="C122" i="15"/>
  <c r="C122" i="17"/>
  <c r="I33" i="12"/>
  <c r="R33" i="12" s="1"/>
  <c r="S27" i="21"/>
  <c r="Q27" i="21"/>
  <c r="G33" i="12"/>
  <c r="P33" i="12" s="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G22" i="12"/>
  <c r="P22" i="12" s="1"/>
  <c r="Q18" i="21"/>
  <c r="S20" i="21"/>
  <c r="I24" i="12"/>
  <c r="R24" i="12" s="1"/>
  <c r="P52" i="21"/>
  <c r="E74" i="12"/>
  <c r="N74" i="12" s="1"/>
  <c r="V52" i="21"/>
  <c r="L74" i="12"/>
  <c r="U74" i="12" s="1"/>
  <c r="P48" i="12"/>
  <c r="G47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E32" i="9"/>
  <c r="J28" i="8"/>
  <c r="Q45" i="21"/>
  <c r="G61" i="12"/>
  <c r="P61" i="12" s="1"/>
  <c r="J8" i="8"/>
  <c r="E9" i="9"/>
  <c r="D9" i="9"/>
  <c r="I8" i="8"/>
  <c r="J81" i="12"/>
  <c r="S81" i="12" s="1"/>
  <c r="T57" i="21"/>
  <c r="G25" i="9"/>
  <c r="L21" i="8"/>
  <c r="J38" i="8"/>
  <c r="E43" i="9"/>
  <c r="J17" i="12"/>
  <c r="S17" i="12" s="1"/>
  <c r="T13" i="21"/>
  <c r="O25" i="21"/>
  <c r="D31" i="12"/>
  <c r="M31" i="12" s="1"/>
  <c r="O40" i="21"/>
  <c r="D56" i="12"/>
  <c r="L56" i="12"/>
  <c r="V40" i="21"/>
  <c r="F30" i="9"/>
  <c r="K26" i="8"/>
  <c r="I35" i="8"/>
  <c r="D39" i="9"/>
  <c r="C38" i="8"/>
  <c r="B43" i="9"/>
  <c r="C39" i="9"/>
  <c r="D35" i="8"/>
  <c r="D23" i="9"/>
  <c r="I19" i="8"/>
  <c r="M52" i="8"/>
  <c r="H12" i="9"/>
  <c r="G12" i="9"/>
  <c r="L52" i="8"/>
  <c r="D22" i="8"/>
  <c r="C26" i="9"/>
  <c r="D2" i="8"/>
  <c r="C2" i="9"/>
  <c r="B9" i="9"/>
  <c r="C8" i="8"/>
  <c r="J18" i="8"/>
  <c r="E22" i="9"/>
  <c r="I5" i="9"/>
  <c r="N4" i="8"/>
  <c r="D5" i="9"/>
  <c r="I4" i="8"/>
  <c r="D28" i="9"/>
  <c r="I24" i="8"/>
  <c r="C32" i="17"/>
  <c r="C32" i="15"/>
  <c r="D3" i="20"/>
  <c r="D3" i="14"/>
  <c r="F59" i="21"/>
  <c r="C236" i="17"/>
  <c r="C236" i="15"/>
  <c r="C389" i="17"/>
  <c r="C389" i="15"/>
  <c r="D245" i="15"/>
  <c r="D245" i="17"/>
  <c r="E245" i="17" s="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S18" i="21"/>
  <c r="I22" i="12"/>
  <c r="R22" i="12" s="1"/>
  <c r="Q20" i="21"/>
  <c r="G24" i="12"/>
  <c r="P24" i="12" s="1"/>
  <c r="D25" i="12"/>
  <c r="M25" i="12" s="1"/>
  <c r="O21" i="21"/>
  <c r="P73" i="12"/>
  <c r="G72" i="12"/>
  <c r="D74" i="12"/>
  <c r="M74" i="12" s="1"/>
  <c r="O52" i="21"/>
  <c r="U48" i="12"/>
  <c r="L47" i="12"/>
  <c r="T10" i="12"/>
  <c r="M77" i="12"/>
  <c r="U10" i="12"/>
  <c r="G37" i="12"/>
  <c r="P38" i="12"/>
  <c r="K47" i="8"/>
  <c r="D47" i="8"/>
  <c r="J47" i="8"/>
  <c r="M47" i="8"/>
  <c r="L47" i="8"/>
  <c r="I47" i="8"/>
  <c r="N47" i="8"/>
  <c r="C47" i="8"/>
  <c r="S15" i="28"/>
  <c r="S23" i="28"/>
  <c r="S54" i="28"/>
  <c r="L10" i="9"/>
  <c r="J10" i="9"/>
  <c r="P10" i="9"/>
  <c r="M10" i="9"/>
  <c r="O10" i="9"/>
  <c r="Q10" i="9"/>
  <c r="K10" i="9"/>
  <c r="N10" i="9"/>
  <c r="L38" i="9"/>
  <c r="M38" i="9"/>
  <c r="Q38" i="9"/>
  <c r="O38" i="9"/>
  <c r="P38" i="9"/>
  <c r="J38" i="9"/>
  <c r="K38" i="9"/>
  <c r="N38" i="9"/>
  <c r="S10" i="28"/>
  <c r="S55" i="28"/>
  <c r="K31" i="9"/>
  <c r="Q31" i="9"/>
  <c r="N31" i="9"/>
  <c r="M31" i="9"/>
  <c r="J31" i="9"/>
  <c r="P31" i="9"/>
  <c r="L31" i="9"/>
  <c r="O31" i="9"/>
  <c r="S44" i="28"/>
  <c r="Q41" i="9"/>
  <c r="P41" i="9"/>
  <c r="O41" i="9"/>
  <c r="K41" i="9"/>
  <c r="N41" i="9"/>
  <c r="J41" i="9"/>
  <c r="L41" i="9"/>
  <c r="M41" i="9"/>
  <c r="O27" i="9"/>
  <c r="M27" i="9"/>
  <c r="J27" i="9"/>
  <c r="L27" i="9"/>
  <c r="K27" i="9"/>
  <c r="Q27" i="9"/>
  <c r="N27" i="9"/>
  <c r="P27" i="9"/>
  <c r="S22" i="28"/>
  <c r="S18" i="28"/>
  <c r="S17" i="28"/>
  <c r="S20" i="28"/>
  <c r="D51" i="8"/>
  <c r="L51" i="8"/>
  <c r="J51" i="8"/>
  <c r="K51" i="8"/>
  <c r="C51" i="8"/>
  <c r="I51" i="8"/>
  <c r="N51" i="8"/>
  <c r="M51" i="8"/>
  <c r="Q44" i="9"/>
  <c r="O44" i="9"/>
  <c r="N44" i="9"/>
  <c r="L44" i="9"/>
  <c r="K44" i="9"/>
  <c r="J44" i="9"/>
  <c r="M44" i="9"/>
  <c r="P44" i="9"/>
  <c r="F43" i="12"/>
  <c r="O43" i="12" s="1"/>
  <c r="P8" i="9"/>
  <c r="Q8" i="9"/>
  <c r="M8" i="9"/>
  <c r="L8" i="9"/>
  <c r="J8" i="9"/>
  <c r="O8" i="9"/>
  <c r="N8" i="9"/>
  <c r="K8" i="9"/>
  <c r="Q50" i="9"/>
  <c r="J50" i="9"/>
  <c r="K50" i="9"/>
  <c r="P50" i="9"/>
  <c r="L50" i="9"/>
  <c r="M50" i="9"/>
  <c r="O50" i="9"/>
  <c r="N50" i="9"/>
  <c r="K35" i="9"/>
  <c r="O35" i="9"/>
  <c r="L35" i="9"/>
  <c r="P35" i="9"/>
  <c r="Q35" i="9"/>
  <c r="M35" i="9"/>
  <c r="J35" i="9"/>
  <c r="N35" i="9"/>
  <c r="S32" i="28"/>
  <c r="N49" i="9"/>
  <c r="Q49" i="9"/>
  <c r="L49" i="9"/>
  <c r="K49" i="9"/>
  <c r="M49" i="9"/>
  <c r="P49" i="9"/>
  <c r="J49" i="9"/>
  <c r="O49" i="9"/>
  <c r="S49" i="28"/>
  <c r="N19" i="9"/>
  <c r="K19" i="9"/>
  <c r="M19" i="9"/>
  <c r="L19" i="9"/>
  <c r="P19" i="9"/>
  <c r="O19" i="9"/>
  <c r="Q19" i="9"/>
  <c r="J19" i="9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43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E72" i="12" l="1"/>
  <c r="I37" i="12"/>
  <c r="E47" i="12"/>
  <c r="G21" i="9"/>
  <c r="L17" i="8"/>
  <c r="D21" i="9"/>
  <c r="I17" i="8"/>
  <c r="O9" i="28"/>
  <c r="H7" i="9"/>
  <c r="M6" i="8"/>
  <c r="E7" i="9"/>
  <c r="J6" i="8"/>
  <c r="I21" i="9"/>
  <c r="N17" i="8"/>
  <c r="L6" i="8"/>
  <c r="G7" i="9"/>
  <c r="M9" i="28"/>
  <c r="K72" i="12"/>
  <c r="N9" i="28"/>
  <c r="P9" i="28"/>
  <c r="I6" i="8"/>
  <c r="D7" i="9"/>
  <c r="Q9" i="28"/>
  <c r="U9" i="28"/>
  <c r="I72" i="12"/>
  <c r="C21" i="9"/>
  <c r="D17" i="8"/>
  <c r="K17" i="8"/>
  <c r="F21" i="9"/>
  <c r="R9" i="28"/>
  <c r="P47" i="28"/>
  <c r="J17" i="8"/>
  <c r="E21" i="9"/>
  <c r="K6" i="8"/>
  <c r="F7" i="9"/>
  <c r="C6" i="8"/>
  <c r="B7" i="9"/>
  <c r="AB47" i="28"/>
  <c r="X47" i="28"/>
  <c r="T9" i="28"/>
  <c r="H37" i="12"/>
  <c r="Q37" i="12" s="1"/>
  <c r="H21" i="9"/>
  <c r="M17" i="8"/>
  <c r="D6" i="8"/>
  <c r="C7" i="9"/>
  <c r="P65" i="12"/>
  <c r="G63" i="12"/>
  <c r="P63" i="12" s="1"/>
  <c r="C17" i="8"/>
  <c r="B21" i="9"/>
  <c r="N6" i="8"/>
  <c r="I7" i="9"/>
  <c r="N46" i="8"/>
  <c r="I52" i="9"/>
  <c r="H29" i="9"/>
  <c r="M25" i="8"/>
  <c r="B29" i="9"/>
  <c r="C25" i="8"/>
  <c r="D408" i="15"/>
  <c r="D408" i="17"/>
  <c r="E408" i="17" s="1"/>
  <c r="D51" i="15"/>
  <c r="D51" i="17"/>
  <c r="E51" i="17" s="1"/>
  <c r="D264" i="17"/>
  <c r="E264" i="17" s="1"/>
  <c r="D264" i="15"/>
  <c r="D17" i="15"/>
  <c r="D17" i="17"/>
  <c r="E17" i="17" s="1"/>
  <c r="D61" i="15"/>
  <c r="D61" i="17"/>
  <c r="E61" i="17" s="1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60" i="17"/>
  <c r="E360" i="17" s="1"/>
  <c r="D360" i="15"/>
  <c r="D198" i="17"/>
  <c r="E198" i="17" s="1"/>
  <c r="D198" i="15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55" i="17"/>
  <c r="E55" i="17" s="1"/>
  <c r="D55" i="15"/>
  <c r="D126" i="17"/>
  <c r="E126" i="17" s="1"/>
  <c r="D126" i="15"/>
  <c r="D174" i="17"/>
  <c r="E174" i="17" s="1"/>
  <c r="D174" i="15"/>
  <c r="D21" i="15"/>
  <c r="D21" i="17"/>
  <c r="E21" i="17" s="1"/>
  <c r="D8" i="20"/>
  <c r="K59" i="21"/>
  <c r="D7" i="14"/>
  <c r="K37" i="8"/>
  <c r="F42" i="9"/>
  <c r="B42" i="9"/>
  <c r="C37" i="8"/>
  <c r="C15" i="8"/>
  <c r="B19" i="9"/>
  <c r="O10" i="28"/>
  <c r="F49" i="9"/>
  <c r="K43" i="8"/>
  <c r="B49" i="9"/>
  <c r="C43" i="8"/>
  <c r="I43" i="12"/>
  <c r="R43" i="12" s="1"/>
  <c r="S33" i="21"/>
  <c r="H44" i="9"/>
  <c r="M39" i="8"/>
  <c r="G44" i="9"/>
  <c r="L39" i="8"/>
  <c r="I27" i="9"/>
  <c r="N23" i="8"/>
  <c r="H41" i="9"/>
  <c r="M36" i="8"/>
  <c r="D36" i="8"/>
  <c r="C41" i="9"/>
  <c r="M55" i="28"/>
  <c r="Q49" i="28"/>
  <c r="G52" i="9"/>
  <c r="L46" i="8"/>
  <c r="F18" i="9"/>
  <c r="K14" i="8"/>
  <c r="J25" i="8"/>
  <c r="E29" i="9"/>
  <c r="C29" i="9"/>
  <c r="D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3" i="17"/>
  <c r="E3" i="17" s="1"/>
  <c r="D3" i="15"/>
  <c r="D182" i="15"/>
  <c r="D182" i="17"/>
  <c r="E182" i="17" s="1"/>
  <c r="D256" i="15"/>
  <c r="D256" i="17"/>
  <c r="E256" i="17" s="1"/>
  <c r="D45" i="17"/>
  <c r="E45" i="17" s="1"/>
  <c r="D45" i="15"/>
  <c r="D367" i="17"/>
  <c r="E367" i="17" s="1"/>
  <c r="D367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324" i="17"/>
  <c r="E324" i="17" s="1"/>
  <c r="D324" i="15"/>
  <c r="D330" i="15"/>
  <c r="D330" i="17"/>
  <c r="E330" i="17" s="1"/>
  <c r="D276" i="15"/>
  <c r="D276" i="17"/>
  <c r="E276" i="17" s="1"/>
  <c r="D123" i="15"/>
  <c r="D123" i="17"/>
  <c r="E123" i="17" s="1"/>
  <c r="D2" i="20"/>
  <c r="E59" i="21"/>
  <c r="D2" i="14"/>
  <c r="M12" i="8"/>
  <c r="H16" i="9"/>
  <c r="N37" i="8"/>
  <c r="I42" i="9"/>
  <c r="K15" i="8"/>
  <c r="F19" i="9"/>
  <c r="N22" i="28"/>
  <c r="I49" i="9"/>
  <c r="N43" i="8"/>
  <c r="M18" i="28"/>
  <c r="K31" i="8"/>
  <c r="F35" i="9"/>
  <c r="H35" i="9"/>
  <c r="M31" i="8"/>
  <c r="G50" i="9"/>
  <c r="L44" i="8"/>
  <c r="N44" i="8"/>
  <c r="I50" i="9"/>
  <c r="N55" i="28"/>
  <c r="D8" i="9"/>
  <c r="I7" i="8"/>
  <c r="J43" i="12"/>
  <c r="S43" i="12" s="1"/>
  <c r="T33" i="21"/>
  <c r="E44" i="9"/>
  <c r="J39" i="8"/>
  <c r="D44" i="9"/>
  <c r="I39" i="8"/>
  <c r="O20" i="28"/>
  <c r="Q18" i="28"/>
  <c r="M49" i="28"/>
  <c r="P10" i="28"/>
  <c r="C46" i="8"/>
  <c r="B52" i="9"/>
  <c r="C18" i="9"/>
  <c r="D14" i="8"/>
  <c r="D35" i="15"/>
  <c r="D35" i="17"/>
  <c r="E35" i="17" s="1"/>
  <c r="D339" i="17"/>
  <c r="E339" i="17" s="1"/>
  <c r="D339" i="15"/>
  <c r="D404" i="17"/>
  <c r="E404" i="17" s="1"/>
  <c r="D404" i="15"/>
  <c r="D307" i="15"/>
  <c r="D307" i="17"/>
  <c r="E307" i="17" s="1"/>
  <c r="D54" i="15"/>
  <c r="D54" i="17"/>
  <c r="E54" i="17" s="1"/>
  <c r="D4" i="15"/>
  <c r="D4" i="17"/>
  <c r="E4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316" i="15"/>
  <c r="D316" i="17"/>
  <c r="E316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157" i="15"/>
  <c r="D157" i="17"/>
  <c r="E157" i="17" s="1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208" i="15"/>
  <c r="D208" i="17"/>
  <c r="E208" i="17" s="1"/>
  <c r="D402" i="17"/>
  <c r="E402" i="17" s="1"/>
  <c r="D402" i="15"/>
  <c r="I12" i="8"/>
  <c r="D16" i="9"/>
  <c r="I19" i="9"/>
  <c r="N15" i="8"/>
  <c r="H49" i="9"/>
  <c r="M43" i="8"/>
  <c r="B35" i="9"/>
  <c r="C31" i="8"/>
  <c r="D35" i="9"/>
  <c r="I31" i="8"/>
  <c r="E50" i="9"/>
  <c r="J44" i="8"/>
  <c r="C8" i="9"/>
  <c r="D7" i="8"/>
  <c r="L43" i="12"/>
  <c r="U43" i="12" s="1"/>
  <c r="V33" i="21"/>
  <c r="M10" i="28"/>
  <c r="R32" i="28"/>
  <c r="M20" i="28"/>
  <c r="P49" i="28"/>
  <c r="I36" i="8"/>
  <c r="D41" i="9"/>
  <c r="P56" i="21"/>
  <c r="E80" i="12"/>
  <c r="N80" i="12" s="1"/>
  <c r="C52" i="9"/>
  <c r="D46" i="8"/>
  <c r="D18" i="9"/>
  <c r="I14" i="8"/>
  <c r="D48" i="9"/>
  <c r="I42" i="8"/>
  <c r="H48" i="9"/>
  <c r="M42" i="8"/>
  <c r="D251" i="17"/>
  <c r="E251" i="17" s="1"/>
  <c r="D251" i="15"/>
  <c r="D145" i="15"/>
  <c r="D145" i="17"/>
  <c r="E145" i="17" s="1"/>
  <c r="D187" i="15"/>
  <c r="D187" i="17"/>
  <c r="E187" i="17" s="1"/>
  <c r="D254" i="15"/>
  <c r="D254" i="17"/>
  <c r="E254" i="17" s="1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156" i="15"/>
  <c r="D156" i="17"/>
  <c r="E156" i="17" s="1"/>
  <c r="D5" i="20"/>
  <c r="H59" i="21"/>
  <c r="D5" i="14"/>
  <c r="D72" i="17"/>
  <c r="E72" i="17" s="1"/>
  <c r="D72" i="15"/>
  <c r="D378" i="17"/>
  <c r="E378" i="17" s="1"/>
  <c r="D378" i="15"/>
  <c r="G16" i="9"/>
  <c r="L12" i="8"/>
  <c r="I37" i="8"/>
  <c r="D42" i="9"/>
  <c r="M15" i="8"/>
  <c r="H19" i="9"/>
  <c r="O18" i="28"/>
  <c r="L43" i="8"/>
  <c r="G49" i="9"/>
  <c r="Q55" i="28"/>
  <c r="Q20" i="28"/>
  <c r="O22" i="28"/>
  <c r="F8" i="9"/>
  <c r="K7" i="8"/>
  <c r="K43" i="12"/>
  <c r="T43" i="12" s="1"/>
  <c r="U33" i="21"/>
  <c r="Q44" i="28"/>
  <c r="F44" i="9"/>
  <c r="K39" i="8"/>
  <c r="T55" i="28"/>
  <c r="I23" i="8"/>
  <c r="D27" i="9"/>
  <c r="B27" i="9"/>
  <c r="C23" i="8"/>
  <c r="M44" i="28"/>
  <c r="J36" i="8"/>
  <c r="E41" i="9"/>
  <c r="F52" i="9"/>
  <c r="K46" i="8"/>
  <c r="H52" i="9"/>
  <c r="M46" i="8"/>
  <c r="L14" i="8"/>
  <c r="G18" i="9"/>
  <c r="H18" i="9"/>
  <c r="M14" i="8"/>
  <c r="D29" i="9"/>
  <c r="I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105" i="17"/>
  <c r="E105" i="17" s="1"/>
  <c r="D105" i="15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381" i="17"/>
  <c r="E381" i="17" s="1"/>
  <c r="D381" i="15"/>
  <c r="D132" i="17"/>
  <c r="E132" i="17" s="1"/>
  <c r="D132" i="15"/>
  <c r="D213" i="15"/>
  <c r="D213" i="17"/>
  <c r="E213" i="17" s="1"/>
  <c r="D50" i="17"/>
  <c r="E50" i="17" s="1"/>
  <c r="D50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60" i="17"/>
  <c r="E60" i="17" s="1"/>
  <c r="D60" i="15"/>
  <c r="D188" i="15"/>
  <c r="D188" i="17"/>
  <c r="E188" i="17" s="1"/>
  <c r="D147" i="17"/>
  <c r="E147" i="17" s="1"/>
  <c r="D147" i="15"/>
  <c r="D172" i="15"/>
  <c r="D172" i="17"/>
  <c r="E172" i="17" s="1"/>
  <c r="D310" i="15"/>
  <c r="D310" i="17"/>
  <c r="E310" i="17" s="1"/>
  <c r="D361" i="15"/>
  <c r="D361" i="17"/>
  <c r="E361" i="17" s="1"/>
  <c r="D96" i="17"/>
  <c r="E96" i="17" s="1"/>
  <c r="D96" i="15"/>
  <c r="F16" i="9"/>
  <c r="K12" i="8"/>
  <c r="C42" i="9"/>
  <c r="D37" i="8"/>
  <c r="N20" i="28"/>
  <c r="D19" i="9"/>
  <c r="I15" i="8"/>
  <c r="I43" i="8"/>
  <c r="D49" i="9"/>
  <c r="J43" i="8"/>
  <c r="E49" i="9"/>
  <c r="T20" i="28"/>
  <c r="I44" i="8"/>
  <c r="D50" i="9"/>
  <c r="D43" i="12"/>
  <c r="M43" i="12" s="1"/>
  <c r="O33" i="21"/>
  <c r="C39" i="8"/>
  <c r="B44" i="9"/>
  <c r="T22" i="28"/>
  <c r="K23" i="8"/>
  <c r="F27" i="9"/>
  <c r="M23" i="8"/>
  <c r="H27" i="9"/>
  <c r="P20" i="28"/>
  <c r="D52" i="9"/>
  <c r="I46" i="8"/>
  <c r="N14" i="8"/>
  <c r="I18" i="9"/>
  <c r="I29" i="9"/>
  <c r="N25" i="8"/>
  <c r="C48" i="9"/>
  <c r="D42" i="8"/>
  <c r="G48" i="9"/>
  <c r="L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265" i="15"/>
  <c r="D265" i="17"/>
  <c r="E265" i="17" s="1"/>
  <c r="D6" i="20"/>
  <c r="I59" i="21"/>
  <c r="D6" i="14"/>
  <c r="D12" i="8"/>
  <c r="C16" i="9"/>
  <c r="L37" i="8"/>
  <c r="G42" i="9"/>
  <c r="E42" i="9"/>
  <c r="J37" i="8"/>
  <c r="E19" i="9"/>
  <c r="J15" i="8"/>
  <c r="N18" i="28"/>
  <c r="P44" i="28"/>
  <c r="E35" i="9"/>
  <c r="J31" i="8"/>
  <c r="L31" i="8"/>
  <c r="G35" i="9"/>
  <c r="D44" i="8"/>
  <c r="C50" i="9"/>
  <c r="H50" i="9"/>
  <c r="M44" i="8"/>
  <c r="O49" i="28"/>
  <c r="C7" i="8"/>
  <c r="B8" i="9"/>
  <c r="E8" i="9"/>
  <c r="J7" i="8"/>
  <c r="G43" i="12"/>
  <c r="P43" i="12" s="1"/>
  <c r="Q33" i="21"/>
  <c r="Q19" i="28"/>
  <c r="D39" i="8"/>
  <c r="C44" i="9"/>
  <c r="O32" i="28"/>
  <c r="C27" i="9"/>
  <c r="D23" i="8"/>
  <c r="B18" i="9"/>
  <c r="C14" i="8"/>
  <c r="L25" i="8"/>
  <c r="G29" i="9"/>
  <c r="D119" i="17"/>
  <c r="E119" i="17" s="1"/>
  <c r="D119" i="15"/>
  <c r="D407" i="17"/>
  <c r="E407" i="17" s="1"/>
  <c r="D407" i="15"/>
  <c r="D135" i="15"/>
  <c r="D135" i="17"/>
  <c r="E135" i="17" s="1"/>
  <c r="D207" i="15"/>
  <c r="D207" i="17"/>
  <c r="E207" i="17" s="1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163" i="15"/>
  <c r="D163" i="17"/>
  <c r="E163" i="17" s="1"/>
  <c r="D228" i="15"/>
  <c r="D228" i="17"/>
  <c r="E228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00" i="15"/>
  <c r="D200" i="17"/>
  <c r="E200" i="17" s="1"/>
  <c r="D392" i="17"/>
  <c r="E392" i="17" s="1"/>
  <c r="D392" i="15"/>
  <c r="D298" i="17"/>
  <c r="E298" i="17" s="1"/>
  <c r="D298" i="15"/>
  <c r="D335" i="17"/>
  <c r="E335" i="17" s="1"/>
  <c r="D335" i="15"/>
  <c r="D154" i="17"/>
  <c r="E154" i="17" s="1"/>
  <c r="D154" i="15"/>
  <c r="D103" i="17"/>
  <c r="E103" i="17" s="1"/>
  <c r="D103" i="15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259" i="17"/>
  <c r="E259" i="17" s="1"/>
  <c r="D259" i="15"/>
  <c r="D225" i="17"/>
  <c r="E225" i="17" s="1"/>
  <c r="D225" i="15"/>
  <c r="D7" i="20"/>
  <c r="J59" i="21"/>
  <c r="I16" i="9"/>
  <c r="N12" i="8"/>
  <c r="C12" i="8"/>
  <c r="B16" i="9"/>
  <c r="E16" i="9"/>
  <c r="J12" i="8"/>
  <c r="H42" i="9"/>
  <c r="M37" i="8"/>
  <c r="C19" i="9"/>
  <c r="D15" i="8"/>
  <c r="D43" i="8"/>
  <c r="C49" i="9"/>
  <c r="I35" i="9"/>
  <c r="N31" i="8"/>
  <c r="D31" i="8"/>
  <c r="C35" i="9"/>
  <c r="N49" i="28"/>
  <c r="C44" i="8"/>
  <c r="B50" i="9"/>
  <c r="G8" i="9"/>
  <c r="L7" i="8"/>
  <c r="H8" i="9"/>
  <c r="M7" i="8"/>
  <c r="R10" i="28"/>
  <c r="E43" i="12"/>
  <c r="N43" i="12" s="1"/>
  <c r="P33" i="21"/>
  <c r="I44" i="9"/>
  <c r="N39" i="8"/>
  <c r="R22" i="28"/>
  <c r="R55" i="28"/>
  <c r="L23" i="8"/>
  <c r="G27" i="9"/>
  <c r="E27" i="9"/>
  <c r="J23" i="8"/>
  <c r="K36" i="8"/>
  <c r="F41" i="9"/>
  <c r="R18" i="28"/>
  <c r="E52" i="9"/>
  <c r="J46" i="8"/>
  <c r="E18" i="9"/>
  <c r="J14" i="8"/>
  <c r="K25" i="8"/>
  <c r="F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214" i="15"/>
  <c r="D214" i="17"/>
  <c r="E214" i="17" s="1"/>
  <c r="D255" i="17"/>
  <c r="E255" i="17" s="1"/>
  <c r="D255" i="15"/>
  <c r="D206" i="17"/>
  <c r="E206" i="17" s="1"/>
  <c r="D206" i="15"/>
  <c r="D43" i="15"/>
  <c r="D43" i="17"/>
  <c r="E43" i="17" s="1"/>
  <c r="D342" i="15"/>
  <c r="D342" i="17"/>
  <c r="E342" i="17" s="1"/>
  <c r="D258" i="17"/>
  <c r="E258" i="17" s="1"/>
  <c r="D258" i="15"/>
  <c r="D351" i="17"/>
  <c r="E351" i="17" s="1"/>
  <c r="D351" i="15"/>
  <c r="D86" i="15"/>
  <c r="D86" i="17"/>
  <c r="E86" i="17" s="1"/>
  <c r="D257" i="17"/>
  <c r="E257" i="17" s="1"/>
  <c r="D257" i="15"/>
  <c r="D104" i="17"/>
  <c r="E104" i="17" s="1"/>
  <c r="D104" i="15"/>
  <c r="D53" i="17"/>
  <c r="E53" i="17" s="1"/>
  <c r="D53" i="15"/>
  <c r="D85" i="17"/>
  <c r="E85" i="17" s="1"/>
  <c r="D85" i="15"/>
  <c r="D106" i="15"/>
  <c r="D106" i="17"/>
  <c r="E106" i="17" s="1"/>
  <c r="D327" i="15"/>
  <c r="D327" i="17"/>
  <c r="E327" i="17" s="1"/>
  <c r="G19" i="9"/>
  <c r="L15" i="8"/>
  <c r="O55" i="28"/>
  <c r="K44" i="8"/>
  <c r="F50" i="9"/>
  <c r="T18" i="28"/>
  <c r="I8" i="9"/>
  <c r="N7" i="8"/>
  <c r="R33" i="21"/>
  <c r="H43" i="12"/>
  <c r="Q43" i="12" s="1"/>
  <c r="Q48" i="28"/>
  <c r="N36" i="8"/>
  <c r="I41" i="9"/>
  <c r="M32" i="28"/>
  <c r="N10" i="28"/>
  <c r="P18" i="28"/>
  <c r="Q10" i="28"/>
  <c r="C31" i="9"/>
  <c r="D27" i="8"/>
  <c r="R49" i="28"/>
  <c r="T10" i="28"/>
  <c r="E38" i="9"/>
  <c r="J34" i="8"/>
  <c r="P32" i="28"/>
  <c r="N23" i="28"/>
  <c r="Q23" i="28"/>
  <c r="P72" i="12"/>
  <c r="M56" i="12"/>
  <c r="D55" i="12"/>
  <c r="N72" i="12"/>
  <c r="T69" i="12"/>
  <c r="K68" i="12"/>
  <c r="P28" i="12"/>
  <c r="G27" i="12"/>
  <c r="G55" i="12"/>
  <c r="P56" i="12"/>
  <c r="T47" i="12"/>
  <c r="Q47" i="12"/>
  <c r="O27" i="12"/>
  <c r="H31" i="9"/>
  <c r="M27" i="8"/>
  <c r="T44" i="28"/>
  <c r="P22" i="28"/>
  <c r="L34" i="8"/>
  <c r="G38" i="9"/>
  <c r="F10" i="9"/>
  <c r="K9" i="8"/>
  <c r="T54" i="28"/>
  <c r="O37" i="12"/>
  <c r="N52" i="28"/>
  <c r="O55" i="12"/>
  <c r="J37" i="12"/>
  <c r="U20" i="28"/>
  <c r="N28" i="12"/>
  <c r="E27" i="12"/>
  <c r="U28" i="12"/>
  <c r="L27" i="12"/>
  <c r="R28" i="12"/>
  <c r="I27" i="12"/>
  <c r="S28" i="12"/>
  <c r="J27" i="12"/>
  <c r="P55" i="28"/>
  <c r="D31" i="9"/>
  <c r="I27" i="8"/>
  <c r="N54" i="28"/>
  <c r="H38" i="9"/>
  <c r="M34" i="8"/>
  <c r="G10" i="9"/>
  <c r="L9" i="8"/>
  <c r="P37" i="12"/>
  <c r="U47" i="12"/>
  <c r="M28" i="12"/>
  <c r="D27" i="12"/>
  <c r="O47" i="12"/>
  <c r="T72" i="12"/>
  <c r="R69" i="12"/>
  <c r="I68" i="12"/>
  <c r="E55" i="12"/>
  <c r="N56" i="12"/>
  <c r="T63" i="12"/>
  <c r="R63" i="12"/>
  <c r="U22" i="28"/>
  <c r="U54" i="28"/>
  <c r="R37" i="12"/>
  <c r="J72" i="12"/>
  <c r="O68" i="12"/>
  <c r="N47" i="12"/>
  <c r="M69" i="12"/>
  <c r="D68" i="12"/>
  <c r="P69" i="12"/>
  <c r="G68" i="12"/>
  <c r="R20" i="28"/>
  <c r="T49" i="28"/>
  <c r="K27" i="8"/>
  <c r="F31" i="9"/>
  <c r="O44" i="28"/>
  <c r="N34" i="8"/>
  <c r="I38" i="9"/>
  <c r="C9" i="8"/>
  <c r="B10" i="9"/>
  <c r="R23" i="28"/>
  <c r="T8" i="28"/>
  <c r="P47" i="12"/>
  <c r="Q28" i="12"/>
  <c r="H27" i="12"/>
  <c r="E76" i="12"/>
  <c r="S47" i="12"/>
  <c r="S69" i="12"/>
  <c r="J68" i="12"/>
  <c r="N69" i="12"/>
  <c r="E68" i="12"/>
  <c r="R47" i="12"/>
  <c r="P52" i="28"/>
  <c r="Q22" i="28"/>
  <c r="G31" i="9"/>
  <c r="L27" i="8"/>
  <c r="I31" i="9"/>
  <c r="N27" i="8"/>
  <c r="M52" i="28"/>
  <c r="Q69" i="12"/>
  <c r="H68" i="12"/>
  <c r="U69" i="12"/>
  <c r="L68" i="12"/>
  <c r="P10" i="12"/>
  <c r="T52" i="28"/>
  <c r="U18" i="28"/>
  <c r="U23" i="28"/>
  <c r="R56" i="12"/>
  <c r="I55" i="12"/>
  <c r="J55" i="12"/>
  <c r="S56" i="12"/>
  <c r="K37" i="12"/>
  <c r="D47" i="12"/>
  <c r="L37" i="12"/>
  <c r="U44" i="28"/>
  <c r="Q32" i="28"/>
  <c r="F38" i="9"/>
  <c r="K34" i="8"/>
  <c r="C34" i="8"/>
  <c r="B38" i="9"/>
  <c r="I9" i="8"/>
  <c r="D10" i="9"/>
  <c r="I10" i="9"/>
  <c r="N9" i="8"/>
  <c r="O23" i="28"/>
  <c r="T23" i="28"/>
  <c r="P54" i="28"/>
  <c r="O54" i="28"/>
  <c r="L72" i="12"/>
  <c r="U52" i="28"/>
  <c r="U10" i="28"/>
  <c r="Q52" i="28"/>
  <c r="U32" i="28"/>
  <c r="O52" i="28"/>
  <c r="U55" i="28"/>
  <c r="H55" i="12"/>
  <c r="Q56" i="12"/>
  <c r="G41" i="9"/>
  <c r="L36" i="8"/>
  <c r="B41" i="9"/>
  <c r="C36" i="8"/>
  <c r="M22" i="28"/>
  <c r="B31" i="9"/>
  <c r="C27" i="8"/>
  <c r="I34" i="8"/>
  <c r="D38" i="9"/>
  <c r="M9" i="8"/>
  <c r="H10" i="9"/>
  <c r="C10" i="9"/>
  <c r="D9" i="8"/>
  <c r="M54" i="28"/>
  <c r="R54" i="28"/>
  <c r="T32" i="28"/>
  <c r="M23" i="28"/>
  <c r="M21" i="28"/>
  <c r="M63" i="12"/>
  <c r="U49" i="28"/>
  <c r="U63" i="12"/>
  <c r="M37" i="12"/>
  <c r="O74" i="12"/>
  <c r="F72" i="12"/>
  <c r="N63" i="12"/>
  <c r="K55" i="12"/>
  <c r="T56" i="12"/>
  <c r="J27" i="8"/>
  <c r="E31" i="9"/>
  <c r="N32" i="28"/>
  <c r="C38" i="9"/>
  <c r="D34" i="8"/>
  <c r="R44" i="28"/>
  <c r="E10" i="9"/>
  <c r="J9" i="8"/>
  <c r="Q54" i="28"/>
  <c r="P23" i="28"/>
  <c r="N44" i="28"/>
  <c r="L55" i="12"/>
  <c r="U56" i="12"/>
  <c r="Q63" i="12"/>
  <c r="D72" i="12"/>
  <c r="R72" i="12"/>
  <c r="S63" i="12"/>
  <c r="E37" i="12"/>
  <c r="R52" i="28"/>
  <c r="T28" i="12"/>
  <c r="K27" i="12"/>
  <c r="H72" i="12"/>
  <c r="S77" i="12"/>
  <c r="M10" i="12"/>
  <c r="X21" i="28"/>
  <c r="AB21" i="28"/>
  <c r="AB10" i="28"/>
  <c r="K14" i="9"/>
  <c r="Q14" i="9"/>
  <c r="O14" i="9"/>
  <c r="M14" i="9"/>
  <c r="L14" i="9"/>
  <c r="P14" i="9"/>
  <c r="N14" i="9"/>
  <c r="J14" i="9"/>
  <c r="AB18" i="28"/>
  <c r="X18" i="28"/>
  <c r="X17" i="28"/>
  <c r="AB17" i="28"/>
  <c r="S33" i="28"/>
  <c r="X32" i="28"/>
  <c r="AB32" i="28"/>
  <c r="AB15" i="28"/>
  <c r="X15" i="28"/>
  <c r="X22" i="28"/>
  <c r="AB22" i="28"/>
  <c r="AB19" i="28"/>
  <c r="X19" i="28"/>
  <c r="AB23" i="28"/>
  <c r="X23" i="28"/>
  <c r="X8" i="28"/>
  <c r="AB20" i="28"/>
  <c r="X20" i="28"/>
  <c r="Y16" i="28"/>
  <c r="AA16" i="28"/>
  <c r="AB16" i="28"/>
  <c r="AC16" i="28"/>
  <c r="X16" i="28"/>
  <c r="W16" i="28"/>
  <c r="Z16" i="28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Y47" i="28" l="1"/>
  <c r="D312" i="15"/>
  <c r="D312" i="17"/>
  <c r="E312" i="17" s="1"/>
  <c r="D108" i="17"/>
  <c r="E108" i="17" s="1"/>
  <c r="D108" i="15"/>
  <c r="D363" i="15"/>
  <c r="D363" i="17"/>
  <c r="E363" i="17" s="1"/>
  <c r="W47" i="28"/>
  <c r="D6" i="15"/>
  <c r="D6" i="17"/>
  <c r="E6" i="17" s="1"/>
  <c r="D170" i="15"/>
  <c r="D170" i="17"/>
  <c r="E170" i="17" s="1"/>
  <c r="D57" i="15"/>
  <c r="D57" i="17"/>
  <c r="E57" i="17" s="1"/>
  <c r="D210" i="15"/>
  <c r="D210" i="17"/>
  <c r="E210" i="17" s="1"/>
  <c r="AC47" i="28"/>
  <c r="D261" i="17"/>
  <c r="E261" i="17" s="1"/>
  <c r="D261" i="15"/>
  <c r="AA47" i="28"/>
  <c r="Z47" i="28"/>
  <c r="D159" i="15"/>
  <c r="D159" i="17"/>
  <c r="E159" i="17" s="1"/>
  <c r="I16" i="12"/>
  <c r="S12" i="21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01" i="17"/>
  <c r="E201" i="17" s="1"/>
  <c r="D201" i="15"/>
  <c r="D241" i="15"/>
  <c r="D241" i="17"/>
  <c r="E241" i="17" s="1"/>
  <c r="D139" i="17"/>
  <c r="E139" i="17" s="1"/>
  <c r="D139" i="15"/>
  <c r="D129" i="17"/>
  <c r="E129" i="17" s="1"/>
  <c r="D129" i="15"/>
  <c r="Z20" i="28"/>
  <c r="AA8" i="28"/>
  <c r="Q56" i="21"/>
  <c r="G80" i="12"/>
  <c r="K16" i="12"/>
  <c r="U12" i="21"/>
  <c r="G36" i="9"/>
  <c r="L32" i="8"/>
  <c r="D32" i="8"/>
  <c r="C36" i="9"/>
  <c r="C24" i="9"/>
  <c r="D20" i="8"/>
  <c r="I20" i="8"/>
  <c r="D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295" i="15"/>
  <c r="D295" i="17"/>
  <c r="E295" i="17" s="1"/>
  <c r="D277" i="15"/>
  <c r="D277" i="17"/>
  <c r="E277" i="17" s="1"/>
  <c r="D304" i="17"/>
  <c r="E304" i="17" s="1"/>
  <c r="D304" i="15"/>
  <c r="D292" i="15"/>
  <c r="D292" i="17"/>
  <c r="E292" i="17" s="1"/>
  <c r="D394" i="17"/>
  <c r="E394" i="17" s="1"/>
  <c r="D394" i="15"/>
  <c r="D301" i="17"/>
  <c r="E301" i="17" s="1"/>
  <c r="D301" i="15"/>
  <c r="J16" i="12"/>
  <c r="T12" i="21"/>
  <c r="J20" i="8"/>
  <c r="E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R56" i="21"/>
  <c r="H80" i="12"/>
  <c r="D190" i="17"/>
  <c r="E190" i="17" s="1"/>
  <c r="D190" i="15"/>
  <c r="D88" i="15"/>
  <c r="D88" i="17"/>
  <c r="E88" i="17" s="1"/>
  <c r="D176" i="17"/>
  <c r="E176" i="17" s="1"/>
  <c r="D176" i="15"/>
  <c r="Y20" i="28"/>
  <c r="K32" i="8"/>
  <c r="F36" i="9"/>
  <c r="B36" i="9"/>
  <c r="C32" i="8"/>
  <c r="C20" i="8"/>
  <c r="B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175" i="15"/>
  <c r="D175" i="17"/>
  <c r="E175" i="17" s="1"/>
  <c r="D383" i="17"/>
  <c r="E383" i="17" s="1"/>
  <c r="D383" i="15"/>
  <c r="D297" i="17"/>
  <c r="E297" i="17" s="1"/>
  <c r="D297" i="15"/>
  <c r="D354" i="15"/>
  <c r="D354" i="17"/>
  <c r="E354" i="17" s="1"/>
  <c r="D150" i="17"/>
  <c r="E150" i="17" s="1"/>
  <c r="D150" i="15"/>
  <c r="E16" i="12"/>
  <c r="P12" i="21"/>
  <c r="I80" i="12"/>
  <c r="S56" i="21"/>
  <c r="D37" i="17"/>
  <c r="E37" i="17" s="1"/>
  <c r="D37" i="15"/>
  <c r="D343" i="15"/>
  <c r="D343" i="17"/>
  <c r="E343" i="17" s="1"/>
  <c r="J80" i="12"/>
  <c r="T56" i="21"/>
  <c r="G16" i="12"/>
  <c r="Q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05" i="15"/>
  <c r="D405" i="17"/>
  <c r="E405" i="17" s="1"/>
  <c r="U56" i="21"/>
  <c r="K80" i="12"/>
  <c r="O80" i="12"/>
  <c r="F76" i="12"/>
  <c r="AC20" i="28"/>
  <c r="AC8" i="28"/>
  <c r="V12" i="21"/>
  <c r="L16" i="12"/>
  <c r="H16" i="12"/>
  <c r="R12" i="21"/>
  <c r="E36" i="9"/>
  <c r="J32" i="8"/>
  <c r="N32" i="8"/>
  <c r="I36" i="9"/>
  <c r="G24" i="9"/>
  <c r="L20" i="8"/>
  <c r="F24" i="9"/>
  <c r="K20" i="8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252" i="15"/>
  <c r="D252" i="17"/>
  <c r="E252" i="17" s="1"/>
  <c r="D227" i="17"/>
  <c r="E227" i="17" s="1"/>
  <c r="D227" i="15"/>
  <c r="D65" i="17"/>
  <c r="E65" i="17" s="1"/>
  <c r="D65" i="15"/>
  <c r="L80" i="12"/>
  <c r="V56" i="21"/>
  <c r="M20" i="8"/>
  <c r="H24" i="9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8" i="15"/>
  <c r="D48" i="17"/>
  <c r="E48" i="17" s="1"/>
  <c r="D303" i="15"/>
  <c r="D303" i="17"/>
  <c r="E303" i="17" s="1"/>
  <c r="D23" i="15"/>
  <c r="D23" i="17"/>
  <c r="E23" i="17" s="1"/>
  <c r="W20" i="28"/>
  <c r="I32" i="8"/>
  <c r="D36" i="9"/>
  <c r="H36" i="9"/>
  <c r="M32" i="8"/>
  <c r="N20" i="8"/>
  <c r="I24" i="9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155" i="15"/>
  <c r="D155" i="17"/>
  <c r="E155" i="17" s="1"/>
  <c r="D365" i="17"/>
  <c r="E365" i="17" s="1"/>
  <c r="D365" i="15"/>
  <c r="D128" i="17"/>
  <c r="E128" i="17" s="1"/>
  <c r="D128" i="15"/>
  <c r="D278" i="15"/>
  <c r="D278" i="17"/>
  <c r="E278" i="17" s="1"/>
  <c r="AA20" i="28"/>
  <c r="D269" i="17"/>
  <c r="E269" i="17" s="1"/>
  <c r="D269" i="15"/>
  <c r="AC15" i="28"/>
  <c r="Z15" i="28"/>
  <c r="D320" i="17"/>
  <c r="E320" i="17" s="1"/>
  <c r="D320" i="15"/>
  <c r="Z32" i="28"/>
  <c r="AA23" i="28"/>
  <c r="W19" i="28"/>
  <c r="AA15" i="28"/>
  <c r="AA32" i="28"/>
  <c r="T33" i="28"/>
  <c r="D97" i="17"/>
  <c r="E97" i="17" s="1"/>
  <c r="D97" i="15"/>
  <c r="AC22" i="28"/>
  <c r="W22" i="28"/>
  <c r="D197" i="17"/>
  <c r="E197" i="17" s="1"/>
  <c r="D197" i="15"/>
  <c r="D115" i="15"/>
  <c r="D115" i="17"/>
  <c r="E115" i="17" s="1"/>
  <c r="D235" i="17"/>
  <c r="E235" i="17" s="1"/>
  <c r="D235" i="15"/>
  <c r="Z19" i="28"/>
  <c r="Y32" i="28"/>
  <c r="AC23" i="28"/>
  <c r="Y19" i="28"/>
  <c r="AA22" i="28"/>
  <c r="D396" i="15"/>
  <c r="D396" i="17"/>
  <c r="E396" i="17" s="1"/>
  <c r="AC32" i="28"/>
  <c r="Z23" i="28"/>
  <c r="AA19" i="28"/>
  <c r="Z22" i="28"/>
  <c r="D299" i="17"/>
  <c r="E299" i="17" s="1"/>
  <c r="D299" i="15"/>
  <c r="D248" i="15"/>
  <c r="D248" i="17"/>
  <c r="E248" i="17" s="1"/>
  <c r="Y23" i="28"/>
  <c r="D146" i="17"/>
  <c r="E146" i="17" s="1"/>
  <c r="D146" i="15"/>
  <c r="D27" i="17"/>
  <c r="E27" i="17" s="1"/>
  <c r="D27" i="15"/>
  <c r="W15" i="28"/>
  <c r="W32" i="28"/>
  <c r="W23" i="28"/>
  <c r="AC19" i="28"/>
  <c r="Y22" i="28"/>
  <c r="D268" i="17"/>
  <c r="E268" i="17" s="1"/>
  <c r="D268" i="15"/>
  <c r="Y15" i="28"/>
  <c r="D192" i="15"/>
  <c r="D192" i="17"/>
  <c r="E192" i="17" s="1"/>
  <c r="D125" i="17"/>
  <c r="E125" i="17" s="1"/>
  <c r="D125" i="15"/>
  <c r="D370" i="15"/>
  <c r="D370" i="17"/>
  <c r="E370" i="17" s="1"/>
  <c r="D82" i="17"/>
  <c r="E82" i="17" s="1"/>
  <c r="D82" i="15"/>
  <c r="D364" i="15"/>
  <c r="D364" i="17"/>
  <c r="E364" i="17" s="1"/>
  <c r="AA18" i="28"/>
  <c r="AC18" i="28"/>
  <c r="R33" i="28"/>
  <c r="D79" i="15"/>
  <c r="D79" i="17"/>
  <c r="E79" i="17" s="1"/>
  <c r="D64" i="17"/>
  <c r="E64" i="17" s="1"/>
  <c r="D64" i="15"/>
  <c r="AC17" i="28"/>
  <c r="D385" i="15"/>
  <c r="D385" i="17"/>
  <c r="E385" i="17" s="1"/>
  <c r="D282" i="17"/>
  <c r="E282" i="17" s="1"/>
  <c r="D282" i="15"/>
  <c r="W18" i="28"/>
  <c r="AA17" i="28"/>
  <c r="D166" i="15"/>
  <c r="D166" i="17"/>
  <c r="E166" i="17" s="1"/>
  <c r="Y18" i="28"/>
  <c r="D181" i="15"/>
  <c r="D181" i="17"/>
  <c r="E181" i="17" s="1"/>
  <c r="D352" i="15"/>
  <c r="D352" i="17"/>
  <c r="E352" i="17" s="1"/>
  <c r="D286" i="17"/>
  <c r="E286" i="17" s="1"/>
  <c r="D286" i="15"/>
  <c r="Z17" i="28"/>
  <c r="D313" i="17"/>
  <c r="E313" i="17" s="1"/>
  <c r="D313" i="15"/>
  <c r="D180" i="17"/>
  <c r="E180" i="17" s="1"/>
  <c r="D180" i="15"/>
  <c r="D329" i="15"/>
  <c r="D329" i="17"/>
  <c r="E329" i="17" s="1"/>
  <c r="Y17" i="28"/>
  <c r="D283" i="17"/>
  <c r="E283" i="17" s="1"/>
  <c r="D283" i="15"/>
  <c r="D14" i="17"/>
  <c r="E14" i="17" s="1"/>
  <c r="D14" i="15"/>
  <c r="D44" i="15"/>
  <c r="D44" i="17"/>
  <c r="E44" i="17" s="1"/>
  <c r="W17" i="28"/>
  <c r="D211" i="15"/>
  <c r="D211" i="17"/>
  <c r="E211" i="17" s="1"/>
  <c r="Z18" i="28"/>
  <c r="D350" i="17"/>
  <c r="E350" i="17" s="1"/>
  <c r="D350" i="15"/>
  <c r="D217" i="15"/>
  <c r="D217" i="17"/>
  <c r="E217" i="17" s="1"/>
  <c r="G14" i="9"/>
  <c r="L11" i="8"/>
  <c r="D232" i="15"/>
  <c r="D232" i="17"/>
  <c r="E232" i="17" s="1"/>
  <c r="D219" i="17"/>
  <c r="E219" i="17" s="1"/>
  <c r="D219" i="15"/>
  <c r="O33" i="28"/>
  <c r="D133" i="15"/>
  <c r="D133" i="17"/>
  <c r="E133" i="17" s="1"/>
  <c r="N33" i="28"/>
  <c r="D250" i="17"/>
  <c r="E250" i="17" s="1"/>
  <c r="D250" i="15"/>
  <c r="D380" i="15"/>
  <c r="D380" i="17"/>
  <c r="E380" i="17" s="1"/>
  <c r="D371" i="15"/>
  <c r="D371" i="17"/>
  <c r="E371" i="17" s="1"/>
  <c r="N11" i="8"/>
  <c r="I14" i="9"/>
  <c r="K11" i="8"/>
  <c r="F14" i="9"/>
  <c r="D160" i="15"/>
  <c r="D160" i="17"/>
  <c r="E160" i="17" s="1"/>
  <c r="D7" i="17"/>
  <c r="E7" i="17" s="1"/>
  <c r="D7" i="15"/>
  <c r="D345" i="15"/>
  <c r="D345" i="17"/>
  <c r="E345" i="17" s="1"/>
  <c r="M11" i="8"/>
  <c r="H14" i="9"/>
  <c r="D109" i="15"/>
  <c r="D109" i="17"/>
  <c r="E109" i="17" s="1"/>
  <c r="D384" i="17"/>
  <c r="E384" i="17" s="1"/>
  <c r="D384" i="15"/>
  <c r="D218" i="15"/>
  <c r="D218" i="17"/>
  <c r="E218" i="17" s="1"/>
  <c r="D14" i="9"/>
  <c r="I11" i="8"/>
  <c r="J11" i="8"/>
  <c r="E14" i="9"/>
  <c r="D39" i="15"/>
  <c r="D39" i="17"/>
  <c r="E39" i="17" s="1"/>
  <c r="D28" i="17"/>
  <c r="E28" i="17" s="1"/>
  <c r="D28" i="15"/>
  <c r="D337" i="15"/>
  <c r="D337" i="17"/>
  <c r="E337" i="17" s="1"/>
  <c r="D13" i="15"/>
  <c r="D13" i="17"/>
  <c r="E13" i="17" s="1"/>
  <c r="B14" i="9"/>
  <c r="C11" i="8"/>
  <c r="D90" i="17"/>
  <c r="E90" i="17" s="1"/>
  <c r="D90" i="15"/>
  <c r="C14" i="9"/>
  <c r="D11" i="8"/>
  <c r="D148" i="15"/>
  <c r="D148" i="17"/>
  <c r="E148" i="17" s="1"/>
  <c r="D294" i="17"/>
  <c r="E294" i="17" s="1"/>
  <c r="D294" i="15"/>
  <c r="Q33" i="28"/>
  <c r="D334" i="17"/>
  <c r="E334" i="17" s="1"/>
  <c r="D334" i="15"/>
  <c r="D167" i="15"/>
  <c r="D167" i="17"/>
  <c r="E167" i="17" s="1"/>
  <c r="D199" i="15"/>
  <c r="D199" i="17"/>
  <c r="E199" i="17" s="1"/>
  <c r="D401" i="15"/>
  <c r="D401" i="17"/>
  <c r="E401" i="17" s="1"/>
  <c r="D388" i="17"/>
  <c r="E388" i="17" s="1"/>
  <c r="D388" i="15"/>
  <c r="P33" i="28"/>
  <c r="D78" i="15"/>
  <c r="D78" i="17"/>
  <c r="E78" i="17" s="1"/>
  <c r="D262" i="15"/>
  <c r="D262" i="17"/>
  <c r="E262" i="17" s="1"/>
  <c r="D58" i="15"/>
  <c r="D58" i="17"/>
  <c r="E58" i="17" s="1"/>
  <c r="D116" i="17"/>
  <c r="E116" i="17" s="1"/>
  <c r="D116" i="15"/>
  <c r="Y10" i="28"/>
  <c r="D130" i="15"/>
  <c r="D130" i="17"/>
  <c r="E130" i="17" s="1"/>
  <c r="D31" i="17"/>
  <c r="E31" i="17" s="1"/>
  <c r="D31" i="15"/>
  <c r="D333" i="15"/>
  <c r="D333" i="17"/>
  <c r="E333" i="17" s="1"/>
  <c r="D319" i="15"/>
  <c r="D319" i="17"/>
  <c r="E319" i="17" s="1"/>
  <c r="D403" i="17"/>
  <c r="E403" i="17" s="1"/>
  <c r="D403" i="15"/>
  <c r="W21" i="28"/>
  <c r="D231" i="15"/>
  <c r="D231" i="17"/>
  <c r="E231" i="17" s="1"/>
  <c r="D141" i="17"/>
  <c r="E141" i="17" s="1"/>
  <c r="D141" i="15"/>
  <c r="AC10" i="28"/>
  <c r="D349" i="15"/>
  <c r="D349" i="17"/>
  <c r="E349" i="17" s="1"/>
  <c r="D243" i="15"/>
  <c r="D243" i="17"/>
  <c r="E243" i="17" s="1"/>
  <c r="Z10" i="28"/>
  <c r="D184" i="17"/>
  <c r="E184" i="17" s="1"/>
  <c r="D184" i="15"/>
  <c r="AA21" i="28"/>
  <c r="AC21" i="28"/>
  <c r="D46" i="17"/>
  <c r="E46" i="17" s="1"/>
  <c r="D46" i="15"/>
  <c r="W10" i="28"/>
  <c r="Z21" i="28"/>
  <c r="D95" i="17"/>
  <c r="E95" i="17" s="1"/>
  <c r="D95" i="15"/>
  <c r="D74" i="15"/>
  <c r="D74" i="17"/>
  <c r="E74" i="17" s="1"/>
  <c r="AA10" i="28"/>
  <c r="M33" i="28"/>
  <c r="M68" i="12"/>
  <c r="D249" i="17"/>
  <c r="E249" i="17" s="1"/>
  <c r="D249" i="15"/>
  <c r="Y21" i="28"/>
  <c r="D340" i="15"/>
  <c r="D340" i="17"/>
  <c r="E340" i="17" s="1"/>
  <c r="O72" i="12"/>
  <c r="D344" i="15"/>
  <c r="D344" i="17"/>
  <c r="E344" i="17" s="1"/>
  <c r="N55" i="12"/>
  <c r="D47" i="15"/>
  <c r="D47" i="17"/>
  <c r="E47" i="17" s="1"/>
  <c r="M72" i="12"/>
  <c r="D140" i="17"/>
  <c r="E140" i="17" s="1"/>
  <c r="D140" i="15"/>
  <c r="P55" i="12"/>
  <c r="N37" i="12"/>
  <c r="T55" i="12"/>
  <c r="U72" i="12"/>
  <c r="Q68" i="12"/>
  <c r="S68" i="12"/>
  <c r="Q27" i="12"/>
  <c r="R68" i="12"/>
  <c r="U27" i="12"/>
  <c r="P27" i="12"/>
  <c r="M55" i="12"/>
  <c r="D38" i="15"/>
  <c r="D38" i="17"/>
  <c r="E38" i="17" s="1"/>
  <c r="R55" i="12"/>
  <c r="P68" i="12"/>
  <c r="U37" i="12"/>
  <c r="N27" i="12"/>
  <c r="T68" i="12"/>
  <c r="U33" i="28"/>
  <c r="Q72" i="12"/>
  <c r="U55" i="12"/>
  <c r="D293" i="15"/>
  <c r="D293" i="17"/>
  <c r="E293" i="17" s="1"/>
  <c r="Q55" i="12"/>
  <c r="M47" i="12"/>
  <c r="D191" i="15"/>
  <c r="D191" i="17"/>
  <c r="E191" i="17" s="1"/>
  <c r="S72" i="12"/>
  <c r="D362" i="15"/>
  <c r="D362" i="17"/>
  <c r="E362" i="17" s="1"/>
  <c r="T27" i="12"/>
  <c r="T37" i="12"/>
  <c r="D395" i="17"/>
  <c r="E395" i="17" s="1"/>
  <c r="D395" i="15"/>
  <c r="S27" i="12"/>
  <c r="D89" i="15"/>
  <c r="D89" i="17"/>
  <c r="E89" i="17" s="1"/>
  <c r="S55" i="12"/>
  <c r="D242" i="17"/>
  <c r="E242" i="17" s="1"/>
  <c r="D242" i="15"/>
  <c r="U68" i="12"/>
  <c r="N68" i="12"/>
  <c r="N76" i="12"/>
  <c r="M27" i="12"/>
  <c r="R27" i="12"/>
  <c r="S37" i="12"/>
  <c r="AB33" i="28"/>
  <c r="X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V47" i="28" l="1"/>
  <c r="D287" i="17"/>
  <c r="E287" i="17" s="1"/>
  <c r="D287" i="15"/>
  <c r="D368" i="17"/>
  <c r="E368" i="17" s="1"/>
  <c r="D368" i="15"/>
  <c r="V20" i="28"/>
  <c r="V22" i="28"/>
  <c r="U80" i="12"/>
  <c r="L76" i="12"/>
  <c r="T16" i="12"/>
  <c r="K9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V32" i="28"/>
  <c r="D317" i="15"/>
  <c r="D317" i="17"/>
  <c r="E317" i="17" s="1"/>
  <c r="Q16" i="12"/>
  <c r="H9" i="12"/>
  <c r="P16" i="12"/>
  <c r="G9" i="12"/>
  <c r="R80" i="12"/>
  <c r="I76" i="12"/>
  <c r="P80" i="12"/>
  <c r="G76" i="12"/>
  <c r="O12" i="21"/>
  <c r="D16" i="12"/>
  <c r="AC33" i="28"/>
  <c r="D11" i="15"/>
  <c r="D11" i="17"/>
  <c r="E11" i="17" s="1"/>
  <c r="D62" i="17"/>
  <c r="E62" i="17" s="1"/>
  <c r="D62" i="15"/>
  <c r="V15" i="28"/>
  <c r="V21" i="28"/>
  <c r="U16" i="12"/>
  <c r="L9" i="12"/>
  <c r="O76" i="12"/>
  <c r="D80" i="12"/>
  <c r="O56" i="21"/>
  <c r="D236" i="15"/>
  <c r="D236" i="17"/>
  <c r="E236" i="17" s="1"/>
  <c r="D173" i="17"/>
  <c r="E173" i="17" s="1"/>
  <c r="D173" i="15"/>
  <c r="Z33" i="28"/>
  <c r="D266" i="15"/>
  <c r="D266" i="17"/>
  <c r="E266" i="17" s="1"/>
  <c r="D164" i="15"/>
  <c r="D164" i="17"/>
  <c r="E164" i="17" s="1"/>
  <c r="S80" i="12"/>
  <c r="J76" i="12"/>
  <c r="F26" i="12"/>
  <c r="O9" i="12"/>
  <c r="AA33" i="28"/>
  <c r="D215" i="17"/>
  <c r="E215" i="17" s="1"/>
  <c r="D215" i="15"/>
  <c r="T80" i="12"/>
  <c r="K76" i="12"/>
  <c r="D113" i="17"/>
  <c r="E113" i="17" s="1"/>
  <c r="D113" i="15"/>
  <c r="Y33" i="28"/>
  <c r="V8" i="28"/>
  <c r="W33" i="28"/>
  <c r="V18" i="28"/>
  <c r="V17" i="28"/>
  <c r="V19" i="28"/>
  <c r="N16" i="12"/>
  <c r="E9" i="12"/>
  <c r="Q80" i="12"/>
  <c r="H76" i="12"/>
  <c r="S16" i="12"/>
  <c r="J9" i="12"/>
  <c r="R16" i="12"/>
  <c r="I9" i="12"/>
  <c r="D134" i="15"/>
  <c r="D134" i="17"/>
  <c r="E134" i="17" s="1"/>
  <c r="V10" i="28"/>
  <c r="V2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224" i="17" l="1"/>
  <c r="E224" i="17" s="1"/>
  <c r="D224" i="15"/>
  <c r="D326" i="15"/>
  <c r="D326" i="17"/>
  <c r="E326" i="17" s="1"/>
  <c r="R9" i="12"/>
  <c r="I26" i="12"/>
  <c r="M80" i="12"/>
  <c r="D76" i="12"/>
  <c r="U76" i="12"/>
  <c r="D185" i="15"/>
  <c r="D185" i="17"/>
  <c r="E185" i="17" s="1"/>
  <c r="C3" i="14"/>
  <c r="C3" i="20"/>
  <c r="P76" i="12"/>
  <c r="C4" i="20"/>
  <c r="C4" i="14"/>
  <c r="J26" i="12"/>
  <c r="S9" i="12"/>
  <c r="T76" i="12"/>
  <c r="C7" i="20"/>
  <c r="O26" i="12"/>
  <c r="F34" i="12"/>
  <c r="L26" i="12"/>
  <c r="U9" i="12"/>
  <c r="M16" i="12"/>
  <c r="D9" i="12"/>
  <c r="R76" i="12"/>
  <c r="C5" i="20"/>
  <c r="C5" i="14"/>
  <c r="C6" i="14"/>
  <c r="C6" i="20"/>
  <c r="D275" i="15"/>
  <c r="D275" i="17"/>
  <c r="E275" i="17" s="1"/>
  <c r="Q76" i="12"/>
  <c r="S76" i="12"/>
  <c r="V33" i="28"/>
  <c r="P9" i="12"/>
  <c r="G26" i="12"/>
  <c r="N9" i="12"/>
  <c r="E26" i="12"/>
  <c r="T9" i="12"/>
  <c r="K26" i="12"/>
  <c r="C7" i="14"/>
  <c r="C8" i="20"/>
  <c r="D338" i="15"/>
  <c r="D338" i="17"/>
  <c r="E338" i="17" s="1"/>
  <c r="D377" i="15"/>
  <c r="D377" i="17"/>
  <c r="E377" i="17" s="1"/>
  <c r="H4" i="13"/>
  <c r="AP2" i="28"/>
  <c r="H26" i="12"/>
  <c r="Q9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C2" i="14"/>
  <c r="C2" i="20"/>
  <c r="I5" i="13"/>
  <c r="AQ3" i="28"/>
  <c r="N26" i="12"/>
  <c r="E34" i="12"/>
  <c r="D26" i="12"/>
  <c r="M9" i="12"/>
  <c r="D32" i="17"/>
  <c r="E32" i="17" s="1"/>
  <c r="D32" i="15"/>
  <c r="P26" i="12"/>
  <c r="G34" i="12"/>
  <c r="Q26" i="12"/>
  <c r="H34" i="12"/>
  <c r="U26" i="12"/>
  <c r="L34" i="12"/>
  <c r="S26" i="12"/>
  <c r="J34" i="12"/>
  <c r="M76" i="12"/>
  <c r="D20" i="17"/>
  <c r="E20" i="17" s="1"/>
  <c r="D20" i="15"/>
  <c r="T26" i="12"/>
  <c r="K34" i="12"/>
  <c r="O34" i="12"/>
  <c r="F36" i="12"/>
  <c r="D2" i="27"/>
  <c r="AQ4" i="28"/>
  <c r="F6" i="13"/>
  <c r="AN4" i="28"/>
  <c r="AP4" i="28"/>
  <c r="AO4" i="28"/>
  <c r="M59" i="28"/>
  <c r="V56" i="28"/>
  <c r="E6" i="13"/>
  <c r="D6" i="13"/>
  <c r="C6" i="13"/>
  <c r="B6" i="13"/>
  <c r="I6" i="13" l="1"/>
  <c r="J6" i="13"/>
  <c r="G6" i="13"/>
  <c r="H6" i="13"/>
  <c r="E36" i="12"/>
  <c r="N34" i="12"/>
  <c r="P34" i="12"/>
  <c r="G36" i="12"/>
  <c r="O36" i="12"/>
  <c r="F42" i="12"/>
  <c r="S34" i="12"/>
  <c r="J36" i="12"/>
  <c r="K36" i="12"/>
  <c r="T34" i="12"/>
  <c r="U34" i="12"/>
  <c r="L36" i="12"/>
  <c r="R34" i="12"/>
  <c r="I36" i="12"/>
  <c r="H36" i="12"/>
  <c r="Q34" i="12"/>
  <c r="M26" i="12"/>
  <c r="D34" i="12"/>
  <c r="C2" i="27"/>
  <c r="D3" i="27"/>
  <c r="F7" i="13"/>
  <c r="AO5" i="28"/>
  <c r="AQ5" i="28"/>
  <c r="AN5" i="28"/>
  <c r="AP5" i="28"/>
  <c r="C3" i="27"/>
  <c r="I2" i="27"/>
  <c r="H2" i="27"/>
  <c r="B7" i="13"/>
  <c r="E7" i="13"/>
  <c r="C7" i="13"/>
  <c r="D7" i="13"/>
  <c r="I7" i="13" l="1"/>
  <c r="G7" i="13"/>
  <c r="J7" i="13"/>
  <c r="H7" i="13"/>
  <c r="S36" i="12"/>
  <c r="J42" i="12"/>
  <c r="Q36" i="12"/>
  <c r="H42" i="12"/>
  <c r="R36" i="12"/>
  <c r="I42" i="12"/>
  <c r="F44" i="12"/>
  <c r="O42" i="12"/>
  <c r="U36" i="12"/>
  <c r="L42" i="12"/>
  <c r="P36" i="12"/>
  <c r="G42" i="12"/>
  <c r="D36" i="12"/>
  <c r="M34" i="12"/>
  <c r="T36" i="12"/>
  <c r="K42" i="12"/>
  <c r="N36" i="12"/>
  <c r="E42" i="12"/>
  <c r="E3" i="14"/>
  <c r="E7" i="14"/>
  <c r="E4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T42" i="12" l="1"/>
  <c r="K44" i="12"/>
  <c r="O44" i="12"/>
  <c r="F46" i="12"/>
  <c r="B4" i="14"/>
  <c r="B4" i="20"/>
  <c r="R42" i="12"/>
  <c r="I44" i="12"/>
  <c r="M36" i="12"/>
  <c r="D42" i="12"/>
  <c r="B3" i="20"/>
  <c r="B3" i="14"/>
  <c r="B5" i="14"/>
  <c r="B5" i="20"/>
  <c r="P42" i="12"/>
  <c r="G44" i="12"/>
  <c r="H44" i="12"/>
  <c r="Q42" i="12"/>
  <c r="B2" i="20"/>
  <c r="B2" i="14"/>
  <c r="B6" i="14"/>
  <c r="B6" i="20"/>
  <c r="B7" i="14"/>
  <c r="B8" i="20"/>
  <c r="N42" i="12"/>
  <c r="E44" i="12"/>
  <c r="L44" i="12"/>
  <c r="U42" i="12"/>
  <c r="S42" i="12"/>
  <c r="J44" i="12"/>
  <c r="B7" i="20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P44" i="12" l="1"/>
  <c r="G46" i="12"/>
  <c r="S44" i="12"/>
  <c r="J46" i="12"/>
  <c r="Q44" i="12"/>
  <c r="H46" i="12"/>
  <c r="R44" i="12"/>
  <c r="I46" i="12"/>
  <c r="O46" i="12"/>
  <c r="F52" i="12"/>
  <c r="U44" i="12"/>
  <c r="L46" i="12"/>
  <c r="N44" i="12"/>
  <c r="E46" i="12"/>
  <c r="M42" i="12"/>
  <c r="D44" i="12"/>
  <c r="T44" i="12"/>
  <c r="K46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N46" i="12" l="1"/>
  <c r="E52" i="12"/>
  <c r="Q46" i="12"/>
  <c r="H52" i="12"/>
  <c r="G5" i="27"/>
  <c r="M44" i="12"/>
  <c r="D46" i="12"/>
  <c r="R46" i="12"/>
  <c r="I52" i="12"/>
  <c r="U46" i="12"/>
  <c r="L52" i="12"/>
  <c r="S46" i="12"/>
  <c r="J52" i="12"/>
  <c r="T46" i="12"/>
  <c r="K52" i="12"/>
  <c r="O52" i="12"/>
  <c r="F54" i="12"/>
  <c r="P46" i="12"/>
  <c r="G52" i="12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G6" i="27" l="1"/>
  <c r="O54" i="12"/>
  <c r="F62" i="12"/>
  <c r="R52" i="12"/>
  <c r="I54" i="12"/>
  <c r="T52" i="12"/>
  <c r="K54" i="12"/>
  <c r="M46" i="12"/>
  <c r="D52" i="12"/>
  <c r="S52" i="12"/>
  <c r="J54" i="12"/>
  <c r="Q52" i="12"/>
  <c r="H54" i="12"/>
  <c r="P52" i="12"/>
  <c r="G54" i="12"/>
  <c r="U52" i="12"/>
  <c r="L54" i="12"/>
  <c r="N52" i="12"/>
  <c r="E54" i="12"/>
  <c r="B6" i="27"/>
  <c r="F6" i="27"/>
  <c r="D8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P54" i="12" l="1"/>
  <c r="G62" i="12"/>
  <c r="T54" i="12"/>
  <c r="K62" i="12"/>
  <c r="U54" i="12"/>
  <c r="L62" i="12"/>
  <c r="M52" i="12"/>
  <c r="D54" i="12"/>
  <c r="R54" i="12"/>
  <c r="I62" i="12"/>
  <c r="Q54" i="12"/>
  <c r="H62" i="12"/>
  <c r="N54" i="12"/>
  <c r="E62" i="12"/>
  <c r="S54" i="12"/>
  <c r="J62" i="12"/>
  <c r="O62" i="12"/>
  <c r="F67" i="12"/>
  <c r="B7" i="27"/>
  <c r="F7" i="27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S62" i="12" l="1"/>
  <c r="J67" i="12"/>
  <c r="N62" i="12"/>
  <c r="E67" i="12"/>
  <c r="M54" i="12"/>
  <c r="D62" i="12"/>
  <c r="U62" i="12"/>
  <c r="L67" i="12"/>
  <c r="Q62" i="12"/>
  <c r="H67" i="12"/>
  <c r="T62" i="12"/>
  <c r="K67" i="12"/>
  <c r="O67" i="12"/>
  <c r="F71" i="12"/>
  <c r="R62" i="12"/>
  <c r="I67" i="12"/>
  <c r="P62" i="12"/>
  <c r="G67" i="12"/>
  <c r="D10" i="27"/>
  <c r="B9" i="27"/>
  <c r="C10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67" i="12" l="1"/>
  <c r="I71" i="12"/>
  <c r="U67" i="12"/>
  <c r="L71" i="12"/>
  <c r="O71" i="12"/>
  <c r="F75" i="12"/>
  <c r="M62" i="12"/>
  <c r="D67" i="12"/>
  <c r="T67" i="12"/>
  <c r="K71" i="12"/>
  <c r="N67" i="12"/>
  <c r="E71" i="12"/>
  <c r="F9" i="27"/>
  <c r="F8" i="27"/>
  <c r="P67" i="12"/>
  <c r="G71" i="12"/>
  <c r="Q67" i="12"/>
  <c r="H71" i="12"/>
  <c r="S67" i="12"/>
  <c r="J71" i="12"/>
  <c r="D11" i="27"/>
  <c r="B10" i="27"/>
  <c r="C11" i="27"/>
  <c r="G10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F10" i="27" l="1"/>
  <c r="P71" i="12"/>
  <c r="G75" i="12"/>
  <c r="M67" i="12"/>
  <c r="D71" i="12"/>
  <c r="O75" i="12"/>
  <c r="F82" i="12"/>
  <c r="S71" i="12"/>
  <c r="J75" i="12"/>
  <c r="N71" i="12"/>
  <c r="E75" i="12"/>
  <c r="U71" i="12"/>
  <c r="L75" i="12"/>
  <c r="Q71" i="12"/>
  <c r="H75" i="12"/>
  <c r="T71" i="12"/>
  <c r="K75" i="12"/>
  <c r="R71" i="12"/>
  <c r="I75" i="12"/>
  <c r="D12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F11" i="27" l="1"/>
  <c r="Q75" i="12"/>
  <c r="H82" i="12"/>
  <c r="T75" i="12"/>
  <c r="K82" i="12"/>
  <c r="S75" i="12"/>
  <c r="J82" i="12"/>
  <c r="O82" i="12"/>
  <c r="F84" i="12"/>
  <c r="O84" i="12" s="1"/>
  <c r="U75" i="12"/>
  <c r="L82" i="12"/>
  <c r="M71" i="12"/>
  <c r="D75" i="12"/>
  <c r="B12" i="27"/>
  <c r="B11" i="27"/>
  <c r="R75" i="12"/>
  <c r="I82" i="12"/>
  <c r="N75" i="12"/>
  <c r="E82" i="12"/>
  <c r="P75" i="12"/>
  <c r="G82" i="12"/>
  <c r="D13" i="27"/>
  <c r="F12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R82" i="12" l="1"/>
  <c r="I84" i="12"/>
  <c r="R84" i="12" s="1"/>
  <c r="S82" i="12"/>
  <c r="J84" i="12"/>
  <c r="S84" i="12" s="1"/>
  <c r="P82" i="12"/>
  <c r="G84" i="12"/>
  <c r="P84" i="12" s="1"/>
  <c r="M75" i="12"/>
  <c r="D82" i="12"/>
  <c r="T82" i="12"/>
  <c r="K84" i="12"/>
  <c r="T84" i="12" s="1"/>
  <c r="B13" i="27"/>
  <c r="N82" i="12"/>
  <c r="E84" i="12"/>
  <c r="N84" i="12" s="1"/>
  <c r="U82" i="12"/>
  <c r="L84" i="12"/>
  <c r="U84" i="12" s="1"/>
  <c r="Q82" i="12"/>
  <c r="H84" i="12"/>
  <c r="Q84" i="12" s="1"/>
  <c r="D14" i="27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M82" i="12" l="1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I18" i="27"/>
  <c r="C19" i="27"/>
  <c r="F18" i="27"/>
  <c r="G18" i="27"/>
  <c r="B19" i="27"/>
  <c r="E18" i="27"/>
  <c r="H18" i="27"/>
  <c r="D20" i="27" l="1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<sst xmlns="http://schemas.openxmlformats.org/spreadsheetml/2006/main" count="11554" uniqueCount="373">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</sst>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43891</v>
          </cell>
          <cell r="J2">
            <v>2656</v>
          </cell>
          <cell r="K2" t="str">
            <v>lv</v>
          </cell>
          <cell r="L2">
            <v>26</v>
          </cell>
          <cell r="M2">
            <v>17</v>
          </cell>
          <cell r="N2">
            <v>0</v>
          </cell>
          <cell r="O2">
            <v>10</v>
          </cell>
          <cell r="P2">
            <v>3</v>
          </cell>
          <cell r="Q2">
            <v>29</v>
          </cell>
          <cell r="R2">
            <v>0</v>
          </cell>
          <cell r="S2">
            <v>11</v>
          </cell>
          <cell r="T2">
            <v>0</v>
          </cell>
          <cell r="AL2">
            <v>39.495817944271302</v>
          </cell>
          <cell r="CB2" t="str">
            <v>https://morningconsult.com/2020/03/02/post-south-carolina-poll-joe-biden/</v>
          </cell>
        </row>
        <row r="3">
          <cell r="D3" t="str">
            <v>Point Blank Political</v>
          </cell>
          <cell r="F3" t="str">
            <v>California</v>
          </cell>
          <cell r="G3">
            <v>0</v>
          </cell>
          <cell r="I3">
            <v>43891</v>
          </cell>
          <cell r="J3">
            <v>1220</v>
          </cell>
          <cell r="K3" t="str">
            <v>lv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43.1</v>
          </cell>
          <cell r="R3">
            <v>0</v>
          </cell>
          <cell r="S3">
            <v>40</v>
          </cell>
          <cell r="T3">
            <v>0</v>
          </cell>
          <cell r="AL3">
            <v>0</v>
          </cell>
          <cell r="CB3" t="str">
            <v>https://www.pointblankpolitical.com/2020-ca-dem-primary-post-sc/</v>
          </cell>
        </row>
        <row r="4">
          <cell r="D4" t="str">
            <v>Point Blank Political</v>
          </cell>
          <cell r="F4" t="str">
            <v>California</v>
          </cell>
          <cell r="G4">
            <v>0</v>
          </cell>
          <cell r="I4">
            <v>43891</v>
          </cell>
          <cell r="J4">
            <v>1220</v>
          </cell>
          <cell r="K4" t="str">
            <v>lv</v>
          </cell>
          <cell r="L4">
            <v>0</v>
          </cell>
          <cell r="M4">
            <v>29.8</v>
          </cell>
          <cell r="N4">
            <v>0</v>
          </cell>
          <cell r="O4">
            <v>0</v>
          </cell>
          <cell r="P4">
            <v>0</v>
          </cell>
          <cell r="Q4">
            <v>55.9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https://www.pointblankpolitical.com/2020-ca-dem-primary-post-sc/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Point Blank Political</v>
          </cell>
          <cell r="F5" t="str">
            <v>California</v>
          </cell>
          <cell r="G5">
            <v>0</v>
          </cell>
          <cell r="I5">
            <v>43891</v>
          </cell>
          <cell r="J5">
            <v>1220</v>
          </cell>
          <cell r="K5" t="str">
            <v>lv</v>
          </cell>
          <cell r="L5">
            <v>40.6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48.1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https://www.pointblankpolitical.com/2020-ca-dem-primary-post-sc/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Point Blank Political</v>
          </cell>
          <cell r="F6" t="str">
            <v>California</v>
          </cell>
          <cell r="G6">
            <v>0</v>
          </cell>
          <cell r="I6">
            <v>43891</v>
          </cell>
          <cell r="J6">
            <v>1220</v>
          </cell>
          <cell r="K6" t="str">
            <v>lv</v>
          </cell>
          <cell r="L6">
            <v>21.6</v>
          </cell>
          <cell r="M6">
            <v>9.8000000000000007</v>
          </cell>
          <cell r="N6">
            <v>0</v>
          </cell>
          <cell r="O6">
            <v>5.6</v>
          </cell>
          <cell r="P6">
            <v>2.9</v>
          </cell>
          <cell r="Q6">
            <v>33.9</v>
          </cell>
          <cell r="R6">
            <v>1.3</v>
          </cell>
          <cell r="S6">
            <v>14.3</v>
          </cell>
          <cell r="T6">
            <v>0</v>
          </cell>
          <cell r="AL6">
            <v>20.694344355239821</v>
          </cell>
          <cell r="CB6" t="str">
            <v>https://www.pointblankpolitical.com/2020-ca-dem-primary-post-sc/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Emerson College</v>
          </cell>
          <cell r="F7" t="str">
            <v>Texas</v>
          </cell>
          <cell r="G7" t="str">
            <v>B-</v>
          </cell>
          <cell r="I7">
            <v>43891</v>
          </cell>
          <cell r="J7">
            <v>450</v>
          </cell>
          <cell r="K7" t="str">
            <v>lv</v>
          </cell>
          <cell r="L7">
            <v>25.9</v>
          </cell>
          <cell r="M7">
            <v>16.2</v>
          </cell>
          <cell r="N7">
            <v>0</v>
          </cell>
          <cell r="O7">
            <v>4.5</v>
          </cell>
          <cell r="P7">
            <v>4.0999999999999996</v>
          </cell>
          <cell r="Q7">
            <v>30.8</v>
          </cell>
          <cell r="R7">
            <v>1.6</v>
          </cell>
          <cell r="S7">
            <v>13.8</v>
          </cell>
          <cell r="T7">
            <v>0</v>
          </cell>
          <cell r="AL7">
            <v>21.761140655373602</v>
          </cell>
          <cell r="CB7" t="str">
            <v>http://emersonpolling.com/2020/03/02/texas-2020-sanders-with-slight-lead-over-biden-heading-into-super-tuesday/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Emerson College</v>
          </cell>
          <cell r="F8" t="str">
            <v>California</v>
          </cell>
          <cell r="G8" t="str">
            <v>B-</v>
          </cell>
          <cell r="I8">
            <v>43891</v>
          </cell>
          <cell r="J8">
            <v>545</v>
          </cell>
          <cell r="K8" t="str">
            <v>lv</v>
          </cell>
          <cell r="L8">
            <v>21</v>
          </cell>
          <cell r="M8">
            <v>10.8</v>
          </cell>
          <cell r="N8">
            <v>0</v>
          </cell>
          <cell r="O8">
            <v>6.6</v>
          </cell>
          <cell r="P8">
            <v>4.5999999999999996</v>
          </cell>
          <cell r="Q8">
            <v>37.799999999999997</v>
          </cell>
          <cell r="R8">
            <v>1.6</v>
          </cell>
          <cell r="S8">
            <v>16.100000000000001</v>
          </cell>
          <cell r="T8">
            <v>0</v>
          </cell>
          <cell r="AL8">
            <v>23.615600829672687</v>
          </cell>
          <cell r="CB8" t="str">
            <v>http://emersonpolling.com/2020/03/02/california-2020-sanders-positioned-to-capture-california-on-super-tuesday/</v>
          </cell>
          <cell r="DJ8" t="str">
            <v>Alabama</v>
          </cell>
          <cell r="DK8">
            <v>0.43253297681582176</v>
          </cell>
          <cell r="DL8">
            <v>0.21999737426280297</v>
          </cell>
          <cell r="DN8">
            <v>0</v>
          </cell>
          <cell r="DO8">
            <v>0</v>
          </cell>
          <cell r="DP8">
            <v>0.23667966493096537</v>
          </cell>
          <cell r="DQ8">
            <v>0</v>
          </cell>
          <cell r="DR8">
            <v>0.11078998399040985</v>
          </cell>
          <cell r="DS8">
            <v>0</v>
          </cell>
        </row>
        <row r="9">
          <cell r="D9" t="str">
            <v>IBD/TIPP</v>
          </cell>
          <cell r="F9" t="str">
            <v>US</v>
          </cell>
          <cell r="G9" t="str">
            <v>A/B</v>
          </cell>
          <cell r="I9">
            <v>43890</v>
          </cell>
          <cell r="J9">
            <v>325</v>
          </cell>
          <cell r="K9" t="str">
            <v>rv</v>
          </cell>
          <cell r="L9">
            <v>20</v>
          </cell>
          <cell r="M9">
            <v>13</v>
          </cell>
          <cell r="N9">
            <v>0</v>
          </cell>
          <cell r="O9">
            <v>7</v>
          </cell>
          <cell r="P9">
            <v>6</v>
          </cell>
          <cell r="Q9">
            <v>23</v>
          </cell>
          <cell r="R9">
            <v>0</v>
          </cell>
          <cell r="S9">
            <v>17</v>
          </cell>
          <cell r="T9">
            <v>0</v>
          </cell>
          <cell r="AL9">
            <v>20.995364631711105</v>
          </cell>
          <cell r="CB9" t="str">
            <v>https://www.investors.com/politics/bernie-sanders-leads-joe-biden-super-tuesday-march-2020-ibd-tipp-poll/</v>
          </cell>
          <cell r="DJ9" t="str">
            <v>American Samoa</v>
          </cell>
          <cell r="DK9">
            <v>0.33533203112577664</v>
          </cell>
          <cell r="DL9">
            <v>0.18007178429128887</v>
          </cell>
          <cell r="DN9">
            <v>0</v>
          </cell>
          <cell r="DO9">
            <v>0</v>
          </cell>
          <cell r="DP9">
            <v>0.32998760666880245</v>
          </cell>
          <cell r="DQ9">
            <v>0</v>
          </cell>
          <cell r="DR9">
            <v>0.15460857791413204</v>
          </cell>
          <cell r="DS9">
            <v>0</v>
          </cell>
        </row>
        <row r="10">
          <cell r="D10" t="str">
            <v>Suffolk University</v>
          </cell>
          <cell r="F10" t="str">
            <v>California</v>
          </cell>
          <cell r="G10" t="str">
            <v>A-</v>
          </cell>
          <cell r="I10">
            <v>43890</v>
          </cell>
          <cell r="J10">
            <v>500</v>
          </cell>
          <cell r="K10" t="str">
            <v>lv</v>
          </cell>
          <cell r="L10">
            <v>14</v>
          </cell>
          <cell r="M10">
            <v>16</v>
          </cell>
          <cell r="N10">
            <v>0</v>
          </cell>
          <cell r="O10">
            <v>6.6</v>
          </cell>
          <cell r="P10">
            <v>4.5999999999999996</v>
          </cell>
          <cell r="Q10">
            <v>34.6</v>
          </cell>
          <cell r="R10">
            <v>3.4</v>
          </cell>
          <cell r="S10">
            <v>12</v>
          </cell>
          <cell r="T10">
            <v>0</v>
          </cell>
          <cell r="AL10">
            <v>38.445122336781402</v>
          </cell>
          <cell r="CB10" t="str">
            <v>https://www.suffolk.edu/-/media/suffolk/documents/academics/research-at-suffolk/suprc/polls/other-states/2020/3-1-2020_final_ca_marginals.pdf</v>
          </cell>
          <cell r="DJ10" t="str">
            <v>Arkansas</v>
          </cell>
          <cell r="DK10">
            <v>0.34578241296828105</v>
          </cell>
          <cell r="DL10">
            <v>0.27560729139021939</v>
          </cell>
          <cell r="DN10">
            <v>0</v>
          </cell>
          <cell r="DO10">
            <v>0</v>
          </cell>
          <cell r="DP10">
            <v>0.26758318641233059</v>
          </cell>
          <cell r="DQ10">
            <v>0</v>
          </cell>
          <cell r="DR10">
            <v>0.11102710922916885</v>
          </cell>
          <cell r="DS10">
            <v>0</v>
          </cell>
        </row>
        <row r="11">
          <cell r="D11" t="str">
            <v>YouGov</v>
          </cell>
          <cell r="F11" t="str">
            <v>Texas</v>
          </cell>
          <cell r="G11" t="str">
            <v>B-</v>
          </cell>
          <cell r="I11">
            <v>43890</v>
          </cell>
          <cell r="J11">
            <v>635</v>
          </cell>
          <cell r="K11" t="str">
            <v>lv</v>
          </cell>
          <cell r="L11">
            <v>26</v>
          </cell>
          <cell r="M11">
            <v>13</v>
          </cell>
          <cell r="N11">
            <v>0</v>
          </cell>
          <cell r="O11">
            <v>6</v>
          </cell>
          <cell r="P11">
            <v>6</v>
          </cell>
          <cell r="Q11">
            <v>30</v>
          </cell>
          <cell r="R11">
            <v>1</v>
          </cell>
          <cell r="S11">
            <v>17</v>
          </cell>
          <cell r="T11">
            <v>0</v>
          </cell>
          <cell r="AL11">
            <v>23.412849712155509</v>
          </cell>
          <cell r="CB11" t="str">
            <v>https://drive.google.com/file/d/1weevKvGFYvyHzEpUfU_ilzpFm1GrSM7-/view</v>
          </cell>
          <cell r="DJ11" t="str">
            <v>California</v>
          </cell>
          <cell r="DK11">
            <v>0.25755671234875488</v>
          </cell>
          <cell r="DL11">
            <v>0.17685046723569803</v>
          </cell>
          <cell r="DN11">
            <v>0</v>
          </cell>
          <cell r="DO11">
            <v>0</v>
          </cell>
          <cell r="DP11">
            <v>0.40121679505127938</v>
          </cell>
          <cell r="DQ11">
            <v>0</v>
          </cell>
          <cell r="DR11">
            <v>0.16437602536426754</v>
          </cell>
          <cell r="DS11">
            <v>0</v>
          </cell>
        </row>
        <row r="12">
          <cell r="D12" t="str">
            <v>YouGov</v>
          </cell>
          <cell r="F12" t="str">
            <v>California</v>
          </cell>
          <cell r="G12" t="str">
            <v>B-</v>
          </cell>
          <cell r="I12">
            <v>43890</v>
          </cell>
          <cell r="J12">
            <v>1411</v>
          </cell>
          <cell r="K12" t="str">
            <v>lv</v>
          </cell>
          <cell r="L12">
            <v>19</v>
          </cell>
          <cell r="M12">
            <v>12</v>
          </cell>
          <cell r="N12">
            <v>0</v>
          </cell>
          <cell r="O12">
            <v>9</v>
          </cell>
          <cell r="P12">
            <v>4</v>
          </cell>
          <cell r="Q12">
            <v>31</v>
          </cell>
          <cell r="R12">
            <v>3</v>
          </cell>
          <cell r="S12">
            <v>18</v>
          </cell>
          <cell r="T12">
            <v>0</v>
          </cell>
          <cell r="AL12">
            <v>32.924248422886947</v>
          </cell>
          <cell r="CB12" t="str">
            <v>https://drive.google.com/file/d/12inCh6uWKgHaqw6wpbLX-hewghd4H_np/view</v>
          </cell>
          <cell r="DJ12" t="str">
            <v>Colorado</v>
          </cell>
          <cell r="DK12">
            <v>0.23776217168314834</v>
          </cell>
          <cell r="DL12">
            <v>0.17239425126193386</v>
          </cell>
          <cell r="DN12">
            <v>0</v>
          </cell>
          <cell r="DO12">
            <v>0</v>
          </cell>
          <cell r="DP12">
            <v>0.39685356530291543</v>
          </cell>
          <cell r="DQ12">
            <v>0</v>
          </cell>
          <cell r="DR12">
            <v>0.19299001175200228</v>
          </cell>
          <cell r="DS12">
            <v>0</v>
          </cell>
        </row>
        <row r="13">
          <cell r="D13" t="str">
            <v>Suffolk University</v>
          </cell>
          <cell r="F13" t="str">
            <v>Massachusetts</v>
          </cell>
          <cell r="G13" t="str">
            <v>A-</v>
          </cell>
          <cell r="I13">
            <v>43890</v>
          </cell>
          <cell r="J13">
            <v>500</v>
          </cell>
          <cell r="K13" t="str">
            <v>lv</v>
          </cell>
          <cell r="L13">
            <v>11</v>
          </cell>
          <cell r="M13">
            <v>13</v>
          </cell>
          <cell r="N13">
            <v>0</v>
          </cell>
          <cell r="O13">
            <v>12.4</v>
          </cell>
          <cell r="P13">
            <v>5</v>
          </cell>
          <cell r="Q13">
            <v>24.2</v>
          </cell>
          <cell r="R13">
            <v>2.4</v>
          </cell>
          <cell r="S13">
            <v>22.2</v>
          </cell>
          <cell r="T13">
            <v>0</v>
          </cell>
          <cell r="AL13">
            <v>38.438883762902776</v>
          </cell>
          <cell r="CB13" t="str">
            <v>https://www.suffolk.edu/-/media/suffolk/documents/academics/research-at-suffolk/suprc/polls/massachusetts2/2020/2-29-2020-ma_marginals.pdf</v>
          </cell>
          <cell r="DJ13" t="str">
            <v>Democrats Abroad</v>
          </cell>
          <cell r="DK13">
            <v>0.28871630483018429</v>
          </cell>
          <cell r="DL13">
            <v>0.15503935007407216</v>
          </cell>
          <cell r="DN13">
            <v>0</v>
          </cell>
          <cell r="DO13">
            <v>0</v>
          </cell>
          <cell r="DP13">
            <v>0.42312846839121554</v>
          </cell>
          <cell r="DQ13">
            <v>0</v>
          </cell>
          <cell r="DR13">
            <v>0.13311587670452804</v>
          </cell>
          <cell r="DS13">
            <v>0</v>
          </cell>
        </row>
        <row r="14">
          <cell r="D14" t="str">
            <v>YouGov</v>
          </cell>
          <cell r="F14" t="str">
            <v>California</v>
          </cell>
          <cell r="G14" t="str">
            <v>B-</v>
          </cell>
          <cell r="I14">
            <v>43889</v>
          </cell>
          <cell r="J14">
            <v>1020</v>
          </cell>
          <cell r="K14" t="str">
            <v>lv</v>
          </cell>
          <cell r="L14">
            <v>19</v>
          </cell>
          <cell r="M14">
            <v>13</v>
          </cell>
          <cell r="N14">
            <v>0</v>
          </cell>
          <cell r="O14">
            <v>9</v>
          </cell>
          <cell r="P14">
            <v>6</v>
          </cell>
          <cell r="Q14">
            <v>28</v>
          </cell>
          <cell r="R14">
            <v>4</v>
          </cell>
          <cell r="S14">
            <v>18</v>
          </cell>
          <cell r="T14">
            <v>0</v>
          </cell>
          <cell r="AL14">
            <v>3.4212188551153626</v>
          </cell>
          <cell r="CB14" t="str">
            <v>https://www.hoover.org/sites/default/files/hoover_ca_primary_crosstabs_20200228.pdf</v>
          </cell>
          <cell r="DJ14" t="str">
            <v>Maine</v>
          </cell>
          <cell r="DK14">
            <v>0.24361617610260008</v>
          </cell>
          <cell r="DL14">
            <v>0.22252487592755574</v>
          </cell>
          <cell r="DN14">
            <v>0</v>
          </cell>
          <cell r="DO14">
            <v>0</v>
          </cell>
          <cell r="DP14">
            <v>0.36650547602276812</v>
          </cell>
          <cell r="DQ14">
            <v>0</v>
          </cell>
          <cell r="DR14">
            <v>0.16735347194707612</v>
          </cell>
          <cell r="DS14">
            <v>0</v>
          </cell>
        </row>
        <row r="15">
          <cell r="D15" t="str">
            <v>High Point University</v>
          </cell>
          <cell r="F15" t="str">
            <v>North Carolina</v>
          </cell>
          <cell r="G15" t="str">
            <v>A/B</v>
          </cell>
          <cell r="I15">
            <v>43889</v>
          </cell>
          <cell r="J15">
            <v>274</v>
          </cell>
          <cell r="K15" t="str">
            <v>lv</v>
          </cell>
          <cell r="L15">
            <v>14</v>
          </cell>
          <cell r="M15">
            <v>20</v>
          </cell>
          <cell r="N15">
            <v>2</v>
          </cell>
          <cell r="O15">
            <v>8</v>
          </cell>
          <cell r="P15">
            <v>4</v>
          </cell>
          <cell r="Q15">
            <v>28</v>
          </cell>
          <cell r="R15">
            <v>4</v>
          </cell>
          <cell r="S15">
            <v>12</v>
          </cell>
          <cell r="T15">
            <v>0</v>
          </cell>
          <cell r="AL15">
            <v>24.699936416455635</v>
          </cell>
          <cell r="CB15" t="str">
            <v>http://www.highpoint.edu/src/files/2020/03/70memoA.pdf</v>
          </cell>
          <cell r="DJ15" t="str">
            <v>Massachusetts</v>
          </cell>
          <cell r="DK15">
            <v>0.25389165281273884</v>
          </cell>
          <cell r="DL15">
            <v>0.17995191037020708</v>
          </cell>
          <cell r="DN15">
            <v>0</v>
          </cell>
          <cell r="DO15">
            <v>0</v>
          </cell>
          <cell r="DP15">
            <v>0.32697253639841489</v>
          </cell>
          <cell r="DQ15">
            <v>0</v>
          </cell>
          <cell r="DR15">
            <v>0.23918390041863916</v>
          </cell>
          <cell r="DS15">
            <v>0</v>
          </cell>
        </row>
        <row r="16">
          <cell r="D16" t="str">
            <v>High Point University</v>
          </cell>
          <cell r="F16" t="str">
            <v>North Carolina</v>
          </cell>
          <cell r="G16" t="str">
            <v>A/B</v>
          </cell>
          <cell r="I16">
            <v>43889</v>
          </cell>
          <cell r="J16">
            <v>472</v>
          </cell>
          <cell r="K16" t="str">
            <v>rv</v>
          </cell>
          <cell r="L16">
            <v>14</v>
          </cell>
          <cell r="M16">
            <v>18</v>
          </cell>
          <cell r="N16">
            <v>2</v>
          </cell>
          <cell r="O16">
            <v>8</v>
          </cell>
          <cell r="P16">
            <v>3</v>
          </cell>
          <cell r="Q16">
            <v>31</v>
          </cell>
          <cell r="R16">
            <v>4</v>
          </cell>
          <cell r="S16">
            <v>11</v>
          </cell>
          <cell r="T16">
            <v>0</v>
          </cell>
          <cell r="AL16">
            <v>0</v>
          </cell>
          <cell r="CB16" t="str">
            <v>http://www.highpoint.edu/src/files/2020/03/70memoA.pdf</v>
          </cell>
          <cell r="DJ16" t="str">
            <v>Minnesota</v>
          </cell>
          <cell r="DK16">
            <v>0.29415256162591386</v>
          </cell>
          <cell r="DL16">
            <v>0.15059188947702459</v>
          </cell>
          <cell r="DN16">
            <v>0</v>
          </cell>
          <cell r="DO16">
            <v>0</v>
          </cell>
          <cell r="DP16">
            <v>0.35926093466883152</v>
          </cell>
          <cell r="DQ16">
            <v>0</v>
          </cell>
          <cell r="DR16">
            <v>0.19599461422823006</v>
          </cell>
          <cell r="DS16">
            <v>0</v>
          </cell>
        </row>
        <row r="17">
          <cell r="D17" t="str">
            <v>East Carolina University</v>
          </cell>
          <cell r="F17" t="str">
            <v>North Carolina</v>
          </cell>
          <cell r="G17">
            <v>0</v>
          </cell>
          <cell r="I17">
            <v>43889</v>
          </cell>
          <cell r="J17">
            <v>499</v>
          </cell>
          <cell r="K17" t="str">
            <v>lv</v>
          </cell>
          <cell r="L17">
            <v>28.5</v>
          </cell>
          <cell r="M17">
            <v>14.4</v>
          </cell>
          <cell r="N17">
            <v>0</v>
          </cell>
          <cell r="O17">
            <v>4.4000000000000004</v>
          </cell>
          <cell r="P17">
            <v>4.9000000000000004</v>
          </cell>
          <cell r="Q17">
            <v>24.6</v>
          </cell>
          <cell r="R17">
            <v>2.8</v>
          </cell>
          <cell r="S17">
            <v>10.8</v>
          </cell>
          <cell r="T17">
            <v>0</v>
          </cell>
          <cell r="AL17">
            <v>13.607555463593554</v>
          </cell>
          <cell r="CB17" t="str">
            <v>https://surveyresearch-ecu.reportablenews.com/pr/biden-and-sanders-in-close-race-in-north-carolina-presidential-primary-potential-general-election-matchups-competitive</v>
          </cell>
          <cell r="DJ17" t="str">
            <v>North Carolina</v>
          </cell>
          <cell r="DK17">
            <v>0.34460093037183059</v>
          </cell>
          <cell r="DL17">
            <v>0.22408680053477731</v>
          </cell>
          <cell r="DN17">
            <v>0</v>
          </cell>
          <cell r="DO17">
            <v>0</v>
          </cell>
          <cell r="DP17">
            <v>0.3083649235942294</v>
          </cell>
          <cell r="DQ17">
            <v>0</v>
          </cell>
          <cell r="DR17">
            <v>0.12294734549916253</v>
          </cell>
          <cell r="DS17">
            <v>0</v>
          </cell>
        </row>
        <row r="18">
          <cell r="D18" t="str">
            <v>Point Blank Political</v>
          </cell>
          <cell r="F18" t="str">
            <v>California</v>
          </cell>
          <cell r="G18">
            <v>0</v>
          </cell>
          <cell r="I18">
            <v>43889</v>
          </cell>
          <cell r="J18">
            <v>2276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45.5</v>
          </cell>
          <cell r="R18">
            <v>0</v>
          </cell>
          <cell r="S18">
            <v>35.6</v>
          </cell>
          <cell r="T18">
            <v>0</v>
          </cell>
          <cell r="AL18">
            <v>0</v>
          </cell>
          <cell r="CB18" t="str">
            <v>https://www.pointblankpolitical.com/2020-ca-dem-primary-post-debate/</v>
          </cell>
          <cell r="DJ18" t="str">
            <v>Oklahoma</v>
          </cell>
          <cell r="DK18">
            <v>0.35275499368089752</v>
          </cell>
          <cell r="DL18">
            <v>0.26059851198490624</v>
          </cell>
          <cell r="DN18">
            <v>0</v>
          </cell>
          <cell r="DO18">
            <v>0</v>
          </cell>
          <cell r="DP18">
            <v>0.26843995961184447</v>
          </cell>
          <cell r="DQ18">
            <v>0</v>
          </cell>
          <cell r="DR18">
            <v>0.11820653472235171</v>
          </cell>
          <cell r="DS18">
            <v>0</v>
          </cell>
        </row>
        <row r="19">
          <cell r="D19" t="str">
            <v>Point Blank Political</v>
          </cell>
          <cell r="F19" t="str">
            <v>California</v>
          </cell>
          <cell r="G19">
            <v>0</v>
          </cell>
          <cell r="I19">
            <v>43889</v>
          </cell>
          <cell r="J19">
            <v>2276</v>
          </cell>
          <cell r="K19" t="str">
            <v>lv</v>
          </cell>
          <cell r="L19">
            <v>0</v>
          </cell>
          <cell r="M19">
            <v>32.200000000000003</v>
          </cell>
          <cell r="N19">
            <v>0</v>
          </cell>
          <cell r="O19">
            <v>0</v>
          </cell>
          <cell r="P19">
            <v>0</v>
          </cell>
          <cell r="Q19">
            <v>57.2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B19" t="str">
            <v>https://www.pointblankpolitical.com/2020-ca-dem-primary-post-debate/</v>
          </cell>
          <cell r="DJ19" t="str">
            <v>Tennessee</v>
          </cell>
          <cell r="DK19">
            <v>0.39983300654900739</v>
          </cell>
          <cell r="DL19">
            <v>0.21721202403909548</v>
          </cell>
          <cell r="DN19">
            <v>0</v>
          </cell>
          <cell r="DO19">
            <v>0</v>
          </cell>
          <cell r="DP19">
            <v>0.25824806460704913</v>
          </cell>
          <cell r="DQ19">
            <v>0</v>
          </cell>
          <cell r="DR19">
            <v>0.12470690480484797</v>
          </cell>
          <cell r="DS19">
            <v>0</v>
          </cell>
        </row>
        <row r="20">
          <cell r="D20" t="str">
            <v>Point Blank Political</v>
          </cell>
          <cell r="F20" t="str">
            <v>California</v>
          </cell>
          <cell r="G20">
            <v>0</v>
          </cell>
          <cell r="I20">
            <v>43889</v>
          </cell>
          <cell r="J20">
            <v>2276</v>
          </cell>
          <cell r="K20" t="str">
            <v>lv</v>
          </cell>
          <cell r="L20">
            <v>39.9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49.6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B20" t="str">
            <v>https://www.pointblankpolitical.com/2020-ca-dem-primary-post-debate/</v>
          </cell>
          <cell r="DJ20" t="str">
            <v>Texas</v>
          </cell>
          <cell r="DK20">
            <v>0.3168579742094087</v>
          </cell>
          <cell r="DL20">
            <v>0.2002256487664647</v>
          </cell>
          <cell r="DN20">
            <v>0</v>
          </cell>
          <cell r="DO20">
            <v>0</v>
          </cell>
          <cell r="DP20">
            <v>0.33825261469154361</v>
          </cell>
          <cell r="DQ20">
            <v>0</v>
          </cell>
          <cell r="DR20">
            <v>0.14466376233258305</v>
          </cell>
          <cell r="DS20">
            <v>0</v>
          </cell>
        </row>
        <row r="21">
          <cell r="D21" t="str">
            <v>Point Blank Political</v>
          </cell>
          <cell r="F21" t="str">
            <v>California</v>
          </cell>
          <cell r="G21">
            <v>0</v>
          </cell>
          <cell r="I21">
            <v>43889</v>
          </cell>
          <cell r="J21">
            <v>2276</v>
          </cell>
          <cell r="K21" t="str">
            <v>lv</v>
          </cell>
          <cell r="L21">
            <v>14</v>
          </cell>
          <cell r="M21">
            <v>11.7</v>
          </cell>
          <cell r="N21">
            <v>0</v>
          </cell>
          <cell r="O21">
            <v>8.8000000000000007</v>
          </cell>
          <cell r="P21">
            <v>3.3</v>
          </cell>
          <cell r="Q21">
            <v>34.1</v>
          </cell>
          <cell r="R21">
            <v>2.5</v>
          </cell>
          <cell r="S21">
            <v>14</v>
          </cell>
          <cell r="T21">
            <v>0</v>
          </cell>
          <cell r="AL21">
            <v>0.18369251895398328</v>
          </cell>
          <cell r="CB21" t="str">
            <v>https://www.pointblankpolitical.com/2020-ca-dem-primary-post-debate/</v>
          </cell>
          <cell r="DJ21" t="str">
            <v>Utah</v>
          </cell>
          <cell r="DK21">
            <v>0.21812136749229846</v>
          </cell>
          <cell r="DL21">
            <v>0.216160380479539</v>
          </cell>
          <cell r="DN21">
            <v>0</v>
          </cell>
          <cell r="DO21">
            <v>0</v>
          </cell>
          <cell r="DP21">
            <v>0.39716440432362382</v>
          </cell>
          <cell r="DQ21">
            <v>0</v>
          </cell>
          <cell r="DR21">
            <v>0.16855384770453877</v>
          </cell>
          <cell r="DS21">
            <v>0</v>
          </cell>
        </row>
        <row r="22">
          <cell r="D22" t="str">
            <v>AtlasIntel</v>
          </cell>
          <cell r="F22" t="str">
            <v>South Carolina</v>
          </cell>
          <cell r="G22">
            <v>0</v>
          </cell>
          <cell r="I22">
            <v>43889</v>
          </cell>
          <cell r="J22">
            <v>477</v>
          </cell>
          <cell r="K22" t="str">
            <v>lv</v>
          </cell>
          <cell r="L22">
            <v>35</v>
          </cell>
          <cell r="M22">
            <v>0</v>
          </cell>
          <cell r="N22">
            <v>0</v>
          </cell>
          <cell r="O22">
            <v>8</v>
          </cell>
          <cell r="P22">
            <v>4</v>
          </cell>
          <cell r="Q22">
            <v>24</v>
          </cell>
          <cell r="R22">
            <v>12</v>
          </cell>
          <cell r="S22">
            <v>7</v>
          </cell>
          <cell r="T22">
            <v>0</v>
          </cell>
          <cell r="AL22">
            <v>12.118025449555283</v>
          </cell>
          <cell r="CB22" t="str">
            <v>https://projects.fivethirtyeight.com/polls/20200228_SC_2.pdf</v>
          </cell>
          <cell r="DJ22" t="str">
            <v>Vermont</v>
          </cell>
          <cell r="DK22">
            <v>0.15496144996808453</v>
          </cell>
          <cell r="DL22">
            <v>0.1446011852174742</v>
          </cell>
          <cell r="DN22">
            <v>0</v>
          </cell>
          <cell r="DO22">
            <v>0</v>
          </cell>
          <cell r="DP22">
            <v>0.57544721758534756</v>
          </cell>
          <cell r="DQ22">
            <v>0</v>
          </cell>
          <cell r="DR22">
            <v>0.12499014722909359</v>
          </cell>
          <cell r="DS22">
            <v>0</v>
          </cell>
        </row>
        <row r="23">
          <cell r="D23" t="str">
            <v>Marist College</v>
          </cell>
          <cell r="F23" t="str">
            <v>Texas</v>
          </cell>
          <cell r="G23" t="str">
            <v>A+</v>
          </cell>
          <cell r="I23">
            <v>43888</v>
          </cell>
          <cell r="J23">
            <v>556</v>
          </cell>
          <cell r="K23" t="str">
            <v>lv</v>
          </cell>
          <cell r="L23">
            <v>19</v>
          </cell>
          <cell r="M23">
            <v>15</v>
          </cell>
          <cell r="N23">
            <v>0</v>
          </cell>
          <cell r="O23">
            <v>8</v>
          </cell>
          <cell r="P23">
            <v>3</v>
          </cell>
          <cell r="Q23">
            <v>34</v>
          </cell>
          <cell r="R23">
            <v>1</v>
          </cell>
          <cell r="S23">
            <v>10</v>
          </cell>
          <cell r="T23">
            <v>0</v>
          </cell>
          <cell r="AL23">
            <v>55.290019503287574</v>
          </cell>
          <cell r="CB23" t="str">
            <v>http://maristpoll.marist.edu/wp-content/uploads/2020/02/NBC-News_Marist-Poll-TX-NOS-and-Tables_2002281546.pdf</v>
          </cell>
          <cell r="DJ23" t="str">
            <v>Virginia</v>
          </cell>
          <cell r="DK23">
            <v>0.32127700469567488</v>
          </cell>
          <cell r="DL23">
            <v>0.25020426192200668</v>
          </cell>
          <cell r="DN23">
            <v>0</v>
          </cell>
          <cell r="DO23">
            <v>0</v>
          </cell>
          <cell r="DP23">
            <v>0.30523457167625689</v>
          </cell>
          <cell r="DQ23">
            <v>0</v>
          </cell>
          <cell r="DR23">
            <v>0.1232841617060616</v>
          </cell>
          <cell r="DS23">
            <v>0</v>
          </cell>
        </row>
        <row r="24">
          <cell r="D24" t="str">
            <v>Marist College</v>
          </cell>
          <cell r="F24" t="str">
            <v>Texas</v>
          </cell>
          <cell r="G24" t="str">
            <v>A+</v>
          </cell>
          <cell r="I24">
            <v>43888</v>
          </cell>
          <cell r="J24">
            <v>1050</v>
          </cell>
          <cell r="K24" t="str">
            <v>rv</v>
          </cell>
          <cell r="L24">
            <v>18</v>
          </cell>
          <cell r="M24">
            <v>16</v>
          </cell>
          <cell r="N24">
            <v>0</v>
          </cell>
          <cell r="O24">
            <v>8</v>
          </cell>
          <cell r="P24">
            <v>3</v>
          </cell>
          <cell r="Q24">
            <v>35</v>
          </cell>
          <cell r="R24">
            <v>2</v>
          </cell>
          <cell r="S24">
            <v>8</v>
          </cell>
          <cell r="T24">
            <v>0</v>
          </cell>
          <cell r="AL24">
            <v>0</v>
          </cell>
          <cell r="CB24" t="str">
            <v>http://maristpoll.marist.edu/wp-content/uploads/2020/02/NBC-News_Marist-Poll-TX-NOS-and-Tables_2002281546.pdf</v>
          </cell>
          <cell r="DJ24" t="str">
            <v>Idaho</v>
          </cell>
          <cell r="DK24">
            <v>0.30364094038891748</v>
          </cell>
          <cell r="DL24">
            <v>0.18057770024088407</v>
          </cell>
          <cell r="DN24">
            <v>0</v>
          </cell>
          <cell r="DO24">
            <v>0</v>
          </cell>
          <cell r="DP24">
            <v>0.40220770802705175</v>
          </cell>
          <cell r="DQ24">
            <v>0</v>
          </cell>
          <cell r="DR24">
            <v>0.11357365134314674</v>
          </cell>
          <cell r="DS24">
            <v>0</v>
          </cell>
        </row>
        <row r="25">
          <cell r="D25" t="str">
            <v>Marist College</v>
          </cell>
          <cell r="F25" t="str">
            <v>North Carolina</v>
          </cell>
          <cell r="G25" t="str">
            <v>A+</v>
          </cell>
          <cell r="I25">
            <v>43888</v>
          </cell>
          <cell r="J25">
            <v>568</v>
          </cell>
          <cell r="K25" t="str">
            <v>lv</v>
          </cell>
          <cell r="L25">
            <v>24</v>
          </cell>
          <cell r="M25">
            <v>15</v>
          </cell>
          <cell r="N25">
            <v>0</v>
          </cell>
          <cell r="O25">
            <v>7</v>
          </cell>
          <cell r="P25">
            <v>5</v>
          </cell>
          <cell r="Q25">
            <v>26</v>
          </cell>
          <cell r="R25">
            <v>2</v>
          </cell>
          <cell r="S25">
            <v>11</v>
          </cell>
          <cell r="T25">
            <v>0</v>
          </cell>
          <cell r="AL25">
            <v>55.99410995183149</v>
          </cell>
          <cell r="CB25" t="str">
            <v>http://maristpoll.marist.edu/wp-content/uploads/2020/02/NBC-News_Marist-Poll-NC-NOS-and-Tables_2002281453.pdf</v>
          </cell>
          <cell r="DJ25" t="str">
            <v>Michigan</v>
          </cell>
          <cell r="DK25">
            <v>0.3032929050582503</v>
          </cell>
          <cell r="DL25">
            <v>0.18941436524675859</v>
          </cell>
          <cell r="DN25">
            <v>0</v>
          </cell>
          <cell r="DO25">
            <v>0</v>
          </cell>
          <cell r="DP25">
            <v>0.3548507755944541</v>
          </cell>
          <cell r="DQ25">
            <v>0</v>
          </cell>
          <cell r="DR25">
            <v>0.15244195410053699</v>
          </cell>
          <cell r="DS25">
            <v>0</v>
          </cell>
        </row>
        <row r="26">
          <cell r="D26" t="str">
            <v>Marist College</v>
          </cell>
          <cell r="F26" t="str">
            <v>North Carolina</v>
          </cell>
          <cell r="G26" t="str">
            <v>A+</v>
          </cell>
          <cell r="I26">
            <v>43888</v>
          </cell>
          <cell r="J26">
            <v>974</v>
          </cell>
          <cell r="K26" t="str">
            <v>rv</v>
          </cell>
          <cell r="L26">
            <v>22</v>
          </cell>
          <cell r="M26">
            <v>15</v>
          </cell>
          <cell r="N26">
            <v>0</v>
          </cell>
          <cell r="O26">
            <v>7</v>
          </cell>
          <cell r="P26">
            <v>5</v>
          </cell>
          <cell r="Q26">
            <v>27</v>
          </cell>
          <cell r="R26">
            <v>2</v>
          </cell>
          <cell r="S26">
            <v>11</v>
          </cell>
          <cell r="T26">
            <v>0</v>
          </cell>
          <cell r="AL26">
            <v>0</v>
          </cell>
          <cell r="CB26" t="str">
            <v>http://maristpoll.marist.edu/wp-content/uploads/2020/02/NBC-News_Marist-Poll-NC-NOS-and-Tables_2002281453.pdf</v>
          </cell>
          <cell r="DJ26" t="str">
            <v>Mississippi</v>
          </cell>
          <cell r="DK26">
            <v>0.46063304677469968</v>
          </cell>
          <cell r="DL26">
            <v>0.21970182942664773</v>
          </cell>
          <cell r="DN26">
            <v>0</v>
          </cell>
          <cell r="DO26">
            <v>0</v>
          </cell>
          <cell r="DP26">
            <v>0.2214053260042376</v>
          </cell>
          <cell r="DQ26">
            <v>0</v>
          </cell>
          <cell r="DR26">
            <v>9.8259797794415016E-2</v>
          </cell>
          <cell r="DS26">
            <v>0</v>
          </cell>
        </row>
        <row r="27">
          <cell r="D27" t="str">
            <v>Change Research</v>
          </cell>
          <cell r="F27" t="str">
            <v>US</v>
          </cell>
          <cell r="G27" t="str">
            <v>C</v>
          </cell>
          <cell r="I27">
            <v>43888</v>
          </cell>
          <cell r="J27">
            <v>821</v>
          </cell>
          <cell r="K27" t="str">
            <v>lv</v>
          </cell>
          <cell r="L27">
            <v>9</v>
          </cell>
          <cell r="M27">
            <v>3</v>
          </cell>
          <cell r="N27">
            <v>0</v>
          </cell>
          <cell r="O27">
            <v>14</v>
          </cell>
          <cell r="P27">
            <v>8</v>
          </cell>
          <cell r="Q27">
            <v>40</v>
          </cell>
          <cell r="R27">
            <v>2</v>
          </cell>
          <cell r="S27">
            <v>20</v>
          </cell>
          <cell r="T27">
            <v>0</v>
          </cell>
          <cell r="AL27">
            <v>15.217262943139563</v>
          </cell>
          <cell r="CB27" t="str">
            <v>https://www.electionscience.org/commentary-analysis/two-thirds-of-democratic-voters-support-multiple-candidates-but-current-polls-wont-tell-you-that/</v>
          </cell>
          <cell r="DJ27" t="str">
            <v>Missouri</v>
          </cell>
          <cell r="DK27">
            <v>0.38415248252789863</v>
          </cell>
          <cell r="DL27">
            <v>0.26233331567268958</v>
          </cell>
          <cell r="DN27">
            <v>0</v>
          </cell>
          <cell r="DO27">
            <v>0</v>
          </cell>
          <cell r="DP27">
            <v>0.23038908338335898</v>
          </cell>
          <cell r="DQ27">
            <v>0</v>
          </cell>
          <cell r="DR27">
            <v>0.12312511841605296</v>
          </cell>
          <cell r="DS27">
            <v>0</v>
          </cell>
        </row>
        <row r="28">
          <cell r="D28" t="str">
            <v>Data for Progress</v>
          </cell>
          <cell r="F28" t="str">
            <v>Texas</v>
          </cell>
          <cell r="G28" t="str">
            <v>A-</v>
          </cell>
          <cell r="I28">
            <v>43888</v>
          </cell>
          <cell r="J28">
            <v>513</v>
          </cell>
          <cell r="K28" t="str">
            <v>lv</v>
          </cell>
          <cell r="L28">
            <v>21</v>
          </cell>
          <cell r="M28">
            <v>21</v>
          </cell>
          <cell r="N28">
            <v>0</v>
          </cell>
          <cell r="O28">
            <v>9</v>
          </cell>
          <cell r="P28">
            <v>5</v>
          </cell>
          <cell r="Q28">
            <v>30</v>
          </cell>
          <cell r="R28">
            <v>1</v>
          </cell>
          <cell r="S28">
            <v>13</v>
          </cell>
          <cell r="T28">
            <v>0</v>
          </cell>
          <cell r="AL28">
            <v>34.910012580211358</v>
          </cell>
          <cell r="CB28" t="str">
            <v>https://www.dataforprogress.org/blog/2020/2/27/sanders-leads-in-texas-and-north-carolina</v>
          </cell>
          <cell r="DJ28" t="str">
            <v>North Dakota</v>
          </cell>
          <cell r="DK28">
            <v>0.28345618010902746</v>
          </cell>
          <cell r="DL28">
            <v>0.18530250336172413</v>
          </cell>
          <cell r="DN28">
            <v>0</v>
          </cell>
          <cell r="DO28">
            <v>0</v>
          </cell>
          <cell r="DP28">
            <v>0.37579169438736393</v>
          </cell>
          <cell r="DQ28">
            <v>0</v>
          </cell>
          <cell r="DR28">
            <v>0.15544962214188446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43888</v>
          </cell>
          <cell r="J29">
            <v>536</v>
          </cell>
          <cell r="K29" t="str">
            <v>lv</v>
          </cell>
          <cell r="L29">
            <v>25</v>
          </cell>
          <cell r="M29">
            <v>18</v>
          </cell>
          <cell r="N29">
            <v>0</v>
          </cell>
          <cell r="O29">
            <v>10</v>
          </cell>
          <cell r="P29">
            <v>6</v>
          </cell>
          <cell r="Q29">
            <v>27</v>
          </cell>
          <cell r="R29">
            <v>1</v>
          </cell>
          <cell r="S29">
            <v>11</v>
          </cell>
          <cell r="T29">
            <v>0</v>
          </cell>
          <cell r="AL29">
            <v>35.726148077580397</v>
          </cell>
          <cell r="CB29" t="str">
            <v>https://www.dataforprogress.org/blog/2020/2/27/sanders-leads-in-texas-and-north-carolina</v>
          </cell>
          <cell r="DJ29" t="str">
            <v>Ohio</v>
          </cell>
          <cell r="DK29">
            <v>0.31299520430372751</v>
          </cell>
          <cell r="DL29">
            <v>0.20677358601365983</v>
          </cell>
          <cell r="DN29">
            <v>0</v>
          </cell>
          <cell r="DO29">
            <v>0</v>
          </cell>
          <cell r="DP29">
            <v>0.34035329261232428</v>
          </cell>
          <cell r="DQ29">
            <v>0</v>
          </cell>
          <cell r="DR29">
            <v>0.13987791707028846</v>
          </cell>
          <cell r="DS29">
            <v>0</v>
          </cell>
        </row>
        <row r="30">
          <cell r="D30" t="str">
            <v>Trafalgar Group</v>
          </cell>
          <cell r="F30" t="str">
            <v>South Carolina</v>
          </cell>
          <cell r="G30" t="str">
            <v>C-</v>
          </cell>
          <cell r="I30">
            <v>43888</v>
          </cell>
          <cell r="J30">
            <v>1081</v>
          </cell>
          <cell r="K30" t="str">
            <v>lv</v>
          </cell>
          <cell r="L30">
            <v>43.9</v>
          </cell>
          <cell r="M30">
            <v>0</v>
          </cell>
          <cell r="N30">
            <v>0</v>
          </cell>
          <cell r="O30">
            <v>9.6</v>
          </cell>
          <cell r="P30">
            <v>5.9</v>
          </cell>
          <cell r="Q30">
            <v>22.8</v>
          </cell>
          <cell r="R30">
            <v>10.5</v>
          </cell>
          <cell r="S30">
            <v>5.6</v>
          </cell>
          <cell r="T30">
            <v>0</v>
          </cell>
          <cell r="AL30">
            <v>12.918749403140177</v>
          </cell>
          <cell r="CB30" t="str">
            <v>https://www.fitsnews.com/2020/02/28/2020-first-in-the-south-democratic-presidential-primary-the-oracle-speaks/</v>
          </cell>
          <cell r="DJ30" t="str">
            <v>Washington</v>
          </cell>
          <cell r="DK30">
            <v>0.24230864749741399</v>
          </cell>
          <cell r="DL30">
            <v>0.22101869417638842</v>
          </cell>
          <cell r="DN30">
            <v>0</v>
          </cell>
          <cell r="DO30">
            <v>0</v>
          </cell>
          <cell r="DP30">
            <v>0.37445897969372216</v>
          </cell>
          <cell r="DQ30">
            <v>0</v>
          </cell>
          <cell r="DR30">
            <v>0.16221367863247543</v>
          </cell>
          <cell r="DS30">
            <v>0</v>
          </cell>
        </row>
        <row r="31">
          <cell r="D31" t="str">
            <v>Morning Consult</v>
          </cell>
          <cell r="F31" t="str">
            <v>US</v>
          </cell>
          <cell r="G31" t="str">
            <v>B/C</v>
          </cell>
          <cell r="I31">
            <v>43888</v>
          </cell>
          <cell r="J31">
            <v>5334</v>
          </cell>
          <cell r="K31" t="str">
            <v>lv</v>
          </cell>
          <cell r="L31">
            <v>21</v>
          </cell>
          <cell r="M31">
            <v>17</v>
          </cell>
          <cell r="N31">
            <v>0</v>
          </cell>
          <cell r="O31">
            <v>10</v>
          </cell>
          <cell r="P31">
            <v>4</v>
          </cell>
          <cell r="Q31">
            <v>33</v>
          </cell>
          <cell r="R31">
            <v>3</v>
          </cell>
          <cell r="S31">
            <v>11</v>
          </cell>
          <cell r="T31">
            <v>0</v>
          </cell>
          <cell r="AL31">
            <v>5.8561930039289294</v>
          </cell>
          <cell r="CB31" t="str">
            <v>https://morningconsult.com/2020/02/28/post-south-carolina-debate-polling-joe-biden/</v>
          </cell>
          <cell r="DJ31" t="str">
            <v>Northern Marianas</v>
          </cell>
          <cell r="DK31">
            <v>0.33533203112577664</v>
          </cell>
          <cell r="DL31">
            <v>0.18007178429128887</v>
          </cell>
          <cell r="DN31">
            <v>0</v>
          </cell>
          <cell r="DO31">
            <v>0</v>
          </cell>
          <cell r="DP31">
            <v>0.32998760666880245</v>
          </cell>
          <cell r="DQ31">
            <v>0</v>
          </cell>
          <cell r="DR31">
            <v>0.15460857791413204</v>
          </cell>
          <cell r="DS31">
            <v>0</v>
          </cell>
        </row>
        <row r="32">
          <cell r="D32" t="str">
            <v>YouGov</v>
          </cell>
          <cell r="F32" t="str">
            <v>US</v>
          </cell>
          <cell r="G32" t="str">
            <v>B-</v>
          </cell>
          <cell r="I32">
            <v>43888</v>
          </cell>
          <cell r="J32">
            <v>811</v>
          </cell>
          <cell r="K32" t="str">
            <v>rv</v>
          </cell>
          <cell r="L32">
            <v>21</v>
          </cell>
          <cell r="M32">
            <v>14</v>
          </cell>
          <cell r="N32">
            <v>0</v>
          </cell>
          <cell r="O32">
            <v>10</v>
          </cell>
          <cell r="P32">
            <v>4</v>
          </cell>
          <cell r="Q32">
            <v>27</v>
          </cell>
          <cell r="R32">
            <v>2</v>
          </cell>
          <cell r="S32">
            <v>18</v>
          </cell>
          <cell r="T32">
            <v>0</v>
          </cell>
          <cell r="AL32">
            <v>22.047794798657186</v>
          </cell>
          <cell r="CB32" t="str">
            <v>https://d25d2506sfb94s.cloudfront.net/cumulus_uploads/document/1apn4drwsv/20200227_yahoo_primary_crosstabs.pdf</v>
          </cell>
          <cell r="DJ32" t="str">
            <v>Arizona</v>
          </cell>
          <cell r="DK32">
            <v>0.32853704607921874</v>
          </cell>
          <cell r="DL32">
            <v>0.17339340378506354</v>
          </cell>
          <cell r="DN32">
            <v>0</v>
          </cell>
          <cell r="DO32">
            <v>0</v>
          </cell>
          <cell r="DP32">
            <v>0.3538779830484457</v>
          </cell>
          <cell r="DQ32">
            <v>0</v>
          </cell>
          <cell r="DR32">
            <v>0.14419156708727213</v>
          </cell>
          <cell r="DS32">
            <v>0</v>
          </cell>
        </row>
        <row r="33">
          <cell r="D33" t="str">
            <v>Spry Strategies</v>
          </cell>
          <cell r="F33" t="str">
            <v>North Carolina</v>
          </cell>
          <cell r="G33" t="str">
            <v>C/D</v>
          </cell>
          <cell r="I33">
            <v>43888</v>
          </cell>
          <cell r="J33">
            <v>587</v>
          </cell>
          <cell r="K33" t="str">
            <v>lv</v>
          </cell>
          <cell r="L33">
            <v>26.75</v>
          </cell>
          <cell r="M33">
            <v>16.010000000000002</v>
          </cell>
          <cell r="N33">
            <v>0</v>
          </cell>
          <cell r="O33">
            <v>3.75</v>
          </cell>
          <cell r="P33">
            <v>4.9400000000000004</v>
          </cell>
          <cell r="Q33">
            <v>18.739999999999998</v>
          </cell>
          <cell r="R33">
            <v>0</v>
          </cell>
          <cell r="S33">
            <v>10.56</v>
          </cell>
          <cell r="T33">
            <v>0</v>
          </cell>
          <cell r="AL33">
            <v>9.4926875851714456</v>
          </cell>
          <cell r="CB33" t="str">
            <v>https://mcusercontent.com/259a50ef0a1608ab2bc2cf891/files/a58dc4e6-e2c2-49f5-9a17-84fdc61bc9f3/Civitas_Democratic_Presidential_Tracking_RD_2_Toplines.pdf</v>
          </cell>
          <cell r="DJ33" t="str">
            <v>Florida</v>
          </cell>
          <cell r="DK33">
            <v>0.38434598382780588</v>
          </cell>
          <cell r="DL33">
            <v>0.27561533518762199</v>
          </cell>
          <cell r="DN33">
            <v>0</v>
          </cell>
          <cell r="DO33">
            <v>0</v>
          </cell>
          <cell r="DP33">
            <v>0.22984095566977306</v>
          </cell>
          <cell r="DQ33">
            <v>0</v>
          </cell>
          <cell r="DR33">
            <v>0.11019772531479892</v>
          </cell>
          <cell r="DS33">
            <v>0</v>
          </cell>
        </row>
        <row r="34">
          <cell r="D34" t="str">
            <v>Data for Progress</v>
          </cell>
          <cell r="F34" t="str">
            <v>South Carolina</v>
          </cell>
          <cell r="G34" t="str">
            <v>A-</v>
          </cell>
          <cell r="I34">
            <v>43888</v>
          </cell>
          <cell r="J34">
            <v>1416</v>
          </cell>
          <cell r="K34" t="str">
            <v>lv</v>
          </cell>
          <cell r="L34">
            <v>34</v>
          </cell>
          <cell r="M34">
            <v>0</v>
          </cell>
          <cell r="N34">
            <v>0</v>
          </cell>
          <cell r="O34">
            <v>13</v>
          </cell>
          <cell r="P34">
            <v>5</v>
          </cell>
          <cell r="Q34">
            <v>25</v>
          </cell>
          <cell r="R34">
            <v>13</v>
          </cell>
          <cell r="S34">
            <v>7</v>
          </cell>
          <cell r="T34">
            <v>0</v>
          </cell>
          <cell r="AL34">
            <v>56.449461695045386</v>
          </cell>
          <cell r="CB34" t="str">
            <v>https://www.dataforprogress.org/blog/2020/2/27/biden-maintains-lead-in-south-carolina</v>
          </cell>
          <cell r="DJ34" t="str">
            <v>Illinois</v>
          </cell>
          <cell r="DK34">
            <v>0.32606346157064331</v>
          </cell>
          <cell r="DL34">
            <v>0.20759125290394642</v>
          </cell>
          <cell r="DN34">
            <v>0</v>
          </cell>
          <cell r="DO34">
            <v>0</v>
          </cell>
          <cell r="DP34">
            <v>0.34710765426572776</v>
          </cell>
          <cell r="DQ34">
            <v>0</v>
          </cell>
          <cell r="DR34">
            <v>0.11923763125968255</v>
          </cell>
          <cell r="DS34">
            <v>0</v>
          </cell>
        </row>
        <row r="35">
          <cell r="D35" t="str">
            <v>Emerson College</v>
          </cell>
          <cell r="F35" t="str">
            <v>South Carolina</v>
          </cell>
          <cell r="G35" t="str">
            <v>B-</v>
          </cell>
          <cell r="I35">
            <v>43888</v>
          </cell>
          <cell r="J35">
            <v>425</v>
          </cell>
          <cell r="K35" t="str">
            <v>lv</v>
          </cell>
          <cell r="L35">
            <v>41.4</v>
          </cell>
          <cell r="M35">
            <v>0</v>
          </cell>
          <cell r="N35">
            <v>0</v>
          </cell>
          <cell r="O35">
            <v>11.1</v>
          </cell>
          <cell r="P35">
            <v>5.8</v>
          </cell>
          <cell r="Q35">
            <v>24.8</v>
          </cell>
          <cell r="R35">
            <v>10.8</v>
          </cell>
          <cell r="S35">
            <v>4.7</v>
          </cell>
          <cell r="T35">
            <v>0</v>
          </cell>
          <cell r="AL35">
            <v>17.426893237729121</v>
          </cell>
          <cell r="CB35" t="str">
            <v>http://emersonpolling.com/2020/02/27/south-carolina-2020-biden-poised-to-win-his-first-contest/</v>
          </cell>
          <cell r="DJ35" t="str">
            <v>Georgia</v>
          </cell>
          <cell r="DK35">
            <v>0.41158967011880199</v>
          </cell>
          <cell r="DL35">
            <v>0.23518249759958162</v>
          </cell>
          <cell r="DN35">
            <v>0</v>
          </cell>
          <cell r="DO35">
            <v>0</v>
          </cell>
          <cell r="DP35">
            <v>0.27182514147628217</v>
          </cell>
          <cell r="DQ35">
            <v>0</v>
          </cell>
          <cell r="DR35">
            <v>8.1402690805334216E-2</v>
          </cell>
          <cell r="DS35">
            <v>0</v>
          </cell>
        </row>
        <row r="36">
          <cell r="D36" t="str">
            <v>Change Research</v>
          </cell>
          <cell r="F36" t="str">
            <v>South Carolina</v>
          </cell>
          <cell r="G36" t="str">
            <v>C</v>
          </cell>
          <cell r="I36">
            <v>43888</v>
          </cell>
          <cell r="J36">
            <v>543</v>
          </cell>
          <cell r="K36" t="str">
            <v>lv</v>
          </cell>
          <cell r="L36">
            <v>28</v>
          </cell>
          <cell r="M36">
            <v>0</v>
          </cell>
          <cell r="N36">
            <v>0</v>
          </cell>
          <cell r="O36">
            <v>11</v>
          </cell>
          <cell r="P36">
            <v>4</v>
          </cell>
          <cell r="Q36">
            <v>24</v>
          </cell>
          <cell r="R36">
            <v>16</v>
          </cell>
          <cell r="S36">
            <v>12</v>
          </cell>
          <cell r="T36">
            <v>0</v>
          </cell>
          <cell r="AL36">
            <v>11.897820683443582</v>
          </cell>
          <cell r="CB36" t="str">
            <v>https://www.changeresearch.com/post/post-and-courier-change-research-south-carolina-primary</v>
          </cell>
          <cell r="DJ36" t="str">
            <v>Alaska</v>
          </cell>
          <cell r="DK36">
            <v>0.33672478579703269</v>
          </cell>
          <cell r="DL36">
            <v>0.16431001873325521</v>
          </cell>
          <cell r="DN36">
            <v>0</v>
          </cell>
          <cell r="DO36">
            <v>0</v>
          </cell>
          <cell r="DP36">
            <v>0.34000285742281366</v>
          </cell>
          <cell r="DQ36">
            <v>0</v>
          </cell>
          <cell r="DR36">
            <v>0.15896233804689835</v>
          </cell>
          <cell r="DS36">
            <v>0</v>
          </cell>
        </row>
        <row r="37">
          <cell r="D37" t="str">
            <v>University of Texas at Tyler</v>
          </cell>
          <cell r="F37" t="str">
            <v>Texas</v>
          </cell>
          <cell r="G37" t="str">
            <v>B/C</v>
          </cell>
          <cell r="I37">
            <v>43887</v>
          </cell>
          <cell r="J37">
            <v>586</v>
          </cell>
          <cell r="K37" t="str">
            <v>lv</v>
          </cell>
          <cell r="L37">
            <v>19</v>
          </cell>
          <cell r="M37">
            <v>21</v>
          </cell>
          <cell r="N37">
            <v>0</v>
          </cell>
          <cell r="O37">
            <v>8</v>
          </cell>
          <cell r="P37">
            <v>4</v>
          </cell>
          <cell r="Q37">
            <v>29</v>
          </cell>
          <cell r="R37">
            <v>1</v>
          </cell>
          <cell r="S37">
            <v>10</v>
          </cell>
          <cell r="T37">
            <v>0</v>
          </cell>
          <cell r="AL37">
            <v>15.511920903840233</v>
          </cell>
          <cell r="CB37" t="str">
            <v>https://www.scribd.com/document/449521374/DMN-UTTyler-Poll-February-2020-Registered-voters</v>
          </cell>
          <cell r="DJ37" t="str">
            <v>Hawaii</v>
          </cell>
          <cell r="DK37">
            <v>0.26422394427533441</v>
          </cell>
          <cell r="DL37">
            <v>0.17866017785641358</v>
          </cell>
          <cell r="DN37">
            <v>0</v>
          </cell>
          <cell r="DO37">
            <v>0</v>
          </cell>
          <cell r="DP37">
            <v>0.38612813259463807</v>
          </cell>
          <cell r="DQ37">
            <v>0</v>
          </cell>
          <cell r="DR37">
            <v>0.1709877452736141</v>
          </cell>
          <cell r="DS37">
            <v>0</v>
          </cell>
        </row>
        <row r="38">
          <cell r="D38" t="str">
            <v>SSRS</v>
          </cell>
          <cell r="F38" t="str">
            <v>Texas</v>
          </cell>
          <cell r="G38" t="str">
            <v>A/B</v>
          </cell>
          <cell r="I38">
            <v>43887</v>
          </cell>
          <cell r="J38">
            <v>387</v>
          </cell>
          <cell r="K38" t="str">
            <v>lv</v>
          </cell>
          <cell r="L38">
            <v>20</v>
          </cell>
          <cell r="M38">
            <v>18</v>
          </cell>
          <cell r="N38">
            <v>0</v>
          </cell>
          <cell r="O38">
            <v>8</v>
          </cell>
          <cell r="P38">
            <v>3</v>
          </cell>
          <cell r="Q38">
            <v>29</v>
          </cell>
          <cell r="R38">
            <v>1</v>
          </cell>
          <cell r="S38">
            <v>15</v>
          </cell>
          <cell r="T38">
            <v>0</v>
          </cell>
          <cell r="AL38">
            <v>26.100958641010788</v>
          </cell>
          <cell r="CB38" t="str">
            <v>https://cdn.cnn.com/cnn/2020/images/02/28/rel1_tx.pdf</v>
          </cell>
          <cell r="DJ38" t="str">
            <v>Louisiana</v>
          </cell>
          <cell r="DK38">
            <v>0.44327428538418534</v>
          </cell>
          <cell r="DL38">
            <v>0.2196620868447636</v>
          </cell>
          <cell r="DN38">
            <v>0</v>
          </cell>
          <cell r="DO38">
            <v>0</v>
          </cell>
          <cell r="DP38">
            <v>0.2318316117579077</v>
          </cell>
          <cell r="DQ38">
            <v>0</v>
          </cell>
          <cell r="DR38">
            <v>0.10523201601314336</v>
          </cell>
          <cell r="DS38">
            <v>0</v>
          </cell>
        </row>
        <row r="39">
          <cell r="D39" t="str">
            <v>SSRS</v>
          </cell>
          <cell r="F39" t="str">
            <v>California</v>
          </cell>
          <cell r="G39" t="str">
            <v>A/B</v>
          </cell>
          <cell r="I39">
            <v>43887</v>
          </cell>
          <cell r="J39">
            <v>488</v>
          </cell>
          <cell r="K39" t="str">
            <v>lv</v>
          </cell>
          <cell r="L39">
            <v>13</v>
          </cell>
          <cell r="M39">
            <v>12</v>
          </cell>
          <cell r="N39">
            <v>0</v>
          </cell>
          <cell r="O39">
            <v>7</v>
          </cell>
          <cell r="P39">
            <v>6</v>
          </cell>
          <cell r="Q39">
            <v>35</v>
          </cell>
          <cell r="R39">
            <v>3</v>
          </cell>
          <cell r="S39">
            <v>14</v>
          </cell>
          <cell r="T39">
            <v>0</v>
          </cell>
          <cell r="AL39">
            <v>29.377595305135014</v>
          </cell>
          <cell r="CB39" t="str">
            <v>https://cdn.cnn.com/cnn/2020/images/02/28/rel1_ca.pdf</v>
          </cell>
          <cell r="DJ39" t="str">
            <v>Wyoming</v>
          </cell>
          <cell r="DK39">
            <v>0.33813401635923368</v>
          </cell>
          <cell r="DL39">
            <v>0.1648530467640994</v>
          </cell>
          <cell r="DN39">
            <v>0</v>
          </cell>
          <cell r="DO39">
            <v>0</v>
          </cell>
          <cell r="DP39">
            <v>0.3564588666998379</v>
          </cell>
          <cell r="DQ39">
            <v>0</v>
          </cell>
          <cell r="DR39">
            <v>0.14055407017682914</v>
          </cell>
          <cell r="DS39">
            <v>0</v>
          </cell>
        </row>
        <row r="40">
          <cell r="D40" t="str">
            <v>Univision/University of Houston/Latino Decisions/North Star Opinion Research</v>
          </cell>
          <cell r="F40" t="str">
            <v>Texas</v>
          </cell>
          <cell r="G40">
            <v>0</v>
          </cell>
          <cell r="I40">
            <v>43887</v>
          </cell>
          <cell r="J40">
            <v>527</v>
          </cell>
          <cell r="K40" t="str">
            <v>lv</v>
          </cell>
          <cell r="L40">
            <v>20</v>
          </cell>
          <cell r="M40">
            <v>20</v>
          </cell>
          <cell r="N40">
            <v>0</v>
          </cell>
          <cell r="O40">
            <v>6</v>
          </cell>
          <cell r="P40">
            <v>2</v>
          </cell>
          <cell r="Q40">
            <v>26</v>
          </cell>
          <cell r="R40">
            <v>2</v>
          </cell>
          <cell r="S40">
            <v>11</v>
          </cell>
          <cell r="T40">
            <v>0</v>
          </cell>
          <cell r="AL40">
            <v>11.700079871484956</v>
          </cell>
          <cell r="CB40" t="str">
            <v>https://st1.uvnimg.com/ac/23/c0b90672493cbe07ae750f9b79c9/finalunivisionpolling-tx-weighted.pdf</v>
          </cell>
          <cell r="DJ40" t="str">
            <v>Wisconsin</v>
          </cell>
          <cell r="DK40">
            <v>0.26760752846893815</v>
          </cell>
          <cell r="DL40">
            <v>0.20910931223665896</v>
          </cell>
          <cell r="DN40">
            <v>0</v>
          </cell>
          <cell r="DO40">
            <v>0</v>
          </cell>
          <cell r="DP40">
            <v>0.37897557470708831</v>
          </cell>
          <cell r="DQ40">
            <v>0</v>
          </cell>
          <cell r="DR40">
            <v>0.14430758458731469</v>
          </cell>
          <cell r="DS40">
            <v>0</v>
          </cell>
        </row>
        <row r="41">
          <cell r="D41" t="str">
            <v>SurveyUSA</v>
          </cell>
          <cell r="F41" t="str">
            <v>US</v>
          </cell>
          <cell r="G41" t="str">
            <v>A</v>
          </cell>
          <cell r="I41">
            <v>43887</v>
          </cell>
          <cell r="J41">
            <v>825</v>
          </cell>
          <cell r="K41" t="str">
            <v>lv</v>
          </cell>
          <cell r="L41">
            <v>21</v>
          </cell>
          <cell r="M41">
            <v>21</v>
          </cell>
          <cell r="N41">
            <v>0</v>
          </cell>
          <cell r="O41">
            <v>9</v>
          </cell>
          <cell r="P41">
            <v>4</v>
          </cell>
          <cell r="Q41">
            <v>28</v>
          </cell>
          <cell r="R41">
            <v>2</v>
          </cell>
          <cell r="S41">
            <v>8</v>
          </cell>
          <cell r="T41">
            <v>0</v>
          </cell>
          <cell r="AL41">
            <v>57.135268420309302</v>
          </cell>
          <cell r="CB41" t="str">
            <v>http://www.surveyusa.com/client/PollReport.aspx?g=3e396fbb-2173-478d-9abf-33406b33fc0b</v>
          </cell>
          <cell r="DJ41" t="str">
            <v>Connecticut</v>
          </cell>
          <cell r="DK41">
            <v>0.27852997325256884</v>
          </cell>
          <cell r="DL41">
            <v>0.1994534034524687</v>
          </cell>
          <cell r="DN41">
            <v>0</v>
          </cell>
          <cell r="DO41">
            <v>0</v>
          </cell>
          <cell r="DP41">
            <v>0.34250204552516172</v>
          </cell>
          <cell r="DQ41">
            <v>0</v>
          </cell>
          <cell r="DR41">
            <v>0.17951457776980054</v>
          </cell>
          <cell r="DS41">
            <v>0</v>
          </cell>
        </row>
        <row r="42">
          <cell r="D42" t="str">
            <v>MassINC Polling Group</v>
          </cell>
          <cell r="F42" t="str">
            <v>Massachusetts</v>
          </cell>
          <cell r="G42" t="str">
            <v>A/B</v>
          </cell>
          <cell r="I42">
            <v>43887</v>
          </cell>
          <cell r="J42">
            <v>426</v>
          </cell>
          <cell r="K42" t="str">
            <v>lv</v>
          </cell>
          <cell r="L42">
            <v>9</v>
          </cell>
          <cell r="M42">
            <v>13</v>
          </cell>
          <cell r="N42">
            <v>0</v>
          </cell>
          <cell r="O42">
            <v>14</v>
          </cell>
          <cell r="P42">
            <v>6</v>
          </cell>
          <cell r="Q42">
            <v>25</v>
          </cell>
          <cell r="R42">
            <v>2</v>
          </cell>
          <cell r="S42">
            <v>17</v>
          </cell>
          <cell r="T42">
            <v>0</v>
          </cell>
          <cell r="AL42">
            <v>27.965624793629047</v>
          </cell>
          <cell r="CB42" t="str">
            <v>https://www.wbur.org/news/2020/02/28/wbur-poll-sanders-opens-substantial-lead-in-massachusetts-challenging-warren-on-her-home-turf</v>
          </cell>
          <cell r="DJ42" t="str">
            <v>Delaware</v>
          </cell>
          <cell r="DK42">
            <v>0.40753619473824332</v>
          </cell>
          <cell r="DL42">
            <v>0.178291779625772</v>
          </cell>
          <cell r="DN42">
            <v>0</v>
          </cell>
          <cell r="DO42">
            <v>0</v>
          </cell>
          <cell r="DP42">
            <v>0.28494956616451389</v>
          </cell>
          <cell r="DQ42">
            <v>0</v>
          </cell>
          <cell r="DR42">
            <v>0.12922245947147096</v>
          </cell>
          <cell r="DS42">
            <v>0</v>
          </cell>
        </row>
        <row r="43">
          <cell r="D43" t="str">
            <v>Harris Insights &amp; Analytics</v>
          </cell>
          <cell r="F43" t="str">
            <v>Utah</v>
          </cell>
          <cell r="G43" t="str">
            <v>C+</v>
          </cell>
          <cell r="I43">
            <v>43887</v>
          </cell>
          <cell r="J43">
            <v>298</v>
          </cell>
          <cell r="K43" t="str">
            <v>lv</v>
          </cell>
          <cell r="L43">
            <v>6</v>
          </cell>
          <cell r="M43">
            <v>19</v>
          </cell>
          <cell r="N43">
            <v>0</v>
          </cell>
          <cell r="O43">
            <v>18</v>
          </cell>
          <cell r="P43">
            <v>4</v>
          </cell>
          <cell r="Q43">
            <v>28</v>
          </cell>
          <cell r="R43">
            <v>0</v>
          </cell>
          <cell r="S43">
            <v>15</v>
          </cell>
          <cell r="T43">
            <v>0</v>
          </cell>
          <cell r="AL43">
            <v>11.111207999883119</v>
          </cell>
          <cell r="CB43" t="str">
            <v>https://www.deseret.com/utah/2020/2/27/21156476/poll-sanders-bloomberg-buttigieg-warren-biden-utah-super-tuesday-democratic-presidential-primary</v>
          </cell>
          <cell r="DJ43" t="str">
            <v>Maryland</v>
          </cell>
          <cell r="DK43">
            <v>0.34520689302511615</v>
          </cell>
          <cell r="DL43">
            <v>0.2030047535903543</v>
          </cell>
          <cell r="DN43">
            <v>0</v>
          </cell>
          <cell r="DO43">
            <v>0</v>
          </cell>
          <cell r="DP43">
            <v>0.31389793160764656</v>
          </cell>
          <cell r="DQ43">
            <v>0</v>
          </cell>
          <cell r="DR43">
            <v>0.13789042177688279</v>
          </cell>
          <cell r="DS43">
            <v>0</v>
          </cell>
        </row>
        <row r="44">
          <cell r="D44" t="str">
            <v>Fox News/Beacon Research/Shaw &amp; Co. Research</v>
          </cell>
          <cell r="F44" t="str">
            <v>US</v>
          </cell>
          <cell r="G44" t="str">
            <v>A-</v>
          </cell>
          <cell r="I44">
            <v>43887</v>
          </cell>
          <cell r="J44">
            <v>507</v>
          </cell>
          <cell r="K44" t="str">
            <v>lv</v>
          </cell>
          <cell r="L44">
            <v>18</v>
          </cell>
          <cell r="M44">
            <v>16</v>
          </cell>
          <cell r="N44">
            <v>0</v>
          </cell>
          <cell r="O44">
            <v>12</v>
          </cell>
          <cell r="P44">
            <v>5</v>
          </cell>
          <cell r="Q44">
            <v>31</v>
          </cell>
          <cell r="R44">
            <v>2</v>
          </cell>
          <cell r="S44">
            <v>10</v>
          </cell>
          <cell r="T44">
            <v>0</v>
          </cell>
          <cell r="AL44">
            <v>33.969338991222486</v>
          </cell>
          <cell r="CB44" t="str">
            <v>https://www.foxnews.com/politics/fox-news-poll-february-23-26-2020</v>
          </cell>
          <cell r="DJ44" t="str">
            <v>New York</v>
          </cell>
          <cell r="DK44">
            <v>0.28582222544195512</v>
          </cell>
          <cell r="DL44">
            <v>0.26858008106742642</v>
          </cell>
          <cell r="DN44">
            <v>0</v>
          </cell>
          <cell r="DO44">
            <v>0</v>
          </cell>
          <cell r="DP44">
            <v>0.30706572514280434</v>
          </cell>
          <cell r="DQ44">
            <v>0</v>
          </cell>
          <cell r="DR44">
            <v>0.1385319683478142</v>
          </cell>
          <cell r="DS44">
            <v>0</v>
          </cell>
        </row>
        <row r="45">
          <cell r="D45" t="str">
            <v>Starboard Communications</v>
          </cell>
          <cell r="F45" t="str">
            <v>South Carolina</v>
          </cell>
          <cell r="G45" t="str">
            <v>B/C</v>
          </cell>
          <cell r="I45">
            <v>43887</v>
          </cell>
          <cell r="J45">
            <v>1102</v>
          </cell>
          <cell r="K45" t="str">
            <v>lv</v>
          </cell>
          <cell r="L45">
            <v>40</v>
          </cell>
          <cell r="M45">
            <v>0</v>
          </cell>
          <cell r="N45">
            <v>0</v>
          </cell>
          <cell r="O45">
            <v>9</v>
          </cell>
          <cell r="P45">
            <v>6</v>
          </cell>
          <cell r="Q45">
            <v>11</v>
          </cell>
          <cell r="R45">
            <v>12</v>
          </cell>
          <cell r="S45">
            <v>9</v>
          </cell>
          <cell r="T45">
            <v>0</v>
          </cell>
          <cell r="AL45">
            <v>22.729866091011544</v>
          </cell>
          <cell r="CB45" t="str">
            <v>https://projects.fivethirtyeight.com/polls/20200227_SC.pdf</v>
          </cell>
          <cell r="DJ45" t="str">
            <v>Pennsylvania</v>
          </cell>
          <cell r="DK45">
            <v>0.32783533588324287</v>
          </cell>
          <cell r="DL45">
            <v>0.21332156888764661</v>
          </cell>
          <cell r="DN45">
            <v>0</v>
          </cell>
          <cell r="DO45">
            <v>0</v>
          </cell>
          <cell r="DP45">
            <v>0.33117573526707134</v>
          </cell>
          <cell r="DQ45">
            <v>0</v>
          </cell>
          <cell r="DR45">
            <v>0.12766735996203923</v>
          </cell>
          <cell r="DS45">
            <v>0</v>
          </cell>
        </row>
        <row r="46">
          <cell r="D46" t="str">
            <v>St. Pete Polls</v>
          </cell>
          <cell r="F46" t="str">
            <v>Florida</v>
          </cell>
          <cell r="G46" t="str">
            <v>C+</v>
          </cell>
          <cell r="I46">
            <v>43887</v>
          </cell>
          <cell r="J46">
            <v>2788</v>
          </cell>
          <cell r="K46" t="str">
            <v>lv</v>
          </cell>
          <cell r="L46">
            <v>33.799999999999997</v>
          </cell>
          <cell r="M46">
            <v>24.9</v>
          </cell>
          <cell r="N46">
            <v>0</v>
          </cell>
          <cell r="O46">
            <v>7.8</v>
          </cell>
          <cell r="P46">
            <v>4.0999999999999996</v>
          </cell>
          <cell r="Q46">
            <v>13</v>
          </cell>
          <cell r="R46">
            <v>1.4</v>
          </cell>
          <cell r="S46">
            <v>5.4</v>
          </cell>
          <cell r="T46">
            <v>0</v>
          </cell>
          <cell r="AL46">
            <v>30.022769661978955</v>
          </cell>
          <cell r="CB46" t="str">
            <v>http://stpetepolls.org/files/StPetePolls_2020_State_DEMprimaryFebruary26_AG3D.pdf</v>
          </cell>
          <cell r="DJ46" t="str">
            <v>Rhode Island</v>
          </cell>
          <cell r="DK46">
            <v>0.26518359689424359</v>
          </cell>
          <cell r="DL46">
            <v>0.2052018776401818</v>
          </cell>
          <cell r="DN46">
            <v>0</v>
          </cell>
          <cell r="DO46">
            <v>0</v>
          </cell>
          <cell r="DP46">
            <v>0.34587100299515378</v>
          </cell>
          <cell r="DQ46">
            <v>0</v>
          </cell>
          <cell r="DR46">
            <v>0.18374352247042103</v>
          </cell>
          <cell r="DS46">
            <v>0</v>
          </cell>
        </row>
        <row r="47">
          <cell r="D47" t="str">
            <v>University of California, Berkeley</v>
          </cell>
          <cell r="F47" t="str">
            <v>California</v>
          </cell>
          <cell r="G47" t="str">
            <v>B/C</v>
          </cell>
          <cell r="I47">
            <v>43886</v>
          </cell>
          <cell r="J47">
            <v>3002</v>
          </cell>
          <cell r="K47" t="str">
            <v>lv</v>
          </cell>
          <cell r="L47">
            <v>8.1999999999999993</v>
          </cell>
          <cell r="M47">
            <v>12.1</v>
          </cell>
          <cell r="N47">
            <v>0.2</v>
          </cell>
          <cell r="O47">
            <v>10.5</v>
          </cell>
          <cell r="P47">
            <v>6</v>
          </cell>
          <cell r="Q47">
            <v>33.700000000000003</v>
          </cell>
          <cell r="R47">
            <v>2.2000000000000002</v>
          </cell>
          <cell r="S47">
            <v>17.3</v>
          </cell>
          <cell r="T47">
            <v>1.1000000000000001</v>
          </cell>
          <cell r="AL47">
            <v>34.742062810385505</v>
          </cell>
          <cell r="CB47" t="str">
            <v>https://escholarship.org/uc/item/40m769v7</v>
          </cell>
          <cell r="DJ47" t="str">
            <v>Guam</v>
          </cell>
          <cell r="DK47">
            <v>0.33533203112577664</v>
          </cell>
          <cell r="DL47">
            <v>0.18007178429128887</v>
          </cell>
          <cell r="DN47">
            <v>0</v>
          </cell>
          <cell r="DO47">
            <v>0</v>
          </cell>
          <cell r="DP47">
            <v>0.32998760666880245</v>
          </cell>
          <cell r="DQ47">
            <v>0</v>
          </cell>
          <cell r="DR47">
            <v>0.15460857791413204</v>
          </cell>
          <cell r="DS47">
            <v>0</v>
          </cell>
        </row>
        <row r="48">
          <cell r="D48" t="str">
            <v>Monmouth University</v>
          </cell>
          <cell r="F48" t="str">
            <v>South Carolina</v>
          </cell>
          <cell r="G48" t="str">
            <v>A+</v>
          </cell>
          <cell r="I48">
            <v>43886</v>
          </cell>
          <cell r="J48">
            <v>454</v>
          </cell>
          <cell r="K48" t="str">
            <v>lv</v>
          </cell>
          <cell r="L48">
            <v>36</v>
          </cell>
          <cell r="M48">
            <v>0</v>
          </cell>
          <cell r="N48">
            <v>0</v>
          </cell>
          <cell r="O48">
            <v>6</v>
          </cell>
          <cell r="P48">
            <v>4</v>
          </cell>
          <cell r="Q48">
            <v>16</v>
          </cell>
          <cell r="R48">
            <v>15</v>
          </cell>
          <cell r="S48">
            <v>8</v>
          </cell>
          <cell r="T48">
            <v>0</v>
          </cell>
          <cell r="AL48">
            <v>44.55006766646644</v>
          </cell>
          <cell r="CB48" t="str">
            <v>https://www.monmouth.edu/polling-institute/documents/monmouthpoll_sc_022720.pdf/</v>
          </cell>
          <cell r="DJ48" t="str">
            <v>Kansas</v>
          </cell>
          <cell r="DK48">
            <v>0.27306539518108836</v>
          </cell>
          <cell r="DL48">
            <v>0.17785831847240191</v>
          </cell>
          <cell r="DN48">
            <v>0</v>
          </cell>
          <cell r="DO48">
            <v>0</v>
          </cell>
          <cell r="DP48">
            <v>0.38796405838379278</v>
          </cell>
          <cell r="DQ48">
            <v>0</v>
          </cell>
          <cell r="DR48">
            <v>0.1611122279627169</v>
          </cell>
          <cell r="DS48">
            <v>0</v>
          </cell>
        </row>
        <row r="49">
          <cell r="D49" t="str">
            <v>Magellan Strategies</v>
          </cell>
          <cell r="F49" t="str">
            <v>Colorado</v>
          </cell>
          <cell r="G49" t="str">
            <v>B/C</v>
          </cell>
          <cell r="I49">
            <v>43886</v>
          </cell>
          <cell r="J49">
            <v>500</v>
          </cell>
          <cell r="K49" t="str">
            <v>lv</v>
          </cell>
          <cell r="L49">
            <v>11.1</v>
          </cell>
          <cell r="M49">
            <v>11.1</v>
          </cell>
          <cell r="N49">
            <v>0</v>
          </cell>
          <cell r="O49">
            <v>11.6</v>
          </cell>
          <cell r="P49">
            <v>5.9</v>
          </cell>
          <cell r="Q49">
            <v>27.2</v>
          </cell>
          <cell r="R49">
            <v>1.4</v>
          </cell>
          <cell r="S49">
            <v>14.9</v>
          </cell>
          <cell r="T49">
            <v>0</v>
          </cell>
          <cell r="AL49">
            <v>16.292901779453516</v>
          </cell>
          <cell r="CB49" t="str">
            <v>https://magellanstrategies.com/magellan-strategies-colorado-democratic-presidential-primary/</v>
          </cell>
          <cell r="DJ49" t="str">
            <v>Indiana</v>
          </cell>
          <cell r="DK49">
            <v>0.31028512606953235</v>
          </cell>
          <cell r="DL49">
            <v>0.19048730324246169</v>
          </cell>
          <cell r="DN49">
            <v>0</v>
          </cell>
          <cell r="DO49">
            <v>0</v>
          </cell>
          <cell r="DP49">
            <v>0.33934949204736065</v>
          </cell>
          <cell r="DQ49">
            <v>0</v>
          </cell>
          <cell r="DR49">
            <v>0.15987807864064535</v>
          </cell>
          <cell r="DS49">
            <v>0</v>
          </cell>
        </row>
        <row r="50">
          <cell r="D50" t="str">
            <v>Data for Progress</v>
          </cell>
          <cell r="F50" t="str">
            <v>Colorado</v>
          </cell>
          <cell r="G50" t="str">
            <v>A-</v>
          </cell>
          <cell r="I50">
            <v>43886</v>
          </cell>
          <cell r="J50">
            <v>471</v>
          </cell>
          <cell r="K50" t="str">
            <v>lv</v>
          </cell>
          <cell r="L50">
            <v>10</v>
          </cell>
          <cell r="M50">
            <v>14</v>
          </cell>
          <cell r="N50">
            <v>0</v>
          </cell>
          <cell r="O50">
            <v>14</v>
          </cell>
          <cell r="P50">
            <v>6</v>
          </cell>
          <cell r="Q50">
            <v>34</v>
          </cell>
          <cell r="R50">
            <v>0</v>
          </cell>
          <cell r="S50">
            <v>20</v>
          </cell>
          <cell r="T50">
            <v>0</v>
          </cell>
          <cell r="AL50">
            <v>32.012293357362317</v>
          </cell>
          <cell r="CB50" t="str">
            <v>https://www.dataforprogress.org/blog/2020/2/26/sanders-ahead-in-virginia-and-colorado</v>
          </cell>
          <cell r="DJ50" t="str">
            <v>Nebraska</v>
          </cell>
          <cell r="DK50">
            <v>0.28220361968003055</v>
          </cell>
          <cell r="DL50">
            <v>0.18164435863713441</v>
          </cell>
          <cell r="DN50">
            <v>0</v>
          </cell>
          <cell r="DO50">
            <v>0</v>
          </cell>
          <cell r="DP50">
            <v>0.37831529169905981</v>
          </cell>
          <cell r="DQ50">
            <v>0</v>
          </cell>
          <cell r="DR50">
            <v>0.15783672998377518</v>
          </cell>
          <cell r="DS50">
            <v>0</v>
          </cell>
        </row>
        <row r="51">
          <cell r="D51" t="str">
            <v>Data for Progress</v>
          </cell>
          <cell r="F51" t="str">
            <v>Virginia</v>
          </cell>
          <cell r="G51" t="str">
            <v>A-</v>
          </cell>
          <cell r="I51">
            <v>43886</v>
          </cell>
          <cell r="J51">
            <v>499</v>
          </cell>
          <cell r="K51" t="str">
            <v>lv</v>
          </cell>
          <cell r="L51">
            <v>19</v>
          </cell>
          <cell r="M51">
            <v>17</v>
          </cell>
          <cell r="N51">
            <v>0</v>
          </cell>
          <cell r="O51">
            <v>12</v>
          </cell>
          <cell r="P51">
            <v>5</v>
          </cell>
          <cell r="Q51">
            <v>28</v>
          </cell>
          <cell r="R51">
            <v>1</v>
          </cell>
          <cell r="S51">
            <v>17</v>
          </cell>
          <cell r="T51">
            <v>0</v>
          </cell>
          <cell r="AL51">
            <v>33.001374385731488</v>
          </cell>
          <cell r="CB51" t="str">
            <v>https://www.dataforprogress.org/blog/2020/2/26/sanders-ahead-in-virginia-and-colorado</v>
          </cell>
          <cell r="DJ51" t="str">
            <v>West Virginia</v>
          </cell>
          <cell r="DK51">
            <v>0.37453842291226014</v>
          </cell>
          <cell r="DL51">
            <v>0.22369601856813545</v>
          </cell>
          <cell r="DN51">
            <v>0</v>
          </cell>
          <cell r="DO51">
            <v>0</v>
          </cell>
          <cell r="DP51">
            <v>0.33659890089389266</v>
          </cell>
          <cell r="DQ51">
            <v>0</v>
          </cell>
          <cell r="DR51">
            <v>6.5166657625711916E-2</v>
          </cell>
          <cell r="DS51">
            <v>0</v>
          </cell>
        </row>
        <row r="52">
          <cell r="D52" t="str">
            <v>Clemson University</v>
          </cell>
          <cell r="F52" t="str">
            <v>South Carolina</v>
          </cell>
          <cell r="G52" t="str">
            <v>B/C</v>
          </cell>
          <cell r="I52">
            <v>43886</v>
          </cell>
          <cell r="J52">
            <v>650</v>
          </cell>
          <cell r="K52" t="str">
            <v>lv</v>
          </cell>
          <cell r="L52">
            <v>35</v>
          </cell>
          <cell r="M52">
            <v>0</v>
          </cell>
          <cell r="N52">
            <v>0</v>
          </cell>
          <cell r="O52">
            <v>8</v>
          </cell>
          <cell r="P52">
            <v>4</v>
          </cell>
          <cell r="Q52">
            <v>13</v>
          </cell>
          <cell r="R52">
            <v>17</v>
          </cell>
          <cell r="S52">
            <v>8</v>
          </cell>
          <cell r="T52">
            <v>0</v>
          </cell>
          <cell r="AL52">
            <v>15.044475902417995</v>
          </cell>
          <cell r="CB52" t="str">
            <v>http://newsstand.clemson.edu/wp-content/uploads/2020/02/2020-Palmetto-Poll-Results.pdf</v>
          </cell>
          <cell r="DJ52" t="str">
            <v>Kentucky</v>
          </cell>
          <cell r="DK52">
            <v>0.32144865398778122</v>
          </cell>
          <cell r="DL52">
            <v>0.21586577657275696</v>
          </cell>
          <cell r="DN52">
            <v>0</v>
          </cell>
          <cell r="DO52">
            <v>0</v>
          </cell>
          <cell r="DP52">
            <v>0.3292960157135465</v>
          </cell>
          <cell r="DQ52">
            <v>0</v>
          </cell>
          <cell r="DR52">
            <v>0.13338955372591552</v>
          </cell>
          <cell r="DS52">
            <v>0</v>
          </cell>
        </row>
        <row r="53">
          <cell r="D53" t="str">
            <v>Point Blank Political</v>
          </cell>
          <cell r="F53" t="str">
            <v>California</v>
          </cell>
          <cell r="G53">
            <v>0</v>
          </cell>
          <cell r="I53">
            <v>43886</v>
          </cell>
          <cell r="J53">
            <v>2098</v>
          </cell>
          <cell r="K53" t="str">
            <v>lv</v>
          </cell>
          <cell r="L53">
            <v>10.5</v>
          </cell>
          <cell r="M53">
            <v>10.6</v>
          </cell>
          <cell r="N53">
            <v>0</v>
          </cell>
          <cell r="O53">
            <v>8.9</v>
          </cell>
          <cell r="P53">
            <v>3.7</v>
          </cell>
          <cell r="Q53">
            <v>33.6</v>
          </cell>
          <cell r="R53">
            <v>2.9</v>
          </cell>
          <cell r="S53">
            <v>13.1</v>
          </cell>
          <cell r="T53">
            <v>0</v>
          </cell>
          <cell r="AL53">
            <v>2.6889698098385248E-2</v>
          </cell>
          <cell r="CB53" t="str">
            <v>https://www.pointblankpolitical.com/2020-ca-dem-primary-pre-debate/</v>
          </cell>
          <cell r="DJ53" t="str">
            <v>Oregon</v>
          </cell>
          <cell r="DK53">
            <v>0.30046423163738756</v>
          </cell>
          <cell r="DL53">
            <v>0.17359828574958538</v>
          </cell>
          <cell r="DN53">
            <v>0</v>
          </cell>
          <cell r="DO53">
            <v>0</v>
          </cell>
          <cell r="DP53">
            <v>0.36249218228185587</v>
          </cell>
          <cell r="DQ53">
            <v>0</v>
          </cell>
          <cell r="DR53">
            <v>0.16344530033117124</v>
          </cell>
          <cell r="DS53">
            <v>0</v>
          </cell>
        </row>
        <row r="54">
          <cell r="D54" t="str">
            <v>YouGov</v>
          </cell>
          <cell r="F54" t="str">
            <v>US</v>
          </cell>
          <cell r="G54" t="str">
            <v>B-</v>
          </cell>
          <cell r="I54">
            <v>43886</v>
          </cell>
          <cell r="J54">
            <v>584</v>
          </cell>
          <cell r="K54" t="str">
            <v>lv</v>
          </cell>
          <cell r="L54">
            <v>20</v>
          </cell>
          <cell r="M54">
            <v>11</v>
          </cell>
          <cell r="N54">
            <v>0</v>
          </cell>
          <cell r="O54">
            <v>9</v>
          </cell>
          <cell r="P54">
            <v>4</v>
          </cell>
          <cell r="Q54">
            <v>30</v>
          </cell>
          <cell r="R54">
            <v>1</v>
          </cell>
          <cell r="S54">
            <v>16</v>
          </cell>
          <cell r="T54">
            <v>0</v>
          </cell>
          <cell r="AL54">
            <v>2.3693450901045443</v>
          </cell>
          <cell r="CB54" t="str">
            <v>https://d25d2506sfb94s.cloudfront.net/cumulus_uploads/document/zye3phsf7t/econTabReport.pdf</v>
          </cell>
          <cell r="DJ54" t="str">
            <v>District of Columbia</v>
          </cell>
          <cell r="DK54">
            <v>0.44517387093381328</v>
          </cell>
          <cell r="DL54">
            <v>0.20828742522125024</v>
          </cell>
          <cell r="DN54">
            <v>0</v>
          </cell>
          <cell r="DO54">
            <v>0</v>
          </cell>
          <cell r="DP54">
            <v>0.24144766826223976</v>
          </cell>
          <cell r="DQ54">
            <v>0</v>
          </cell>
          <cell r="DR54">
            <v>0.10509103558269681</v>
          </cell>
          <cell r="DS54">
            <v>0</v>
          </cell>
        </row>
        <row r="55">
          <cell r="D55" t="str">
            <v>Public Policy Polling</v>
          </cell>
          <cell r="F55" t="str">
            <v>Texas</v>
          </cell>
          <cell r="G55" t="str">
            <v>B</v>
          </cell>
          <cell r="I55">
            <v>43886</v>
          </cell>
          <cell r="J55">
            <v>1045</v>
          </cell>
          <cell r="K55" t="str">
            <v>lv</v>
          </cell>
          <cell r="L55">
            <v>31</v>
          </cell>
          <cell r="M55">
            <v>0</v>
          </cell>
          <cell r="N55">
            <v>0</v>
          </cell>
          <cell r="O55">
            <v>11</v>
          </cell>
          <cell r="P55">
            <v>7</v>
          </cell>
          <cell r="Q55">
            <v>25</v>
          </cell>
          <cell r="R55">
            <v>3</v>
          </cell>
          <cell r="S55">
            <v>17</v>
          </cell>
          <cell r="T55">
            <v>0</v>
          </cell>
          <cell r="AL55">
            <v>0</v>
          </cell>
          <cell r="CB55" t="str">
            <v>https://progresstexas.org/sites/default/files/February%202020%20Progress%20Texas-PPP%20Poll.pdf</v>
          </cell>
          <cell r="DJ55" t="str">
            <v>Montana</v>
          </cell>
          <cell r="DK55">
            <v>0.29592922643812231</v>
          </cell>
          <cell r="DL55">
            <v>0.19011885147616783</v>
          </cell>
          <cell r="DN55">
            <v>0</v>
          </cell>
          <cell r="DO55">
            <v>0</v>
          </cell>
          <cell r="DP55">
            <v>0.35223559069943394</v>
          </cell>
          <cell r="DQ55">
            <v>0</v>
          </cell>
          <cell r="DR55">
            <v>0.16171633138627592</v>
          </cell>
          <cell r="DS55">
            <v>0</v>
          </cell>
        </row>
        <row r="56">
          <cell r="D56" t="str">
            <v>Public Policy Polling</v>
          </cell>
          <cell r="F56" t="str">
            <v>Texas</v>
          </cell>
          <cell r="G56" t="str">
            <v>B</v>
          </cell>
          <cell r="I56">
            <v>43886</v>
          </cell>
          <cell r="J56">
            <v>1045</v>
          </cell>
          <cell r="K56" t="str">
            <v>lv</v>
          </cell>
          <cell r="L56">
            <v>24</v>
          </cell>
          <cell r="M56">
            <v>17</v>
          </cell>
          <cell r="N56">
            <v>0</v>
          </cell>
          <cell r="O56">
            <v>10</v>
          </cell>
          <cell r="P56">
            <v>4</v>
          </cell>
          <cell r="Q56">
            <v>24</v>
          </cell>
          <cell r="R56">
            <v>1</v>
          </cell>
          <cell r="S56">
            <v>14</v>
          </cell>
          <cell r="T56">
            <v>0</v>
          </cell>
          <cell r="AL56">
            <v>31.184883910426027</v>
          </cell>
          <cell r="CB56" t="str">
            <v>https://progresstexas.org/sites/default/files/February%202020%20Progress%20Texas-PPP%20Poll.pdf</v>
          </cell>
          <cell r="DJ56" t="str">
            <v>New Jersey</v>
          </cell>
          <cell r="DK56">
            <v>0.27727703103330326</v>
          </cell>
          <cell r="DL56">
            <v>0.24553898396802795</v>
          </cell>
          <cell r="DN56">
            <v>0</v>
          </cell>
          <cell r="DO56">
            <v>0</v>
          </cell>
          <cell r="DP56">
            <v>0.34168103932592275</v>
          </cell>
          <cell r="DQ56">
            <v>0</v>
          </cell>
          <cell r="DR56">
            <v>0.13550294567274601</v>
          </cell>
          <cell r="DS56">
            <v>0</v>
          </cell>
        </row>
        <row r="57">
          <cell r="D57" t="str">
            <v>Ipsos</v>
          </cell>
          <cell r="F57" t="str">
            <v>US</v>
          </cell>
          <cell r="G57" t="str">
            <v>B+</v>
          </cell>
          <cell r="I57">
            <v>43886</v>
          </cell>
          <cell r="J57">
            <v>2706</v>
          </cell>
          <cell r="K57" t="str">
            <v>a</v>
          </cell>
          <cell r="L57">
            <v>13</v>
          </cell>
          <cell r="M57">
            <v>14</v>
          </cell>
          <cell r="N57">
            <v>0</v>
          </cell>
          <cell r="O57">
            <v>8</v>
          </cell>
          <cell r="P57">
            <v>4</v>
          </cell>
          <cell r="Q57">
            <v>25</v>
          </cell>
          <cell r="R57">
            <v>3</v>
          </cell>
          <cell r="S57">
            <v>8</v>
          </cell>
          <cell r="T57">
            <v>0</v>
          </cell>
          <cell r="AL57">
            <v>0</v>
          </cell>
          <cell r="CB57" t="str">
            <v>https://fingfx.thomsonreuters.com/gfx/mkt/13/2507/2475/Topline%20Reuters%202020%20Election%20Tracker%2002%2025%202020.pdf</v>
          </cell>
          <cell r="DJ57" t="str">
            <v>New Mexico</v>
          </cell>
          <cell r="DK57">
            <v>0.27257349453237578</v>
          </cell>
          <cell r="DL57">
            <v>0.17931474516687709</v>
          </cell>
          <cell r="DN57">
            <v>0</v>
          </cell>
          <cell r="DO57">
            <v>0</v>
          </cell>
          <cell r="DP57">
            <v>0.40532786347714511</v>
          </cell>
          <cell r="DQ57">
            <v>0</v>
          </cell>
          <cell r="DR57">
            <v>0.14278389682360193</v>
          </cell>
          <cell r="DS57">
            <v>0</v>
          </cell>
        </row>
        <row r="58">
          <cell r="D58" t="str">
            <v>Ipsos</v>
          </cell>
          <cell r="F58" t="str">
            <v>US</v>
          </cell>
          <cell r="G58" t="str">
            <v>B+</v>
          </cell>
          <cell r="I58">
            <v>43886</v>
          </cell>
          <cell r="J58">
            <v>2244</v>
          </cell>
          <cell r="K58" t="str">
            <v>rv</v>
          </cell>
          <cell r="L58">
            <v>15</v>
          </cell>
          <cell r="M58">
            <v>15</v>
          </cell>
          <cell r="N58">
            <v>0</v>
          </cell>
          <cell r="O58">
            <v>10</v>
          </cell>
          <cell r="P58">
            <v>4</v>
          </cell>
          <cell r="Q58">
            <v>26</v>
          </cell>
          <cell r="R58">
            <v>3</v>
          </cell>
          <cell r="S58">
            <v>10</v>
          </cell>
          <cell r="T58">
            <v>0</v>
          </cell>
          <cell r="AL58">
            <v>47.182834417608134</v>
          </cell>
          <cell r="CB58" t="str">
            <v>https://fingfx.thomsonreuters.com/gfx/mkt/13/2507/2475/Topline%20Reuters%202020%20Election%20Tracker%2002%2025%202020.pdf</v>
          </cell>
          <cell r="DJ58" t="str">
            <v>South Dakota</v>
          </cell>
          <cell r="DK58">
            <v>0.28037271608658543</v>
          </cell>
          <cell r="DL58">
            <v>0.18370626760100958</v>
          </cell>
          <cell r="DN58">
            <v>0</v>
          </cell>
          <cell r="DO58">
            <v>0</v>
          </cell>
          <cell r="DP58">
            <v>0.37676480253972422</v>
          </cell>
          <cell r="DQ58">
            <v>0</v>
          </cell>
          <cell r="DR58">
            <v>0.1591562137726808</v>
          </cell>
          <cell r="DS58">
            <v>0</v>
          </cell>
        </row>
        <row r="59">
          <cell r="D59" t="str">
            <v>Meredith College</v>
          </cell>
          <cell r="F59" t="str">
            <v>North Carolina</v>
          </cell>
          <cell r="G59">
            <v>0</v>
          </cell>
          <cell r="I59">
            <v>43885</v>
          </cell>
          <cell r="J59">
            <v>430</v>
          </cell>
          <cell r="K59" t="str">
            <v>lv</v>
          </cell>
          <cell r="L59">
            <v>17.899999999999999</v>
          </cell>
          <cell r="M59">
            <v>17</v>
          </cell>
          <cell r="N59">
            <v>0.7</v>
          </cell>
          <cell r="O59">
            <v>10</v>
          </cell>
          <cell r="P59">
            <v>4</v>
          </cell>
          <cell r="Q59">
            <v>19.5</v>
          </cell>
          <cell r="R59">
            <v>0.5</v>
          </cell>
          <cell r="S59">
            <v>10.9</v>
          </cell>
          <cell r="T59">
            <v>0.7</v>
          </cell>
          <cell r="AL59">
            <v>10.571898879732993</v>
          </cell>
          <cell r="CB59" t="str">
            <v>https://www.meredith.edu/assets/images/content/Final_Meredith_College_Poll_Report_February_2020.pdf</v>
          </cell>
          <cell r="DJ59" t="str">
            <v>Virgin Islands</v>
          </cell>
          <cell r="DK59">
            <v>0.33533203112577664</v>
          </cell>
          <cell r="DL59">
            <v>0.18007178429128887</v>
          </cell>
          <cell r="DN59">
            <v>0</v>
          </cell>
          <cell r="DO59">
            <v>0</v>
          </cell>
          <cell r="DP59">
            <v>0.32998760666880245</v>
          </cell>
          <cell r="DQ59">
            <v>0</v>
          </cell>
          <cell r="DR59">
            <v>0.15460857791413204</v>
          </cell>
          <cell r="DS59">
            <v>0</v>
          </cell>
        </row>
        <row r="60">
          <cell r="D60" t="str">
            <v>Christopher Newport University</v>
          </cell>
          <cell r="F60" t="str">
            <v>Virginia</v>
          </cell>
          <cell r="G60" t="str">
            <v>A/B</v>
          </cell>
          <cell r="I60">
            <v>43885</v>
          </cell>
          <cell r="J60">
            <v>561</v>
          </cell>
          <cell r="K60" t="str">
            <v>lv</v>
          </cell>
          <cell r="L60">
            <v>22</v>
          </cell>
          <cell r="M60">
            <v>13</v>
          </cell>
          <cell r="N60">
            <v>0</v>
          </cell>
          <cell r="O60">
            <v>8</v>
          </cell>
          <cell r="P60">
            <v>5</v>
          </cell>
          <cell r="Q60">
            <v>17</v>
          </cell>
          <cell r="R60">
            <v>1</v>
          </cell>
          <cell r="S60">
            <v>8</v>
          </cell>
          <cell r="T60">
            <v>5</v>
          </cell>
          <cell r="AL60">
            <v>23.403076505263371</v>
          </cell>
          <cell r="CB60" t="str">
            <v>http://cnu.edu/wasoncenter/surveys/2020-02-28/</v>
          </cell>
          <cell r="DJ60" t="str">
            <v>Puerto Rico</v>
          </cell>
          <cell r="DK60">
            <v>0.37172989762713732</v>
          </cell>
          <cell r="DL60">
            <v>0.17021087768494628</v>
          </cell>
          <cell r="DN60">
            <v>0</v>
          </cell>
          <cell r="DO60">
            <v>0</v>
          </cell>
          <cell r="DP60">
            <v>0.31191716335410824</v>
          </cell>
          <cell r="DQ60">
            <v>0</v>
          </cell>
          <cell r="DR60">
            <v>0.14614206133380819</v>
          </cell>
          <cell r="DS60">
            <v>0</v>
          </cell>
        </row>
        <row r="61">
          <cell r="D61" t="str">
            <v>YouGov</v>
          </cell>
          <cell r="F61" t="str">
            <v>Massachusetts</v>
          </cell>
          <cell r="G61" t="str">
            <v>B-</v>
          </cell>
          <cell r="I61">
            <v>43885</v>
          </cell>
          <cell r="J61">
            <v>400</v>
          </cell>
          <cell r="K61" t="str">
            <v>lv</v>
          </cell>
          <cell r="L61">
            <v>12</v>
          </cell>
          <cell r="M61">
            <v>9</v>
          </cell>
          <cell r="N61">
            <v>0</v>
          </cell>
          <cell r="O61">
            <v>14</v>
          </cell>
          <cell r="P61">
            <v>7</v>
          </cell>
          <cell r="Q61">
            <v>25</v>
          </cell>
          <cell r="R61">
            <v>3</v>
          </cell>
          <cell r="S61">
            <v>23</v>
          </cell>
          <cell r="T61">
            <v>0</v>
          </cell>
          <cell r="AL61">
            <v>14.418139784483472</v>
          </cell>
          <cell r="CB61" t="str">
            <v>https://htv-prod-media.s3.amazonaws.com/files/supertuesdaymatoplines-1582851435.pdf</v>
          </cell>
        </row>
        <row r="62">
          <cell r="D62" t="str">
            <v>East Carolina University</v>
          </cell>
          <cell r="F62" t="str">
            <v>South Carolina</v>
          </cell>
          <cell r="G62">
            <v>0</v>
          </cell>
          <cell r="I62">
            <v>43885</v>
          </cell>
          <cell r="J62">
            <v>1142</v>
          </cell>
          <cell r="K62" t="str">
            <v>lv</v>
          </cell>
          <cell r="L62">
            <v>30.5</v>
          </cell>
          <cell r="M62">
            <v>0</v>
          </cell>
          <cell r="N62">
            <v>0</v>
          </cell>
          <cell r="O62">
            <v>5.5</v>
          </cell>
          <cell r="P62">
            <v>2.1</v>
          </cell>
          <cell r="Q62">
            <v>23.1</v>
          </cell>
          <cell r="R62">
            <v>19.899999999999999</v>
          </cell>
          <cell r="S62">
            <v>8.1</v>
          </cell>
          <cell r="T62">
            <v>0</v>
          </cell>
          <cell r="AL62">
            <v>14.632333977821894</v>
          </cell>
          <cell r="CB62" t="str">
            <v>https://surveyresearch-ecu.reportablenews.com/pr/biden-maintains-lead-in-south-carolina-sanders-in-second-steyer-a-close-third</v>
          </cell>
        </row>
        <row r="63">
          <cell r="D63" t="str">
            <v>Harris Insights &amp; Analytics</v>
          </cell>
          <cell r="F63" t="str">
            <v>US</v>
          </cell>
          <cell r="G63" t="str">
            <v>C+</v>
          </cell>
          <cell r="I63">
            <v>43885</v>
          </cell>
          <cell r="J63">
            <v>470</v>
          </cell>
          <cell r="K63" t="str">
            <v>rv</v>
          </cell>
          <cell r="L63">
            <v>17</v>
          </cell>
          <cell r="M63">
            <v>19</v>
          </cell>
          <cell r="N63">
            <v>0</v>
          </cell>
          <cell r="O63">
            <v>12</v>
          </cell>
          <cell r="P63">
            <v>3</v>
          </cell>
          <cell r="Q63">
            <v>28</v>
          </cell>
          <cell r="R63">
            <v>3</v>
          </cell>
          <cell r="S63">
            <v>8</v>
          </cell>
          <cell r="T63">
            <v>0</v>
          </cell>
          <cell r="AL63">
            <v>12.490453841870496</v>
          </cell>
          <cell r="CB63" t="str">
            <v>https://thehill.com/hilltv/what-americas-thinking/484534-sanders-lead-grows-post-nevada-in-new-hill-harrisx-poll</v>
          </cell>
        </row>
        <row r="64">
          <cell r="D64" t="str">
            <v>Public Policy Polling</v>
          </cell>
          <cell r="F64" t="str">
            <v>North Carolina</v>
          </cell>
          <cell r="G64" t="str">
            <v>B</v>
          </cell>
          <cell r="I64">
            <v>43885</v>
          </cell>
          <cell r="J64">
            <v>852</v>
          </cell>
          <cell r="K64" t="str">
            <v>lv</v>
          </cell>
          <cell r="L64">
            <v>23</v>
          </cell>
          <cell r="M64">
            <v>17</v>
          </cell>
          <cell r="N64">
            <v>0</v>
          </cell>
          <cell r="O64">
            <v>9</v>
          </cell>
          <cell r="P64">
            <v>4</v>
          </cell>
          <cell r="Q64">
            <v>20</v>
          </cell>
          <cell r="R64">
            <v>3</v>
          </cell>
          <cell r="S64">
            <v>11</v>
          </cell>
          <cell r="T64">
            <v>0</v>
          </cell>
          <cell r="AL64">
            <v>27.278576370348876</v>
          </cell>
          <cell r="CB64" t="str">
            <v>https://www.publicpolicypolling.com/wp-content/uploads/2020/02/NorthCarolinaResultsFebruary2020.pdf</v>
          </cell>
        </row>
        <row r="65">
          <cell r="D65" t="str">
            <v>Public Policy Polling</v>
          </cell>
          <cell r="F65" t="str">
            <v>South Carolina</v>
          </cell>
          <cell r="G65" t="str">
            <v>B</v>
          </cell>
          <cell r="I65">
            <v>43885</v>
          </cell>
          <cell r="J65">
            <v>866</v>
          </cell>
          <cell r="K65" t="str">
            <v>lv</v>
          </cell>
          <cell r="L65">
            <v>36</v>
          </cell>
          <cell r="M65">
            <v>0</v>
          </cell>
          <cell r="N65">
            <v>0</v>
          </cell>
          <cell r="O65">
            <v>7</v>
          </cell>
          <cell r="P65">
            <v>3</v>
          </cell>
          <cell r="Q65">
            <v>21</v>
          </cell>
          <cell r="R65">
            <v>7</v>
          </cell>
          <cell r="S65">
            <v>8</v>
          </cell>
          <cell r="T65">
            <v>0</v>
          </cell>
          <cell r="AL65">
            <v>26.03337608604275</v>
          </cell>
          <cell r="CB65" t="str">
            <v>https://www.publicpolicypolling.com/wp-content/uploads/2020/02/SouthCarolinaResultsFebruary2020.pdf</v>
          </cell>
        </row>
        <row r="66">
          <cell r="D66" t="str">
            <v>Marquette University Law School</v>
          </cell>
          <cell r="F66" t="str">
            <v>Wisconsin</v>
          </cell>
          <cell r="G66" t="str">
            <v>A/B</v>
          </cell>
          <cell r="I66">
            <v>43884</v>
          </cell>
          <cell r="J66">
            <v>464</v>
          </cell>
          <cell r="K66" t="str">
            <v>lv</v>
          </cell>
          <cell r="L66">
            <v>15</v>
          </cell>
          <cell r="M66">
            <v>17</v>
          </cell>
          <cell r="N66">
            <v>0</v>
          </cell>
          <cell r="O66">
            <v>13</v>
          </cell>
          <cell r="P66">
            <v>11</v>
          </cell>
          <cell r="Q66">
            <v>29</v>
          </cell>
          <cell r="R66">
            <v>1</v>
          </cell>
          <cell r="S66">
            <v>9</v>
          </cell>
          <cell r="T66">
            <v>0</v>
          </cell>
          <cell r="AL66">
            <v>25.561526481829549</v>
          </cell>
          <cell r="CB66" t="str">
            <v>https://law.marquette.edu/poll/wp-content/uploads/2020/02/MLSP58Toplines.pdf</v>
          </cell>
        </row>
        <row r="67">
          <cell r="D67" t="str">
            <v>Change Research</v>
          </cell>
          <cell r="F67" t="str">
            <v>California</v>
          </cell>
          <cell r="G67" t="str">
            <v>C</v>
          </cell>
          <cell r="I67">
            <v>43884</v>
          </cell>
          <cell r="J67">
            <v>1069</v>
          </cell>
          <cell r="K67" t="str">
            <v>lv</v>
          </cell>
          <cell r="L67">
            <v>12</v>
          </cell>
          <cell r="M67">
            <v>6</v>
          </cell>
          <cell r="N67">
            <v>0</v>
          </cell>
          <cell r="O67">
            <v>11</v>
          </cell>
          <cell r="P67">
            <v>5</v>
          </cell>
          <cell r="Q67">
            <v>37</v>
          </cell>
          <cell r="R67">
            <v>3</v>
          </cell>
          <cell r="S67">
            <v>20</v>
          </cell>
          <cell r="T67">
            <v>4</v>
          </cell>
          <cell r="AL67">
            <v>14.720320295934588</v>
          </cell>
          <cell r="CB67" t="str">
            <v>https://www.changeresearch.com/post/democratic-primary-california-kqed-poll-february</v>
          </cell>
        </row>
        <row r="68">
          <cell r="D68" t="str">
            <v>Spry Strategies</v>
          </cell>
          <cell r="F68" t="str">
            <v>North Carolina</v>
          </cell>
          <cell r="G68" t="str">
            <v>C/D</v>
          </cell>
          <cell r="I68">
            <v>43884</v>
          </cell>
          <cell r="J68">
            <v>561</v>
          </cell>
          <cell r="K68" t="str">
            <v>lv</v>
          </cell>
          <cell r="L68">
            <v>20.170000000000002</v>
          </cell>
          <cell r="M68">
            <v>20.329999999999998</v>
          </cell>
          <cell r="N68">
            <v>0</v>
          </cell>
          <cell r="O68">
            <v>3.1</v>
          </cell>
          <cell r="P68">
            <v>6.35</v>
          </cell>
          <cell r="Q68">
            <v>20.16</v>
          </cell>
          <cell r="R68">
            <v>0</v>
          </cell>
          <cell r="S68">
            <v>9</v>
          </cell>
          <cell r="T68">
            <v>0</v>
          </cell>
          <cell r="AL68">
            <v>0.97437974555099194</v>
          </cell>
          <cell r="CB68" t="str">
            <v>https://mcusercontent.com/259a50ef0a1608ab2bc2cf891/files/0f490596-e46a-4d58-b52d-2c8a9a53d084/DemocraticPrimaryPoll_Civitas_0225.pdf</v>
          </cell>
        </row>
        <row r="69">
          <cell r="D69" t="str">
            <v>Morning Consult</v>
          </cell>
          <cell r="F69" t="str">
            <v>US</v>
          </cell>
          <cell r="G69" t="str">
            <v>B/C</v>
          </cell>
          <cell r="I69">
            <v>43884</v>
          </cell>
          <cell r="J69">
            <v>2631</v>
          </cell>
          <cell r="K69" t="str">
            <v>lv</v>
          </cell>
          <cell r="L69">
            <v>18</v>
          </cell>
          <cell r="M69">
            <v>19</v>
          </cell>
          <cell r="N69">
            <v>0</v>
          </cell>
          <cell r="O69">
            <v>11</v>
          </cell>
          <cell r="P69">
            <v>4</v>
          </cell>
          <cell r="Q69">
            <v>32</v>
          </cell>
          <cell r="R69">
            <v>3</v>
          </cell>
          <cell r="S69">
            <v>11</v>
          </cell>
          <cell r="T69">
            <v>0</v>
          </cell>
          <cell r="AL69">
            <v>1.1226041582712309</v>
          </cell>
          <cell r="CB69" t="str">
            <v>https://morningconsult.com/2020/02/24/bernie-sanders-rising-post-nevada-polling/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43883</v>
          </cell>
          <cell r="J70">
            <v>6498</v>
          </cell>
          <cell r="K70" t="str">
            <v>lv</v>
          </cell>
          <cell r="L70">
            <v>17</v>
          </cell>
          <cell r="M70">
            <v>13</v>
          </cell>
          <cell r="N70">
            <v>0</v>
          </cell>
          <cell r="O70">
            <v>10</v>
          </cell>
          <cell r="P70">
            <v>5</v>
          </cell>
          <cell r="Q70">
            <v>28</v>
          </cell>
          <cell r="R70">
            <v>2</v>
          </cell>
          <cell r="S70">
            <v>19</v>
          </cell>
          <cell r="T70">
            <v>0</v>
          </cell>
          <cell r="AL70">
            <v>1.7534578165430177</v>
          </cell>
          <cell r="CB70" t="str">
            <v>https://drive.google.com/file/d/1OpQxzzYY4MXgQMfo2j_XicB_tEUtt7eI/view</v>
          </cell>
        </row>
        <row r="71">
          <cell r="D71" t="str">
            <v>YouGov</v>
          </cell>
          <cell r="F71" t="str">
            <v>South Carolina</v>
          </cell>
          <cell r="G71" t="str">
            <v>B-</v>
          </cell>
          <cell r="I71">
            <v>43883</v>
          </cell>
          <cell r="J71">
            <v>1238</v>
          </cell>
          <cell r="K71" t="str">
            <v>lv</v>
          </cell>
          <cell r="L71">
            <v>28</v>
          </cell>
          <cell r="M71">
            <v>0</v>
          </cell>
          <cell r="N71">
            <v>0</v>
          </cell>
          <cell r="O71">
            <v>10</v>
          </cell>
          <cell r="P71">
            <v>4</v>
          </cell>
          <cell r="Q71">
            <v>23</v>
          </cell>
          <cell r="R71">
            <v>18</v>
          </cell>
          <cell r="S71">
            <v>12</v>
          </cell>
          <cell r="T71">
            <v>0</v>
          </cell>
          <cell r="AL71">
            <v>22.095876137796996</v>
          </cell>
          <cell r="CB71" t="str">
            <v>https://drive.google.com/file/d/1af1YadukuDouIbnoGHCAkIDgaRAXjr8M/view</v>
          </cell>
        </row>
        <row r="72">
          <cell r="D72" t="str">
            <v>Americana Analytics</v>
          </cell>
          <cell r="F72" t="str">
            <v>Missouri</v>
          </cell>
          <cell r="G72">
            <v>0</v>
          </cell>
          <cell r="I72">
            <v>43882</v>
          </cell>
          <cell r="J72">
            <v>1198</v>
          </cell>
          <cell r="K72" t="str">
            <v>lv</v>
          </cell>
          <cell r="L72">
            <v>22.42</v>
          </cell>
          <cell r="M72">
            <v>17.39</v>
          </cell>
          <cell r="N72">
            <v>0</v>
          </cell>
          <cell r="O72">
            <v>11.22</v>
          </cell>
          <cell r="P72">
            <v>8.75</v>
          </cell>
          <cell r="Q72">
            <v>11.02</v>
          </cell>
          <cell r="R72">
            <v>1.27</v>
          </cell>
          <cell r="S72">
            <v>10.24</v>
          </cell>
          <cell r="T72">
            <v>0</v>
          </cell>
          <cell r="AL72">
            <v>14.059953231566078</v>
          </cell>
          <cell r="CB72" t="str">
            <v>https://bloximages.newyork1.vip.townnews.com/kmov.com/content/tncms/assets/v3/editorial/0/b1/0b1dde3a-582a-11ea-bf4c-1fb275dfcdc2/5e55b447ac2f1.pdf.pdf</v>
          </cell>
        </row>
        <row r="73">
          <cell r="D73" t="str">
            <v>SoonerPoll.com</v>
          </cell>
          <cell r="F73" t="str">
            <v>Oklahoma</v>
          </cell>
          <cell r="G73" t="str">
            <v>B/C</v>
          </cell>
          <cell r="I73">
            <v>43882</v>
          </cell>
          <cell r="J73">
            <v>409</v>
          </cell>
          <cell r="K73" t="str">
            <v>lv</v>
          </cell>
          <cell r="L73">
            <v>21.2</v>
          </cell>
          <cell r="M73">
            <v>19.8</v>
          </cell>
          <cell r="N73">
            <v>0</v>
          </cell>
          <cell r="O73">
            <v>10.1</v>
          </cell>
          <cell r="P73">
            <v>6.5</v>
          </cell>
          <cell r="Q73">
            <v>12.8</v>
          </cell>
          <cell r="R73">
            <v>0.8</v>
          </cell>
          <cell r="S73">
            <v>8.6999999999999993</v>
          </cell>
          <cell r="T73">
            <v>0</v>
          </cell>
          <cell r="AL73">
            <v>12.899523948929698</v>
          </cell>
          <cell r="CB73" t="str">
            <v>https://soonerpoll.com/wpcontent/uploads/2020/02/News9-6_DemocratPrezPrimary_Final.pdf</v>
          </cell>
        </row>
        <row r="74">
          <cell r="D74" t="str">
            <v>Marist College</v>
          </cell>
          <cell r="F74" t="str">
            <v>South Carolina</v>
          </cell>
          <cell r="G74" t="str">
            <v>A+</v>
          </cell>
          <cell r="I74">
            <v>43882</v>
          </cell>
          <cell r="J74">
            <v>539</v>
          </cell>
          <cell r="K74" t="str">
            <v>lv</v>
          </cell>
          <cell r="L74">
            <v>27</v>
          </cell>
          <cell r="M74">
            <v>0</v>
          </cell>
          <cell r="N74">
            <v>0</v>
          </cell>
          <cell r="O74">
            <v>9</v>
          </cell>
          <cell r="P74">
            <v>5</v>
          </cell>
          <cell r="Q74">
            <v>23</v>
          </cell>
          <cell r="R74">
            <v>15</v>
          </cell>
          <cell r="S74">
            <v>8</v>
          </cell>
          <cell r="T74">
            <v>0</v>
          </cell>
          <cell r="AL74">
            <v>41.793676826350897</v>
          </cell>
          <cell r="CB74" t="str">
            <v>http://maristpoll.marist.edu/wp-content/uploads/2020/02/NBC-News_Marist-Poll_SC-NOS-and-Tables_2002241049.pdf</v>
          </cell>
        </row>
        <row r="75">
          <cell r="D75" t="str">
            <v>Marist College</v>
          </cell>
          <cell r="F75" t="str">
            <v>South Carolina</v>
          </cell>
          <cell r="G75" t="str">
            <v>A+</v>
          </cell>
          <cell r="I75">
            <v>43882</v>
          </cell>
          <cell r="J75">
            <v>997</v>
          </cell>
          <cell r="K75" t="str">
            <v>rv</v>
          </cell>
          <cell r="L75">
            <v>25</v>
          </cell>
          <cell r="M75">
            <v>0</v>
          </cell>
          <cell r="N75">
            <v>0</v>
          </cell>
          <cell r="O75">
            <v>9</v>
          </cell>
          <cell r="P75">
            <v>5</v>
          </cell>
          <cell r="Q75">
            <v>24</v>
          </cell>
          <cell r="R75">
            <v>15</v>
          </cell>
          <cell r="S75">
            <v>8</v>
          </cell>
          <cell r="T75">
            <v>0</v>
          </cell>
          <cell r="AL75">
            <v>0</v>
          </cell>
          <cell r="CB75" t="str">
            <v>http://maristpoll.marist.edu/wp-content/uploads/2020/02/NBC-News_Marist-Poll_SC-NOS-and-Tables_2002241049.pdf</v>
          </cell>
        </row>
        <row r="76">
          <cell r="D76" t="str">
            <v>Florida Southern College</v>
          </cell>
          <cell r="F76" t="str">
            <v>Florida</v>
          </cell>
          <cell r="G76">
            <v>0</v>
          </cell>
          <cell r="I76">
            <v>43882</v>
          </cell>
          <cell r="J76">
            <v>313</v>
          </cell>
          <cell r="K76" t="str">
            <v>lv</v>
          </cell>
          <cell r="L76">
            <v>22</v>
          </cell>
          <cell r="M76">
            <v>23</v>
          </cell>
          <cell r="N76">
            <v>0</v>
          </cell>
          <cell r="O76">
            <v>9</v>
          </cell>
          <cell r="P76">
            <v>5</v>
          </cell>
          <cell r="Q76">
            <v>18</v>
          </cell>
          <cell r="R76">
            <v>0</v>
          </cell>
          <cell r="S76">
            <v>12</v>
          </cell>
          <cell r="T76">
            <v>0</v>
          </cell>
          <cell r="AL76">
            <v>8.2377540192501435</v>
          </cell>
          <cell r="CB76" t="str">
            <v>https://floridapolitics.com/archives/320403-poll-of-floridas-democratic-presidential-primary-2-24-20</v>
          </cell>
        </row>
        <row r="77">
          <cell r="D77" t="str">
            <v>Data for Progress</v>
          </cell>
          <cell r="F77" t="str">
            <v>Nevada</v>
          </cell>
          <cell r="G77" t="str">
            <v>A-</v>
          </cell>
          <cell r="I77">
            <v>43882</v>
          </cell>
          <cell r="J77">
            <v>1010</v>
          </cell>
          <cell r="K77" t="str">
            <v>lv</v>
          </cell>
          <cell r="L77">
            <v>16</v>
          </cell>
          <cell r="M77">
            <v>0</v>
          </cell>
          <cell r="N77">
            <v>0</v>
          </cell>
          <cell r="O77">
            <v>15</v>
          </cell>
          <cell r="P77">
            <v>8</v>
          </cell>
          <cell r="Q77">
            <v>35</v>
          </cell>
          <cell r="R77">
            <v>8</v>
          </cell>
          <cell r="S77">
            <v>16</v>
          </cell>
          <cell r="T77">
            <v>0</v>
          </cell>
          <cell r="AL77">
            <v>39.064144465584747</v>
          </cell>
          <cell r="CB77" t="str">
            <v>http://filesforprogress.org/datasets/2020/2/nv/nv_2_21_2020.pdf</v>
          </cell>
        </row>
        <row r="78">
          <cell r="D78" t="str">
            <v>AtlasIntel</v>
          </cell>
          <cell r="F78" t="str">
            <v>Nevada</v>
          </cell>
          <cell r="G78">
            <v>0</v>
          </cell>
          <cell r="I78">
            <v>43882</v>
          </cell>
          <cell r="J78">
            <v>517</v>
          </cell>
          <cell r="K78" t="str">
            <v>lv</v>
          </cell>
          <cell r="L78">
            <v>11</v>
          </cell>
          <cell r="M78">
            <v>0</v>
          </cell>
          <cell r="N78">
            <v>0</v>
          </cell>
          <cell r="O78">
            <v>14</v>
          </cell>
          <cell r="P78">
            <v>5</v>
          </cell>
          <cell r="Q78">
            <v>38</v>
          </cell>
          <cell r="R78">
            <v>11</v>
          </cell>
          <cell r="S78">
            <v>9</v>
          </cell>
          <cell r="T78">
            <v>0</v>
          </cell>
          <cell r="AL78">
            <v>9.6682994504512028</v>
          </cell>
          <cell r="CB78" t="str">
            <v>https://projects.fivethirtyeight.com/polls/20200221_NV.pdf</v>
          </cell>
        </row>
        <row r="79">
          <cell r="D79" t="str">
            <v>Siena College</v>
          </cell>
          <cell r="F79" t="str">
            <v>New York</v>
          </cell>
          <cell r="G79" t="str">
            <v>A-</v>
          </cell>
          <cell r="I79">
            <v>43881</v>
          </cell>
          <cell r="J79">
            <v>315</v>
          </cell>
          <cell r="K79" t="str">
            <v>rv</v>
          </cell>
          <cell r="L79">
            <v>13</v>
          </cell>
          <cell r="M79">
            <v>21</v>
          </cell>
          <cell r="N79">
            <v>0</v>
          </cell>
          <cell r="O79">
            <v>9</v>
          </cell>
          <cell r="P79">
            <v>9</v>
          </cell>
          <cell r="Q79">
            <v>25</v>
          </cell>
          <cell r="R79">
            <v>0</v>
          </cell>
          <cell r="S79">
            <v>11</v>
          </cell>
          <cell r="T79">
            <v>0</v>
          </cell>
          <cell r="AL79">
            <v>18.985250381803684</v>
          </cell>
          <cell r="CB79" t="str">
            <v>https://scri.siena.edu/wp-content/uploads/2020/02/SNY0220-Crosstabs-1.pdf</v>
          </cell>
        </row>
        <row r="80">
          <cell r="D80" t="str">
            <v>YouGov</v>
          </cell>
          <cell r="F80" t="str">
            <v>Wisconsin</v>
          </cell>
          <cell r="G80" t="str">
            <v>B-</v>
          </cell>
          <cell r="I80">
            <v>43881</v>
          </cell>
          <cell r="J80">
            <v>428</v>
          </cell>
          <cell r="K80" t="str">
            <v>lv</v>
          </cell>
          <cell r="L80">
            <v>12.9</v>
          </cell>
          <cell r="M80">
            <v>13.2</v>
          </cell>
          <cell r="N80">
            <v>0</v>
          </cell>
          <cell r="O80">
            <v>12.2</v>
          </cell>
          <cell r="P80">
            <v>9.1</v>
          </cell>
          <cell r="Q80">
            <v>29.8</v>
          </cell>
          <cell r="R80">
            <v>0</v>
          </cell>
          <cell r="S80">
            <v>11.9</v>
          </cell>
          <cell r="T80">
            <v>0</v>
          </cell>
          <cell r="AL80">
            <v>13.046798909406704</v>
          </cell>
          <cell r="CB80" t="str">
            <v>https://elections.wisc.edu/first-2020-election-survey/</v>
          </cell>
        </row>
        <row r="81">
          <cell r="D81" t="str">
            <v>YouGov</v>
          </cell>
          <cell r="F81" t="str">
            <v>Michigan</v>
          </cell>
          <cell r="G81" t="str">
            <v>B-</v>
          </cell>
          <cell r="I81">
            <v>43881</v>
          </cell>
          <cell r="J81">
            <v>662</v>
          </cell>
          <cell r="K81" t="str">
            <v>lv</v>
          </cell>
          <cell r="L81">
            <v>16</v>
          </cell>
          <cell r="M81">
            <v>13</v>
          </cell>
          <cell r="N81">
            <v>0</v>
          </cell>
          <cell r="O81">
            <v>11</v>
          </cell>
          <cell r="P81">
            <v>8</v>
          </cell>
          <cell r="Q81">
            <v>25</v>
          </cell>
          <cell r="R81">
            <v>0</v>
          </cell>
          <cell r="S81">
            <v>13</v>
          </cell>
          <cell r="T81">
            <v>0</v>
          </cell>
          <cell r="AL81">
            <v>15.717466707655786</v>
          </cell>
          <cell r="CB81" t="str">
            <v>https://elections.wisc.edu/first-2020-election-survey/</v>
          </cell>
        </row>
        <row r="82">
          <cell r="D82" t="str">
            <v>YouGov</v>
          </cell>
          <cell r="F82" t="str">
            <v>Pennsylvania</v>
          </cell>
          <cell r="G82" t="str">
            <v>B-</v>
          </cell>
          <cell r="I82">
            <v>43881</v>
          </cell>
          <cell r="J82">
            <v>537</v>
          </cell>
          <cell r="K82" t="str">
            <v>lv</v>
          </cell>
          <cell r="L82">
            <v>20</v>
          </cell>
          <cell r="M82">
            <v>19</v>
          </cell>
          <cell r="N82">
            <v>0</v>
          </cell>
          <cell r="O82">
            <v>12</v>
          </cell>
          <cell r="P82">
            <v>5</v>
          </cell>
          <cell r="Q82">
            <v>25</v>
          </cell>
          <cell r="R82">
            <v>1</v>
          </cell>
          <cell r="S82">
            <v>9</v>
          </cell>
          <cell r="T82">
            <v>0</v>
          </cell>
          <cell r="AL82">
            <v>14.373876727449257</v>
          </cell>
          <cell r="CB82" t="str">
            <v>https://elections.wisc.edu/first-2020-election-survey/</v>
          </cell>
        </row>
        <row r="83">
          <cell r="D83" t="str">
            <v>Mason-Dixon Polling &amp; Research Inc.</v>
          </cell>
          <cell r="F83" t="str">
            <v>Minnesota</v>
          </cell>
          <cell r="G83" t="str">
            <v>B+</v>
          </cell>
          <cell r="I83">
            <v>43881</v>
          </cell>
          <cell r="J83">
            <v>500</v>
          </cell>
          <cell r="K83" t="str">
            <v>lv</v>
          </cell>
          <cell r="L83">
            <v>8</v>
          </cell>
          <cell r="M83">
            <v>3</v>
          </cell>
          <cell r="N83">
            <v>0</v>
          </cell>
          <cell r="O83">
            <v>3</v>
          </cell>
          <cell r="P83">
            <v>29</v>
          </cell>
          <cell r="Q83">
            <v>23</v>
          </cell>
          <cell r="R83">
            <v>1</v>
          </cell>
          <cell r="S83">
            <v>11</v>
          </cell>
          <cell r="T83">
            <v>0</v>
          </cell>
          <cell r="AL83">
            <v>21.916831482620012</v>
          </cell>
          <cell r="CB83" t="str">
            <v>http://www.startribune.com/star-tribune-mpr-news-minnesota-poll-results-democratic-primary-klobuchar-sanders-warren-buttigieg-biden/567940781/</v>
          </cell>
        </row>
        <row r="84">
          <cell r="D84" t="str">
            <v>University of Massachusetts Lowell</v>
          </cell>
          <cell r="F84" t="str">
            <v>California</v>
          </cell>
          <cell r="G84" t="str">
            <v>A/B</v>
          </cell>
          <cell r="I84">
            <v>43881</v>
          </cell>
          <cell r="J84">
            <v>450</v>
          </cell>
          <cell r="K84" t="str">
            <v>lv</v>
          </cell>
          <cell r="L84">
            <v>13</v>
          </cell>
          <cell r="M84">
            <v>12</v>
          </cell>
          <cell r="N84">
            <v>0</v>
          </cell>
          <cell r="O84">
            <v>12</v>
          </cell>
          <cell r="P84">
            <v>7</v>
          </cell>
          <cell r="Q84">
            <v>24</v>
          </cell>
          <cell r="R84">
            <v>2</v>
          </cell>
          <cell r="S84">
            <v>16</v>
          </cell>
          <cell r="T84">
            <v>0</v>
          </cell>
          <cell r="AL84">
            <v>21.34087263317431</v>
          </cell>
          <cell r="CB84" t="str">
            <v>https://www.uml.edu/docs/2020-California-topline_tcm18-322536.pdf</v>
          </cell>
        </row>
        <row r="85">
          <cell r="D85" t="str">
            <v>Morning Consult</v>
          </cell>
          <cell r="F85" t="str">
            <v>US</v>
          </cell>
          <cell r="G85" t="str">
            <v>B/C</v>
          </cell>
          <cell r="I85">
            <v>43881</v>
          </cell>
          <cell r="J85">
            <v>2609</v>
          </cell>
          <cell r="K85" t="str">
            <v>lv</v>
          </cell>
          <cell r="L85">
            <v>19</v>
          </cell>
          <cell r="M85">
            <v>17</v>
          </cell>
          <cell r="N85">
            <v>0</v>
          </cell>
          <cell r="O85">
            <v>11</v>
          </cell>
          <cell r="P85">
            <v>5</v>
          </cell>
          <cell r="Q85">
            <v>30</v>
          </cell>
          <cell r="R85">
            <v>3</v>
          </cell>
          <cell r="S85">
            <v>12</v>
          </cell>
          <cell r="T85">
            <v>0</v>
          </cell>
          <cell r="AL85">
            <v>0.42318871752985443</v>
          </cell>
          <cell r="CB85" t="str">
            <v>https://morningconsult.com/2020/02/21/michael-bloomberg-polling-post-debate-las-vegas/</v>
          </cell>
        </row>
        <row r="86">
          <cell r="D86" t="str">
            <v>Emerson College</v>
          </cell>
          <cell r="F86" t="str">
            <v>Nevada</v>
          </cell>
          <cell r="G86" t="str">
            <v>B-</v>
          </cell>
          <cell r="I86">
            <v>43881</v>
          </cell>
          <cell r="J86">
            <v>425</v>
          </cell>
          <cell r="K86" t="str">
            <v>lv</v>
          </cell>
          <cell r="L86">
            <v>16.100000000000001</v>
          </cell>
          <cell r="M86">
            <v>0</v>
          </cell>
          <cell r="N86">
            <v>0</v>
          </cell>
          <cell r="O86">
            <v>16.899999999999999</v>
          </cell>
          <cell r="P86">
            <v>11</v>
          </cell>
          <cell r="Q86">
            <v>30.4</v>
          </cell>
          <cell r="R86">
            <v>9.8000000000000007</v>
          </cell>
          <cell r="S86">
            <v>12.1</v>
          </cell>
          <cell r="T86">
            <v>0</v>
          </cell>
          <cell r="AL86">
            <v>13.284461041794682</v>
          </cell>
          <cell r="CB86" t="str">
            <v>http://emersonpolling.com/2020/02/20/nevada-2020-sanders-with-comfortable-lead-heading-into-caucus-tight-race-for-second-place/</v>
          </cell>
        </row>
        <row r="87">
          <cell r="D87" t="str">
            <v>Goucher College</v>
          </cell>
          <cell r="F87" t="str">
            <v>Maryland</v>
          </cell>
          <cell r="G87">
            <v>0</v>
          </cell>
          <cell r="I87">
            <v>43880</v>
          </cell>
          <cell r="J87">
            <v>371</v>
          </cell>
          <cell r="K87" t="str">
            <v>lv</v>
          </cell>
          <cell r="L87">
            <v>18</v>
          </cell>
          <cell r="M87">
            <v>16</v>
          </cell>
          <cell r="N87">
            <v>0</v>
          </cell>
          <cell r="O87">
            <v>7</v>
          </cell>
          <cell r="P87">
            <v>6</v>
          </cell>
          <cell r="Q87">
            <v>24</v>
          </cell>
          <cell r="R87">
            <v>0</v>
          </cell>
          <cell r="S87">
            <v>6</v>
          </cell>
          <cell r="T87">
            <v>0</v>
          </cell>
          <cell r="AL87">
            <v>7.9657031152899176</v>
          </cell>
          <cell r="CB87" t="str">
            <v>https://www.goucher.edu/hughes-center/documents/Goucher-College-Poll-Feb-2020-Part-2.pdf</v>
          </cell>
        </row>
        <row r="88">
          <cell r="D88" t="str">
            <v>University of Massachusetts Lowell</v>
          </cell>
          <cell r="F88" t="str">
            <v>Massachusetts</v>
          </cell>
          <cell r="G88" t="str">
            <v>A/B</v>
          </cell>
          <cell r="I88">
            <v>43880</v>
          </cell>
          <cell r="J88">
            <v>450</v>
          </cell>
          <cell r="K88" t="str">
            <v>lv</v>
          </cell>
          <cell r="L88">
            <v>14</v>
          </cell>
          <cell r="M88">
            <v>12</v>
          </cell>
          <cell r="N88">
            <v>0</v>
          </cell>
          <cell r="O88">
            <v>15</v>
          </cell>
          <cell r="P88">
            <v>9</v>
          </cell>
          <cell r="Q88">
            <v>21</v>
          </cell>
          <cell r="R88">
            <v>2</v>
          </cell>
          <cell r="S88">
            <v>20</v>
          </cell>
          <cell r="T88">
            <v>0</v>
          </cell>
          <cell r="AL88">
            <v>21.022729139391515</v>
          </cell>
          <cell r="CB88" t="str">
            <v>https://www.uml.edu/docs/2020-Mass-topline_tcm18-322473.pdf</v>
          </cell>
        </row>
        <row r="89">
          <cell r="D89" t="str">
            <v>Victory Research</v>
          </cell>
          <cell r="F89" t="str">
            <v>Illinois</v>
          </cell>
          <cell r="G89" t="str">
            <v>B/C</v>
          </cell>
          <cell r="I89">
            <v>43880</v>
          </cell>
          <cell r="J89">
            <v>1208</v>
          </cell>
          <cell r="K89" t="str">
            <v>lv</v>
          </cell>
          <cell r="L89">
            <v>20.3</v>
          </cell>
          <cell r="M89">
            <v>14.5</v>
          </cell>
          <cell r="N89">
            <v>0</v>
          </cell>
          <cell r="O89">
            <v>11.4</v>
          </cell>
          <cell r="P89">
            <v>6.3</v>
          </cell>
          <cell r="Q89">
            <v>25.6</v>
          </cell>
          <cell r="R89">
            <v>3.4</v>
          </cell>
          <cell r="S89">
            <v>6.6</v>
          </cell>
          <cell r="T89">
            <v>0</v>
          </cell>
          <cell r="AL89">
            <v>18.481947086984501</v>
          </cell>
          <cell r="CB89" t="str">
            <v>https://projects.fivethirtyeight.com/polls/20200221_IL.pdf</v>
          </cell>
        </row>
        <row r="90">
          <cell r="D90" t="str">
            <v>Winthrop University</v>
          </cell>
          <cell r="F90" t="str">
            <v>South Carolina</v>
          </cell>
          <cell r="G90" t="str">
            <v>A/B</v>
          </cell>
          <cell r="I90">
            <v>43880</v>
          </cell>
          <cell r="J90">
            <v>443</v>
          </cell>
          <cell r="K90" t="str">
            <v>lv</v>
          </cell>
          <cell r="L90">
            <v>24</v>
          </cell>
          <cell r="M90">
            <v>0</v>
          </cell>
          <cell r="N90">
            <v>0</v>
          </cell>
          <cell r="O90">
            <v>7</v>
          </cell>
          <cell r="P90">
            <v>4</v>
          </cell>
          <cell r="Q90">
            <v>19</v>
          </cell>
          <cell r="R90">
            <v>15</v>
          </cell>
          <cell r="S90">
            <v>6</v>
          </cell>
          <cell r="T90">
            <v>1</v>
          </cell>
          <cell r="AL90">
            <v>19.962692384230152</v>
          </cell>
          <cell r="CB90" t="str">
            <v>https://www.winthrop.edu/winthroppoll/current-findings.aspx</v>
          </cell>
        </row>
        <row r="91">
          <cell r="D91" t="str">
            <v>University of Massachusetts Lowell</v>
          </cell>
          <cell r="F91" t="str">
            <v>Minnesota</v>
          </cell>
          <cell r="G91" t="str">
            <v>A/B</v>
          </cell>
          <cell r="I91">
            <v>43880</v>
          </cell>
          <cell r="J91">
            <v>450</v>
          </cell>
          <cell r="K91" t="str">
            <v>lv</v>
          </cell>
          <cell r="L91">
            <v>9</v>
          </cell>
          <cell r="M91">
            <v>9</v>
          </cell>
          <cell r="N91">
            <v>0</v>
          </cell>
          <cell r="O91">
            <v>10</v>
          </cell>
          <cell r="P91">
            <v>27</v>
          </cell>
          <cell r="Q91">
            <v>21</v>
          </cell>
          <cell r="R91">
            <v>0</v>
          </cell>
          <cell r="S91">
            <v>16</v>
          </cell>
          <cell r="T91">
            <v>0</v>
          </cell>
          <cell r="AL91">
            <v>21.018728774679801</v>
          </cell>
          <cell r="CB91" t="str">
            <v>https://www.uml.edu/docs/2020-MN-topline_tcm18-322443.pdf</v>
          </cell>
        </row>
        <row r="92">
          <cell r="D92" t="str">
            <v>Monmouth University</v>
          </cell>
          <cell r="F92" t="str">
            <v>California</v>
          </cell>
          <cell r="G92" t="str">
            <v>A+</v>
          </cell>
          <cell r="I92">
            <v>43880</v>
          </cell>
          <cell r="J92">
            <v>408</v>
          </cell>
          <cell r="K92" t="str">
            <v>lv</v>
          </cell>
          <cell r="L92">
            <v>0</v>
          </cell>
          <cell r="M92">
            <v>31</v>
          </cell>
          <cell r="N92">
            <v>0</v>
          </cell>
          <cell r="O92">
            <v>0</v>
          </cell>
          <cell r="P92">
            <v>0</v>
          </cell>
          <cell r="Q92">
            <v>48</v>
          </cell>
          <cell r="R92">
            <v>0</v>
          </cell>
          <cell r="S92">
            <v>0</v>
          </cell>
          <cell r="T92">
            <v>0</v>
          </cell>
          <cell r="AL92">
            <v>0</v>
          </cell>
          <cell r="CB92" t="str">
            <v>https://www.monmouth.edu/polling-institute/documents/monmouthpoll_ca_022020.pdf/</v>
          </cell>
        </row>
        <row r="93">
          <cell r="D93" t="str">
            <v>Monmouth University</v>
          </cell>
          <cell r="F93" t="str">
            <v>California</v>
          </cell>
          <cell r="G93" t="str">
            <v>A+</v>
          </cell>
          <cell r="I93">
            <v>43880</v>
          </cell>
          <cell r="J93">
            <v>408</v>
          </cell>
          <cell r="K93" t="str">
            <v>lv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24</v>
          </cell>
          <cell r="Q93">
            <v>54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https://www.monmouth.edu/polling-institute/documents/monmouthpoll_ca_022020.pdf/</v>
          </cell>
        </row>
        <row r="94">
          <cell r="D94" t="str">
            <v>Monmouth University</v>
          </cell>
          <cell r="F94" t="str">
            <v>California</v>
          </cell>
          <cell r="G94" t="str">
            <v>A+</v>
          </cell>
          <cell r="I94">
            <v>43880</v>
          </cell>
          <cell r="J94">
            <v>408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26</v>
          </cell>
          <cell r="P94">
            <v>0</v>
          </cell>
          <cell r="Q94">
            <v>51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https://www.monmouth.edu/polling-institute/documents/monmouthpoll_ca_022020.pdf/</v>
          </cell>
        </row>
        <row r="95">
          <cell r="D95" t="str">
            <v>Monmouth University</v>
          </cell>
          <cell r="F95" t="str">
            <v>California</v>
          </cell>
          <cell r="G95" t="str">
            <v>A+</v>
          </cell>
          <cell r="I95">
            <v>43880</v>
          </cell>
          <cell r="J95">
            <v>408</v>
          </cell>
          <cell r="K95" t="str">
            <v>lv</v>
          </cell>
          <cell r="L95">
            <v>36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44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https://www.monmouth.edu/polling-institute/documents/monmouthpoll_ca_022020.pdf/</v>
          </cell>
        </row>
        <row r="96">
          <cell r="D96" t="str">
            <v>Monmouth University</v>
          </cell>
          <cell r="F96" t="str">
            <v>California</v>
          </cell>
          <cell r="G96" t="str">
            <v>A+</v>
          </cell>
          <cell r="I96">
            <v>43880</v>
          </cell>
          <cell r="J96">
            <v>408</v>
          </cell>
          <cell r="K96" t="str">
            <v>lv</v>
          </cell>
          <cell r="L96">
            <v>17</v>
          </cell>
          <cell r="M96">
            <v>13</v>
          </cell>
          <cell r="N96">
            <v>0</v>
          </cell>
          <cell r="O96">
            <v>9</v>
          </cell>
          <cell r="P96">
            <v>4</v>
          </cell>
          <cell r="Q96">
            <v>24</v>
          </cell>
          <cell r="R96">
            <v>5</v>
          </cell>
          <cell r="S96">
            <v>10</v>
          </cell>
          <cell r="T96">
            <v>0</v>
          </cell>
          <cell r="AL96">
            <v>35.010921259726203</v>
          </cell>
          <cell r="CB96" t="str">
            <v>https://www.monmouth.edu/polling-institute/documents/monmouthpoll_ca_022020.pdf/</v>
          </cell>
        </row>
        <row r="97">
          <cell r="D97" t="str">
            <v>St. Pete Polls</v>
          </cell>
          <cell r="F97" t="str">
            <v>Florida</v>
          </cell>
          <cell r="G97" t="str">
            <v>C+</v>
          </cell>
          <cell r="I97">
            <v>43880</v>
          </cell>
          <cell r="J97">
            <v>2412</v>
          </cell>
          <cell r="K97" t="str">
            <v>lv</v>
          </cell>
          <cell r="L97">
            <v>26.5</v>
          </cell>
          <cell r="M97">
            <v>31.7</v>
          </cell>
          <cell r="N97">
            <v>0</v>
          </cell>
          <cell r="O97">
            <v>7.7</v>
          </cell>
          <cell r="P97">
            <v>6.9</v>
          </cell>
          <cell r="Q97">
            <v>11.4</v>
          </cell>
          <cell r="R97">
            <v>1.5</v>
          </cell>
          <cell r="S97">
            <v>4.5999999999999996</v>
          </cell>
          <cell r="T97">
            <v>0</v>
          </cell>
          <cell r="AL97">
            <v>2.7298408585635348</v>
          </cell>
          <cell r="CB97" t="str">
            <v>http://stpetepolls.org/files/StPetePolls_2020_State_DEMprimaryFebruary19_Z8U3J.pdf</v>
          </cell>
        </row>
        <row r="98">
          <cell r="D98" t="str">
            <v>Elway Research</v>
          </cell>
          <cell r="F98" t="str">
            <v>Washington</v>
          </cell>
          <cell r="G98" t="str">
            <v>A/B</v>
          </cell>
          <cell r="I98">
            <v>43879</v>
          </cell>
          <cell r="J98">
            <v>404</v>
          </cell>
          <cell r="K98" t="str">
            <v>lv</v>
          </cell>
          <cell r="L98">
            <v>10</v>
          </cell>
          <cell r="M98">
            <v>15</v>
          </cell>
          <cell r="N98">
            <v>0</v>
          </cell>
          <cell r="O98">
            <v>9</v>
          </cell>
          <cell r="P98">
            <v>11</v>
          </cell>
          <cell r="Q98">
            <v>21</v>
          </cell>
          <cell r="R98">
            <v>0</v>
          </cell>
          <cell r="S98">
            <v>11</v>
          </cell>
          <cell r="T98">
            <v>0</v>
          </cell>
          <cell r="AL98">
            <v>22.681104879074883</v>
          </cell>
          <cell r="CB98" t="str">
            <v>https://crosscut.com/sites/default/files/files/crosscutelway0220.pdf</v>
          </cell>
        </row>
        <row r="99">
          <cell r="D99" t="str">
            <v>YouGov</v>
          </cell>
          <cell r="F99" t="str">
            <v>Texas</v>
          </cell>
          <cell r="G99" t="str">
            <v>B-</v>
          </cell>
          <cell r="I99">
            <v>43879</v>
          </cell>
          <cell r="J99">
            <v>1352</v>
          </cell>
          <cell r="K99" t="str">
            <v>lv</v>
          </cell>
          <cell r="L99">
            <v>20.399999999999999</v>
          </cell>
          <cell r="M99">
            <v>12.2</v>
          </cell>
          <cell r="N99">
            <v>0</v>
          </cell>
          <cell r="O99">
            <v>10.8</v>
          </cell>
          <cell r="P99">
            <v>6.5</v>
          </cell>
          <cell r="Q99">
            <v>20.100000000000001</v>
          </cell>
          <cell r="R99">
            <v>1</v>
          </cell>
          <cell r="S99">
            <v>16.600000000000001</v>
          </cell>
          <cell r="T99">
            <v>0</v>
          </cell>
          <cell r="AL99">
            <v>2.2935096328286639</v>
          </cell>
          <cell r="CB99" t="str">
            <v>https://uh.edu/hobby/texasprimary2020/icons/texaspresidentialvote.pdf</v>
          </cell>
        </row>
        <row r="100">
          <cell r="D100" t="str">
            <v>Tel Opinion Research</v>
          </cell>
          <cell r="F100" t="str">
            <v>Florida</v>
          </cell>
          <cell r="G100" t="str">
            <v>B/C</v>
          </cell>
          <cell r="I100">
            <v>43879</v>
          </cell>
          <cell r="J100">
            <v>800</v>
          </cell>
          <cell r="K100" t="str">
            <v>lv</v>
          </cell>
          <cell r="L100">
            <v>20</v>
          </cell>
          <cell r="M100">
            <v>26</v>
          </cell>
          <cell r="N100">
            <v>0</v>
          </cell>
          <cell r="O100">
            <v>8</v>
          </cell>
          <cell r="P100">
            <v>5</v>
          </cell>
          <cell r="Q100">
            <v>13</v>
          </cell>
          <cell r="R100">
            <v>2</v>
          </cell>
          <cell r="S100">
            <v>7</v>
          </cell>
          <cell r="T100">
            <v>1</v>
          </cell>
          <cell r="AL100">
            <v>15.207455349843492</v>
          </cell>
          <cell r="CB100" t="str">
            <v>https://www.politico.com/f/?id=00000170-63be-d956-a770-f7bf93630000</v>
          </cell>
        </row>
        <row r="101">
          <cell r="D101" t="str">
            <v>University of Massachusetts Lowell</v>
          </cell>
          <cell r="F101" t="str">
            <v>Texas</v>
          </cell>
          <cell r="G101" t="str">
            <v>A/B</v>
          </cell>
          <cell r="I101">
            <v>43879</v>
          </cell>
          <cell r="J101">
            <v>600</v>
          </cell>
          <cell r="K101" t="str">
            <v>lv</v>
          </cell>
          <cell r="L101">
            <v>20</v>
          </cell>
          <cell r="M101">
            <v>18</v>
          </cell>
          <cell r="N101">
            <v>0</v>
          </cell>
          <cell r="O101">
            <v>7</v>
          </cell>
          <cell r="P101">
            <v>9</v>
          </cell>
          <cell r="Q101">
            <v>23</v>
          </cell>
          <cell r="R101">
            <v>2</v>
          </cell>
          <cell r="S101">
            <v>14</v>
          </cell>
          <cell r="T101">
            <v>0</v>
          </cell>
          <cell r="AL101">
            <v>23.983641989152574</v>
          </cell>
          <cell r="CB101" t="str">
            <v>https://www.uml.edu/docs/2020-TX-topline_tcm18-322450.pdf</v>
          </cell>
        </row>
        <row r="102">
          <cell r="D102" t="str">
            <v>University of Massachusetts Lowell</v>
          </cell>
          <cell r="F102" t="str">
            <v>North Carolina</v>
          </cell>
          <cell r="G102" t="str">
            <v>A/B</v>
          </cell>
          <cell r="I102">
            <v>43879</v>
          </cell>
          <cell r="J102">
            <v>450</v>
          </cell>
          <cell r="K102" t="str">
            <v>lv</v>
          </cell>
          <cell r="L102">
            <v>16</v>
          </cell>
          <cell r="M102">
            <v>19</v>
          </cell>
          <cell r="N102">
            <v>0</v>
          </cell>
          <cell r="O102">
            <v>10</v>
          </cell>
          <cell r="P102">
            <v>7</v>
          </cell>
          <cell r="Q102">
            <v>23</v>
          </cell>
          <cell r="R102">
            <v>3</v>
          </cell>
          <cell r="S102">
            <v>13</v>
          </cell>
          <cell r="T102">
            <v>0</v>
          </cell>
          <cell r="AL102">
            <v>20.71071558724984</v>
          </cell>
          <cell r="CB102" t="str">
            <v>https://www.uml.edu/docs/2020-NC-topline_tcm18-322447.pdf</v>
          </cell>
        </row>
        <row r="103">
          <cell r="D103" t="str">
            <v>University of Massachusetts Lowell</v>
          </cell>
          <cell r="F103" t="str">
            <v>South Carolina</v>
          </cell>
          <cell r="G103" t="str">
            <v>A/B</v>
          </cell>
          <cell r="I103">
            <v>43879</v>
          </cell>
          <cell r="J103">
            <v>400</v>
          </cell>
          <cell r="K103" t="str">
            <v>lv</v>
          </cell>
          <cell r="L103">
            <v>23</v>
          </cell>
          <cell r="M103">
            <v>0</v>
          </cell>
          <cell r="N103">
            <v>0</v>
          </cell>
          <cell r="O103">
            <v>11</v>
          </cell>
          <cell r="P103">
            <v>9</v>
          </cell>
          <cell r="Q103">
            <v>21</v>
          </cell>
          <cell r="R103">
            <v>13</v>
          </cell>
          <cell r="S103">
            <v>11</v>
          </cell>
          <cell r="T103">
            <v>0</v>
          </cell>
          <cell r="AL103">
            <v>18.470716544761284</v>
          </cell>
          <cell r="CB103" t="str">
            <v>https://www.uml.edu/docs/2020-SC-Primary-topline_tcm18-322374.pdf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43879</v>
          </cell>
          <cell r="J104">
            <v>555</v>
          </cell>
          <cell r="K104" t="str">
            <v>lv</v>
          </cell>
          <cell r="L104">
            <v>18</v>
          </cell>
          <cell r="M104">
            <v>12</v>
          </cell>
          <cell r="N104">
            <v>0</v>
          </cell>
          <cell r="O104">
            <v>11</v>
          </cell>
          <cell r="P104">
            <v>7</v>
          </cell>
          <cell r="Q104">
            <v>24</v>
          </cell>
          <cell r="R104">
            <v>2</v>
          </cell>
          <cell r="S104">
            <v>16</v>
          </cell>
          <cell r="T104">
            <v>0</v>
          </cell>
          <cell r="AL104">
            <v>0.22629423386022665</v>
          </cell>
          <cell r="CB104" t="str">
            <v>https://d25d2506sfb94s.cloudfront.net/cumulus_uploads/document/m3wzkd0n59/econTabReport.pdf</v>
          </cell>
        </row>
        <row r="105">
          <cell r="D105" t="str">
            <v>Evan Falchuk and Lou DiNatale</v>
          </cell>
          <cell r="F105" t="str">
            <v>Massachusetts</v>
          </cell>
          <cell r="G105">
            <v>0</v>
          </cell>
          <cell r="I105">
            <v>43879</v>
          </cell>
          <cell r="J105">
            <v>453</v>
          </cell>
          <cell r="K105" t="str">
            <v>lv</v>
          </cell>
          <cell r="L105">
            <v>13</v>
          </cell>
          <cell r="M105">
            <v>12.6</v>
          </cell>
          <cell r="N105">
            <v>0</v>
          </cell>
          <cell r="O105">
            <v>13.1</v>
          </cell>
          <cell r="P105">
            <v>13.8</v>
          </cell>
          <cell r="Q105">
            <v>17.399999999999999</v>
          </cell>
          <cell r="R105">
            <v>2.2999999999999998</v>
          </cell>
          <cell r="S105">
            <v>16.3</v>
          </cell>
          <cell r="T105">
            <v>0</v>
          </cell>
          <cell r="AL105">
            <v>8.8120377134183343</v>
          </cell>
          <cell r="CB105" t="str">
            <v>https://projects.fivethirtyeight.com/polls/20200218_MA.xlsx</v>
          </cell>
        </row>
        <row r="106">
          <cell r="D106" t="str">
            <v>Emerson College</v>
          </cell>
          <cell r="F106" t="str">
            <v>US</v>
          </cell>
          <cell r="G106" t="str">
            <v>B-</v>
          </cell>
          <cell r="I106">
            <v>43879</v>
          </cell>
          <cell r="J106">
            <v>573</v>
          </cell>
          <cell r="K106" t="str">
            <v>lv</v>
          </cell>
          <cell r="L106">
            <v>22.3</v>
          </cell>
          <cell r="M106">
            <v>13.6</v>
          </cell>
          <cell r="N106">
            <v>0</v>
          </cell>
          <cell r="O106">
            <v>7.7</v>
          </cell>
          <cell r="P106">
            <v>5.8</v>
          </cell>
          <cell r="Q106">
            <v>28.8</v>
          </cell>
          <cell r="R106">
            <v>2.6</v>
          </cell>
          <cell r="S106">
            <v>11.5</v>
          </cell>
          <cell r="T106">
            <v>0</v>
          </cell>
          <cell r="AL106">
            <v>14.67590582849985</v>
          </cell>
          <cell r="CB106" t="str">
            <v>http://emersonpolling.com/2020/02/19/february-national-poll-sanders-takes-the-lead-for-democratic-nomination-bloomberg-on-the-rise/</v>
          </cell>
        </row>
        <row r="107">
          <cell r="D107" t="str">
            <v>Southern Illinois University</v>
          </cell>
          <cell r="F107" t="str">
            <v>Illinois</v>
          </cell>
          <cell r="G107">
            <v>0</v>
          </cell>
          <cell r="I107">
            <v>43878</v>
          </cell>
          <cell r="J107">
            <v>475</v>
          </cell>
          <cell r="K107" t="str">
            <v>lv</v>
          </cell>
          <cell r="L107">
            <v>14</v>
          </cell>
          <cell r="M107">
            <v>17</v>
          </cell>
          <cell r="N107">
            <v>0</v>
          </cell>
          <cell r="O107">
            <v>13</v>
          </cell>
          <cell r="P107">
            <v>8</v>
          </cell>
          <cell r="Q107">
            <v>22</v>
          </cell>
          <cell r="R107">
            <v>1</v>
          </cell>
          <cell r="S107">
            <v>6</v>
          </cell>
          <cell r="T107">
            <v>1</v>
          </cell>
          <cell r="AL107">
            <v>8.5173434575638058</v>
          </cell>
          <cell r="CB107" t="str">
            <v>https://paulsimoninstitute.siu.edu/_common/documents/opinion-polling/simon-institute-poll/2020/PSPPI-Simon-Poll-2020-Election-Job-Approval.pdf</v>
          </cell>
        </row>
        <row r="108">
          <cell r="D108" t="str">
            <v>ABC News/Washington Post</v>
          </cell>
          <cell r="F108" t="str">
            <v>US</v>
          </cell>
          <cell r="G108" t="str">
            <v>A+</v>
          </cell>
          <cell r="I108">
            <v>43878</v>
          </cell>
          <cell r="J108">
            <v>350</v>
          </cell>
          <cell r="K108" t="str">
            <v>lv</v>
          </cell>
          <cell r="L108">
            <v>15</v>
          </cell>
          <cell r="M108">
            <v>15</v>
          </cell>
          <cell r="N108">
            <v>0</v>
          </cell>
          <cell r="O108">
            <v>9</v>
          </cell>
          <cell r="P108">
            <v>7</v>
          </cell>
          <cell r="Q108">
            <v>33</v>
          </cell>
          <cell r="R108">
            <v>2</v>
          </cell>
          <cell r="S108">
            <v>13</v>
          </cell>
          <cell r="T108">
            <v>0</v>
          </cell>
          <cell r="AL108">
            <v>30.053774535072915</v>
          </cell>
          <cell r="CB108" t="str">
            <v>https://docs.google.com/spreadsheets/d/1wB1N64r9A3Qwij9ds3b2jzdqvcPRWdgDbtEVY30troQ/edit</v>
          </cell>
        </row>
        <row r="109">
          <cell r="D109" t="str">
            <v>ABC News/Washington Post</v>
          </cell>
          <cell r="F109" t="str">
            <v>US</v>
          </cell>
          <cell r="G109" t="str">
            <v>A+</v>
          </cell>
          <cell r="I109">
            <v>43878</v>
          </cell>
          <cell r="J109">
            <v>408</v>
          </cell>
          <cell r="K109" t="str">
            <v>rv</v>
          </cell>
          <cell r="L109">
            <v>16</v>
          </cell>
          <cell r="M109">
            <v>14</v>
          </cell>
          <cell r="N109">
            <v>0</v>
          </cell>
          <cell r="O109">
            <v>8</v>
          </cell>
          <cell r="P109">
            <v>7</v>
          </cell>
          <cell r="Q109">
            <v>32</v>
          </cell>
          <cell r="R109">
            <v>2</v>
          </cell>
          <cell r="S109">
            <v>12</v>
          </cell>
          <cell r="T109">
            <v>0</v>
          </cell>
          <cell r="AL109">
            <v>0</v>
          </cell>
          <cell r="CB109" t="str">
            <v>https://www.washingtonpost.com/context/washington-post-abc-news-poll-feb-14-17-2020/99074fb9-691e-4399-af1e-e6534d53a9d8/</v>
          </cell>
        </row>
        <row r="110">
          <cell r="D110" t="str">
            <v>ABC News/Washington Post</v>
          </cell>
          <cell r="F110" t="str">
            <v>US</v>
          </cell>
          <cell r="G110" t="str">
            <v>A+</v>
          </cell>
          <cell r="I110">
            <v>43878</v>
          </cell>
          <cell r="J110">
            <v>466</v>
          </cell>
          <cell r="K110" t="str">
            <v>a</v>
          </cell>
          <cell r="L110">
            <v>17</v>
          </cell>
          <cell r="M110">
            <v>14</v>
          </cell>
          <cell r="N110">
            <v>0</v>
          </cell>
          <cell r="O110">
            <v>7</v>
          </cell>
          <cell r="P110">
            <v>6</v>
          </cell>
          <cell r="Q110">
            <v>32</v>
          </cell>
          <cell r="R110">
            <v>2</v>
          </cell>
          <cell r="S110">
            <v>11</v>
          </cell>
          <cell r="T110">
            <v>0</v>
          </cell>
          <cell r="AL110">
            <v>0</v>
          </cell>
          <cell r="CB110" t="str">
            <v>https://www.washingtonpost.com/context/washington-post-abc-news-poll-feb-14-17-2020/99074fb9-691e-4399-af1e-e6534d53a9d8/</v>
          </cell>
        </row>
        <row r="111">
          <cell r="D111" t="str">
            <v>Morning Consult</v>
          </cell>
          <cell r="F111" t="str">
            <v>US</v>
          </cell>
          <cell r="G111" t="str">
            <v>B/C</v>
          </cell>
          <cell r="I111">
            <v>43878</v>
          </cell>
          <cell r="J111">
            <v>15974</v>
          </cell>
          <cell r="K111" t="str">
            <v>lv</v>
          </cell>
          <cell r="L111">
            <v>19</v>
          </cell>
          <cell r="M111">
            <v>20</v>
          </cell>
          <cell r="N111">
            <v>0</v>
          </cell>
          <cell r="O111">
            <v>12</v>
          </cell>
          <cell r="P111">
            <v>6</v>
          </cell>
          <cell r="Q111">
            <v>28</v>
          </cell>
          <cell r="R111">
            <v>3</v>
          </cell>
          <cell r="S111">
            <v>10</v>
          </cell>
          <cell r="T111">
            <v>0</v>
          </cell>
          <cell r="AL111">
            <v>0.38270885537371224</v>
          </cell>
          <cell r="CB111" t="str">
            <v>https://morningconsult.com/2020-democratic-primary/</v>
          </cell>
        </row>
        <row r="112">
          <cell r="D112" t="str">
            <v>Public Policy Institute of California</v>
          </cell>
          <cell r="F112" t="str">
            <v>California</v>
          </cell>
          <cell r="G112" t="str">
            <v>A/B</v>
          </cell>
          <cell r="I112">
            <v>43878</v>
          </cell>
          <cell r="J112">
            <v>573</v>
          </cell>
          <cell r="K112" t="str">
            <v>lv</v>
          </cell>
          <cell r="L112">
            <v>14</v>
          </cell>
          <cell r="M112">
            <v>12</v>
          </cell>
          <cell r="N112">
            <v>0</v>
          </cell>
          <cell r="O112">
            <v>12</v>
          </cell>
          <cell r="P112">
            <v>5</v>
          </cell>
          <cell r="Q112">
            <v>32</v>
          </cell>
          <cell r="R112">
            <v>3</v>
          </cell>
          <cell r="S112">
            <v>13</v>
          </cell>
          <cell r="T112">
            <v>0</v>
          </cell>
          <cell r="AL112">
            <v>21.516672992126317</v>
          </cell>
          <cell r="CB112" t="str">
            <v>https://www.ppic.org/wp-content/uploads/crosstabs-time-trends-methodology-0220.pdf</v>
          </cell>
        </row>
        <row r="113">
          <cell r="D113" t="str">
            <v>SurveyUSA</v>
          </cell>
          <cell r="F113" t="str">
            <v>US</v>
          </cell>
          <cell r="G113" t="str">
            <v>A</v>
          </cell>
          <cell r="I113">
            <v>43878</v>
          </cell>
          <cell r="J113">
            <v>1022</v>
          </cell>
          <cell r="K113" t="str">
            <v>lv</v>
          </cell>
          <cell r="L113">
            <v>18</v>
          </cell>
          <cell r="M113">
            <v>18</v>
          </cell>
          <cell r="N113">
            <v>0</v>
          </cell>
          <cell r="O113">
            <v>12</v>
          </cell>
          <cell r="P113">
            <v>4</v>
          </cell>
          <cell r="Q113">
            <v>29</v>
          </cell>
          <cell r="R113">
            <v>2</v>
          </cell>
          <cell r="S113">
            <v>10</v>
          </cell>
          <cell r="T113">
            <v>0</v>
          </cell>
          <cell r="AL113">
            <v>5.5572821663439997</v>
          </cell>
          <cell r="CB113" t="str">
            <v>http://www.surveyusa.com/client/PollReport.aspx?g=e7feecd9-5374-42de-bfff-d16dba2dae6a</v>
          </cell>
        </row>
        <row r="114">
          <cell r="D114" t="str">
            <v>NBC News/Wall Street Journal</v>
          </cell>
          <cell r="F114" t="str">
            <v>US</v>
          </cell>
          <cell r="G114" t="str">
            <v>A/B</v>
          </cell>
          <cell r="I114">
            <v>43878</v>
          </cell>
          <cell r="J114">
            <v>426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38</v>
          </cell>
          <cell r="P114">
            <v>0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https://www.nbcnews.com/politics/meet-the-press/nbc-news-wsj-poll-sanders-opens-double-digit-national-lead-n1138191</v>
          </cell>
        </row>
        <row r="115">
          <cell r="D115" t="str">
            <v>NBC News/Wall Street Journal</v>
          </cell>
          <cell r="F115" t="str">
            <v>US</v>
          </cell>
          <cell r="G115" t="str">
            <v>A/B</v>
          </cell>
          <cell r="I115">
            <v>43878</v>
          </cell>
          <cell r="J115">
            <v>426</v>
          </cell>
          <cell r="K115" t="str">
            <v>lv</v>
          </cell>
          <cell r="L115">
            <v>0</v>
          </cell>
          <cell r="M115">
            <v>37</v>
          </cell>
          <cell r="N115">
            <v>0</v>
          </cell>
          <cell r="O115">
            <v>0</v>
          </cell>
          <cell r="P115">
            <v>0</v>
          </cell>
          <cell r="Q115">
            <v>57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https://www.nbcnews.com/politics/meet-the-press/nbc-news-wsj-poll-sanders-opens-double-digit-national-lead-n1138191</v>
          </cell>
        </row>
        <row r="116">
          <cell r="D116" t="str">
            <v>NBC News/Wall Street Journal</v>
          </cell>
          <cell r="F116" t="str">
            <v>US</v>
          </cell>
          <cell r="G116" t="str">
            <v>A/B</v>
          </cell>
          <cell r="I116">
            <v>43878</v>
          </cell>
          <cell r="J116">
            <v>426</v>
          </cell>
          <cell r="K116" t="str">
            <v>lv</v>
          </cell>
          <cell r="L116">
            <v>15</v>
          </cell>
          <cell r="M116">
            <v>14</v>
          </cell>
          <cell r="N116">
            <v>0</v>
          </cell>
          <cell r="O116">
            <v>13</v>
          </cell>
          <cell r="P116">
            <v>7</v>
          </cell>
          <cell r="Q116">
            <v>27</v>
          </cell>
          <cell r="R116">
            <v>2</v>
          </cell>
          <cell r="S116">
            <v>14</v>
          </cell>
          <cell r="T116">
            <v>0</v>
          </cell>
          <cell r="AL116">
            <v>20.419794715348434</v>
          </cell>
          <cell r="CB116" t="str">
            <v>https://www.nbcnews.com/politics/meet-the-press/nbc-news-wsj-poll-sanders-opens-double-digit-national-lead-n1138191</v>
          </cell>
        </row>
        <row r="117">
          <cell r="D117" t="str">
            <v>Ipsos</v>
          </cell>
          <cell r="F117" t="str">
            <v>US</v>
          </cell>
          <cell r="G117" t="str">
            <v>B+</v>
          </cell>
          <cell r="I117">
            <v>43878</v>
          </cell>
          <cell r="J117">
            <v>543</v>
          </cell>
          <cell r="K117" t="str">
            <v>rv</v>
          </cell>
          <cell r="L117">
            <v>13</v>
          </cell>
          <cell r="M117">
            <v>17</v>
          </cell>
          <cell r="N117">
            <v>0</v>
          </cell>
          <cell r="O117">
            <v>11</v>
          </cell>
          <cell r="P117">
            <v>5</v>
          </cell>
          <cell r="Q117">
            <v>25</v>
          </cell>
          <cell r="R117">
            <v>3</v>
          </cell>
          <cell r="S117">
            <v>9</v>
          </cell>
          <cell r="T117">
            <v>0</v>
          </cell>
          <cell r="AL117">
            <v>0.69910022636587343</v>
          </cell>
          <cell r="CB117" t="str">
            <v>https://www.ipsos.com/sites/default/files/ct/news/documents/2020-02/topline_reuters_2020_election_tracker_02_18_2020_wu1.pdf</v>
          </cell>
        </row>
        <row r="118">
          <cell r="D118" t="str">
            <v>SurveyUSA</v>
          </cell>
          <cell r="F118" t="str">
            <v>California</v>
          </cell>
          <cell r="G118" t="str">
            <v>A</v>
          </cell>
          <cell r="I118">
            <v>43877</v>
          </cell>
          <cell r="J118">
            <v>520</v>
          </cell>
          <cell r="K118" t="str">
            <v>lv</v>
          </cell>
          <cell r="L118">
            <v>15</v>
          </cell>
          <cell r="M118">
            <v>21</v>
          </cell>
          <cell r="N118">
            <v>0</v>
          </cell>
          <cell r="O118">
            <v>12</v>
          </cell>
          <cell r="P118">
            <v>6</v>
          </cell>
          <cell r="Q118">
            <v>25</v>
          </cell>
          <cell r="R118">
            <v>3</v>
          </cell>
          <cell r="S118">
            <v>9</v>
          </cell>
          <cell r="T118">
            <v>0</v>
          </cell>
          <cell r="AL118">
            <v>30.014735693079214</v>
          </cell>
          <cell r="CB118" t="str">
            <v>http://www.surveyusa.com/client/PollReport.aspx?g=00eb4f81-c6dd-4c7c-a22e-c32a3b4f2c7e</v>
          </cell>
        </row>
        <row r="119">
          <cell r="D119" t="str">
            <v>Fairleigh Dickinson University (PublicMind)</v>
          </cell>
          <cell r="F119" t="str">
            <v>New Jersey</v>
          </cell>
          <cell r="G119" t="str">
            <v>A/B</v>
          </cell>
          <cell r="I119">
            <v>43877</v>
          </cell>
          <cell r="J119">
            <v>357</v>
          </cell>
          <cell r="K119" t="str">
            <v>rv</v>
          </cell>
          <cell r="L119">
            <v>16</v>
          </cell>
          <cell r="M119">
            <v>23</v>
          </cell>
          <cell r="N119">
            <v>0</v>
          </cell>
          <cell r="O119">
            <v>10</v>
          </cell>
          <cell r="P119">
            <v>3</v>
          </cell>
          <cell r="Q119">
            <v>25</v>
          </cell>
          <cell r="R119">
            <v>2</v>
          </cell>
          <cell r="S119">
            <v>8</v>
          </cell>
          <cell r="T119">
            <v>0</v>
          </cell>
          <cell r="AL119">
            <v>16.239736322929879</v>
          </cell>
          <cell r="CB119" t="str">
            <v>http://publicmind.fdu.edu/2020/200218/final.pdf</v>
          </cell>
        </row>
        <row r="120">
          <cell r="D120" t="str">
            <v>Fairleigh Dickinson University (PublicMind)</v>
          </cell>
          <cell r="F120" t="str">
            <v>New Jersey</v>
          </cell>
          <cell r="G120" t="str">
            <v>A/B</v>
          </cell>
          <cell r="I120">
            <v>43877</v>
          </cell>
          <cell r="J120">
            <v>379</v>
          </cell>
          <cell r="K120" t="str">
            <v>a</v>
          </cell>
          <cell r="L120">
            <v>16</v>
          </cell>
          <cell r="M120">
            <v>23</v>
          </cell>
          <cell r="N120">
            <v>0</v>
          </cell>
          <cell r="O120">
            <v>10</v>
          </cell>
          <cell r="P120">
            <v>3</v>
          </cell>
          <cell r="Q120">
            <v>24</v>
          </cell>
          <cell r="R120">
            <v>2</v>
          </cell>
          <cell r="S120">
            <v>7</v>
          </cell>
          <cell r="T120">
            <v>0</v>
          </cell>
          <cell r="AL120">
            <v>0</v>
          </cell>
          <cell r="CB120" t="str">
            <v>http://publicmind.fdu.edu/2020/200218/final.pdf</v>
          </cell>
        </row>
        <row r="121">
          <cell r="D121" t="str">
            <v>SurveyUSA</v>
          </cell>
          <cell r="F121" t="str">
            <v>North Carolina</v>
          </cell>
          <cell r="G121" t="str">
            <v>A</v>
          </cell>
          <cell r="I121">
            <v>43877</v>
          </cell>
          <cell r="J121">
            <v>698</v>
          </cell>
          <cell r="K121" t="str">
            <v>lv</v>
          </cell>
          <cell r="L121">
            <v>20</v>
          </cell>
          <cell r="M121">
            <v>22</v>
          </cell>
          <cell r="N121">
            <v>0</v>
          </cell>
          <cell r="O121">
            <v>11</v>
          </cell>
          <cell r="P121">
            <v>5</v>
          </cell>
          <cell r="Q121">
            <v>22</v>
          </cell>
          <cell r="R121">
            <v>0</v>
          </cell>
          <cell r="S121">
            <v>8</v>
          </cell>
          <cell r="T121">
            <v>0</v>
          </cell>
          <cell r="AL121">
            <v>33.52754322143246</v>
          </cell>
          <cell r="CB121" t="str">
            <v>http://www.surveyusa.com/client/PollReport.aspx?g=9dabc033-4e80-4d26-87db-2e2014623ac2</v>
          </cell>
        </row>
        <row r="122">
          <cell r="D122" t="str">
            <v>Monmouth University</v>
          </cell>
          <cell r="F122" t="str">
            <v>Virginia</v>
          </cell>
          <cell r="G122" t="str">
            <v>A+</v>
          </cell>
          <cell r="I122">
            <v>43877</v>
          </cell>
          <cell r="J122">
            <v>400</v>
          </cell>
          <cell r="K122" t="str">
            <v>lv</v>
          </cell>
          <cell r="L122">
            <v>0</v>
          </cell>
          <cell r="M122">
            <v>47</v>
          </cell>
          <cell r="N122">
            <v>0</v>
          </cell>
          <cell r="O122">
            <v>0</v>
          </cell>
          <cell r="P122">
            <v>0</v>
          </cell>
          <cell r="Q122">
            <v>41</v>
          </cell>
          <cell r="R122">
            <v>0</v>
          </cell>
          <cell r="S122">
            <v>0</v>
          </cell>
          <cell r="T122">
            <v>0</v>
          </cell>
          <cell r="AL122">
            <v>0</v>
          </cell>
          <cell r="CB122" t="str">
            <v>https://www.monmouth.edu/polling-institute/documents/monmouthpoll_va_021820.pdf/</v>
          </cell>
        </row>
        <row r="123">
          <cell r="D123" t="str">
            <v>Monmouth University</v>
          </cell>
          <cell r="F123" t="str">
            <v>Virginia</v>
          </cell>
          <cell r="G123" t="str">
            <v>A+</v>
          </cell>
          <cell r="I123">
            <v>43877</v>
          </cell>
          <cell r="J123">
            <v>400</v>
          </cell>
          <cell r="K123" t="str">
            <v>lv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42</v>
          </cell>
          <cell r="Q123">
            <v>45</v>
          </cell>
          <cell r="R123">
            <v>0</v>
          </cell>
          <cell r="S123">
            <v>0</v>
          </cell>
          <cell r="T123">
            <v>0</v>
          </cell>
          <cell r="AL123">
            <v>0</v>
          </cell>
          <cell r="CB123" t="str">
            <v>https://www.monmouth.edu/polling-institute/documents/monmouthpoll_va_021820.pdf/</v>
          </cell>
        </row>
        <row r="124">
          <cell r="D124" t="str">
            <v>Monmouth University</v>
          </cell>
          <cell r="F124" t="str">
            <v>Virginia</v>
          </cell>
          <cell r="G124" t="str">
            <v>A+</v>
          </cell>
          <cell r="I124">
            <v>43877</v>
          </cell>
          <cell r="J124">
            <v>400</v>
          </cell>
          <cell r="K124" t="str">
            <v>lv</v>
          </cell>
          <cell r="L124">
            <v>0</v>
          </cell>
          <cell r="M124">
            <v>0</v>
          </cell>
          <cell r="N124">
            <v>0</v>
          </cell>
          <cell r="O124">
            <v>42</v>
          </cell>
          <cell r="P124">
            <v>0</v>
          </cell>
          <cell r="Q124">
            <v>44</v>
          </cell>
          <cell r="R124">
            <v>0</v>
          </cell>
          <cell r="S124">
            <v>0</v>
          </cell>
          <cell r="T124">
            <v>0</v>
          </cell>
          <cell r="AL124">
            <v>0</v>
          </cell>
          <cell r="CB124" t="str">
            <v>https://www.monmouth.edu/polling-institute/documents/monmouthpoll_va_021820.pdf/</v>
          </cell>
        </row>
        <row r="125">
          <cell r="D125" t="str">
            <v>Monmouth University</v>
          </cell>
          <cell r="F125" t="str">
            <v>Virginia</v>
          </cell>
          <cell r="G125" t="str">
            <v>A+</v>
          </cell>
          <cell r="I125">
            <v>43877</v>
          </cell>
          <cell r="J125">
            <v>400</v>
          </cell>
          <cell r="K125" t="str">
            <v>lv</v>
          </cell>
          <cell r="L125">
            <v>51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38</v>
          </cell>
          <cell r="R125">
            <v>0</v>
          </cell>
          <cell r="S125">
            <v>0</v>
          </cell>
          <cell r="T125">
            <v>0</v>
          </cell>
          <cell r="AL125">
            <v>0</v>
          </cell>
          <cell r="CB125" t="str">
            <v>https://www.monmouth.edu/polling-institute/documents/monmouthpoll_va_021820.pdf/</v>
          </cell>
        </row>
        <row r="126">
          <cell r="D126" t="str">
            <v>Monmouth University</v>
          </cell>
          <cell r="F126" t="str">
            <v>Virginia</v>
          </cell>
          <cell r="G126" t="str">
            <v>A+</v>
          </cell>
          <cell r="I126">
            <v>43877</v>
          </cell>
          <cell r="J126">
            <v>400</v>
          </cell>
          <cell r="K126" t="str">
            <v>lv</v>
          </cell>
          <cell r="L126">
            <v>18</v>
          </cell>
          <cell r="M126">
            <v>22</v>
          </cell>
          <cell r="N126">
            <v>0</v>
          </cell>
          <cell r="O126">
            <v>11</v>
          </cell>
          <cell r="P126">
            <v>9</v>
          </cell>
          <cell r="Q126">
            <v>22</v>
          </cell>
          <cell r="R126">
            <v>0</v>
          </cell>
          <cell r="S126">
            <v>5</v>
          </cell>
          <cell r="T126">
            <v>0</v>
          </cell>
          <cell r="AL126">
            <v>31.549481643286985</v>
          </cell>
          <cell r="CB126" t="str">
            <v>https://www.monmouth.edu/polling-institute/documents/monmouthpoll_va_021820.pdf/</v>
          </cell>
        </row>
        <row r="127">
          <cell r="D127" t="str">
            <v>Marist College</v>
          </cell>
          <cell r="F127" t="str">
            <v>US</v>
          </cell>
          <cell r="G127" t="str">
            <v>A+</v>
          </cell>
          <cell r="I127">
            <v>43877</v>
          </cell>
          <cell r="J127">
            <v>527</v>
          </cell>
          <cell r="K127" t="str">
            <v>rv</v>
          </cell>
          <cell r="L127">
            <v>15</v>
          </cell>
          <cell r="M127">
            <v>19</v>
          </cell>
          <cell r="N127">
            <v>0</v>
          </cell>
          <cell r="O127">
            <v>8</v>
          </cell>
          <cell r="P127">
            <v>9</v>
          </cell>
          <cell r="Q127">
            <v>31</v>
          </cell>
          <cell r="R127">
            <v>2</v>
          </cell>
          <cell r="S127">
            <v>12</v>
          </cell>
          <cell r="T127">
            <v>0</v>
          </cell>
          <cell r="AL127">
            <v>33.775002556353286</v>
          </cell>
          <cell r="CB127" t="str">
            <v>http://maristpoll.marist.edu/wp-content/uploads/2020/02/UPDATED_Tuesday-Release_NPR_PBS-NewsHour_Marist-Poll_USA-NOS-and-Tables_2002171446.pdf</v>
          </cell>
        </row>
        <row r="128">
          <cell r="D128" t="str">
            <v>YouGov</v>
          </cell>
          <cell r="F128" t="str">
            <v>California</v>
          </cell>
          <cell r="G128" t="str">
            <v>B-</v>
          </cell>
          <cell r="I128">
            <v>43876</v>
          </cell>
          <cell r="J128">
            <v>803</v>
          </cell>
          <cell r="K128" t="str">
            <v>lv</v>
          </cell>
          <cell r="L128">
            <v>21.4</v>
          </cell>
          <cell r="M128">
            <v>7.7</v>
          </cell>
          <cell r="N128">
            <v>0</v>
          </cell>
          <cell r="O128">
            <v>5.8</v>
          </cell>
          <cell r="P128">
            <v>2.7</v>
          </cell>
          <cell r="Q128">
            <v>29.2</v>
          </cell>
          <cell r="R128">
            <v>2.1</v>
          </cell>
          <cell r="S128">
            <v>20.2</v>
          </cell>
          <cell r="T128">
            <v>0</v>
          </cell>
          <cell r="AL128">
            <v>0.49090202277786377</v>
          </cell>
          <cell r="CB128" t="str">
            <v>https://priceschool.usc.edu/wp-content/uploads/2020/02/USC-Price-USC-Schwarzenegger-CA-Issues-Poll_Full.pdf</v>
          </cell>
        </row>
        <row r="129">
          <cell r="D129" t="str">
            <v>Harris Insights &amp; Analytics</v>
          </cell>
          <cell r="F129" t="str">
            <v>US</v>
          </cell>
          <cell r="G129" t="str">
            <v>C+</v>
          </cell>
          <cell r="I129">
            <v>43876</v>
          </cell>
          <cell r="J129">
            <v>449</v>
          </cell>
          <cell r="K129" t="str">
            <v>rv</v>
          </cell>
          <cell r="L129">
            <v>19</v>
          </cell>
          <cell r="M129">
            <v>18</v>
          </cell>
          <cell r="N129">
            <v>0</v>
          </cell>
          <cell r="O129">
            <v>10</v>
          </cell>
          <cell r="P129">
            <v>5</v>
          </cell>
          <cell r="Q129">
            <v>22</v>
          </cell>
          <cell r="R129">
            <v>3</v>
          </cell>
          <cell r="S129">
            <v>12</v>
          </cell>
          <cell r="T129">
            <v>0</v>
          </cell>
          <cell r="AL129">
            <v>1.1335700761066372</v>
          </cell>
          <cell r="CB129" t="str">
            <v>https://thehill.com/hilltv/rising/483646-sanders-leads-in-new-hill-harrisx-poll</v>
          </cell>
        </row>
        <row r="130">
          <cell r="D130" t="str">
            <v>Zogby Interactive/JZ Analytics</v>
          </cell>
          <cell r="F130" t="str">
            <v>US</v>
          </cell>
          <cell r="G130" t="str">
            <v>C</v>
          </cell>
          <cell r="I130">
            <v>43875</v>
          </cell>
          <cell r="J130">
            <v>732</v>
          </cell>
          <cell r="K130" t="str">
            <v>lv</v>
          </cell>
          <cell r="L130">
            <v>0</v>
          </cell>
          <cell r="M130">
            <v>50</v>
          </cell>
          <cell r="N130">
            <v>0</v>
          </cell>
          <cell r="O130">
            <v>0</v>
          </cell>
          <cell r="P130">
            <v>0</v>
          </cell>
          <cell r="Q130">
            <v>50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43875</v>
          </cell>
          <cell r="J131">
            <v>437</v>
          </cell>
          <cell r="K131" t="str">
            <v>rv</v>
          </cell>
          <cell r="L131">
            <v>21.5</v>
          </cell>
          <cell r="M131">
            <v>9.4</v>
          </cell>
          <cell r="N131">
            <v>0</v>
          </cell>
          <cell r="O131">
            <v>10.5</v>
          </cell>
          <cell r="P131">
            <v>3.1</v>
          </cell>
          <cell r="Q131">
            <v>20.3</v>
          </cell>
          <cell r="R131">
            <v>1.1000000000000001</v>
          </cell>
          <cell r="S131">
            <v>14.9</v>
          </cell>
          <cell r="T131">
            <v>4.0999999999999996</v>
          </cell>
          <cell r="AL131">
            <v>1.0705235732373923E-3</v>
          </cell>
          <cell r="CB131" t="str">
            <v>https://smpa.gwu.edu/sites/g/files/zaxdzs2046/f/downloads/GW%20Politics%20Poll%20February%202020%20Toplines%20Final%20%281%29%20%283%29%20%281%29.pdf</v>
          </cell>
        </row>
        <row r="132">
          <cell r="D132" t="str">
            <v>Beacon Research</v>
          </cell>
          <cell r="F132" t="str">
            <v>Nevada</v>
          </cell>
          <cell r="G132">
            <v>0</v>
          </cell>
          <cell r="I132">
            <v>43876</v>
          </cell>
          <cell r="J132">
            <v>600</v>
          </cell>
          <cell r="K132" t="str">
            <v>lv</v>
          </cell>
          <cell r="L132">
            <v>19</v>
          </cell>
          <cell r="M132">
            <v>0</v>
          </cell>
          <cell r="N132">
            <v>0</v>
          </cell>
          <cell r="O132">
            <v>13</v>
          </cell>
          <cell r="P132">
            <v>7</v>
          </cell>
          <cell r="Q132">
            <v>24</v>
          </cell>
          <cell r="R132">
            <v>18</v>
          </cell>
          <cell r="S132">
            <v>10</v>
          </cell>
          <cell r="T132">
            <v>0</v>
          </cell>
          <cell r="AL132">
            <v>8.3245852403560843</v>
          </cell>
          <cell r="CB132" t="str">
            <v>https://twitter.com/RalstonReports/status/1229792062683267072</v>
          </cell>
        </row>
        <row r="133">
          <cell r="D133" t="str">
            <v>Data for Progress</v>
          </cell>
          <cell r="F133" t="str">
            <v>Nevada</v>
          </cell>
          <cell r="G133" t="str">
            <v>A-</v>
          </cell>
          <cell r="I133">
            <v>43876</v>
          </cell>
          <cell r="J133">
            <v>766</v>
          </cell>
          <cell r="K133" t="str">
            <v>lv</v>
          </cell>
          <cell r="L133">
            <v>14</v>
          </cell>
          <cell r="M133">
            <v>0</v>
          </cell>
          <cell r="N133">
            <v>0</v>
          </cell>
          <cell r="O133">
            <v>15</v>
          </cell>
          <cell r="P133">
            <v>9</v>
          </cell>
          <cell r="Q133">
            <v>35</v>
          </cell>
          <cell r="R133">
            <v>10</v>
          </cell>
          <cell r="S133">
            <v>16</v>
          </cell>
          <cell r="T133">
            <v>0</v>
          </cell>
          <cell r="AL133">
            <v>3.4436648003572223</v>
          </cell>
          <cell r="CB133" t="str">
            <v>https://www.dataforprogress.org/memos/sanders-has-strong-lead-in-nevada</v>
          </cell>
        </row>
        <row r="134">
          <cell r="D134" t="str">
            <v>Point Blank Political</v>
          </cell>
          <cell r="F134" t="str">
            <v>Nevada</v>
          </cell>
          <cell r="G134">
            <v>0</v>
          </cell>
          <cell r="I134">
            <v>43876</v>
          </cell>
          <cell r="J134">
            <v>256</v>
          </cell>
          <cell r="K134" t="str">
            <v>lv</v>
          </cell>
          <cell r="L134">
            <v>14.3</v>
          </cell>
          <cell r="M134">
            <v>0</v>
          </cell>
          <cell r="N134">
            <v>0</v>
          </cell>
          <cell r="O134">
            <v>12.6</v>
          </cell>
          <cell r="P134">
            <v>15.6</v>
          </cell>
          <cell r="Q134">
            <v>13</v>
          </cell>
          <cell r="R134">
            <v>18.600000000000001</v>
          </cell>
          <cell r="S134">
            <v>7.1</v>
          </cell>
          <cell r="T134">
            <v>0</v>
          </cell>
          <cell r="AL134">
            <v>6.2102962829243351</v>
          </cell>
          <cell r="CB134" t="str">
            <v>https://www.pointblankpolitical.com/nv-democratic-caucus-2020/</v>
          </cell>
        </row>
        <row r="135">
          <cell r="D135" t="str">
            <v>Change Research</v>
          </cell>
          <cell r="F135" t="str">
            <v>South Carolina</v>
          </cell>
          <cell r="G135" t="str">
            <v>C</v>
          </cell>
          <cell r="I135">
            <v>43875</v>
          </cell>
          <cell r="J135">
            <v>1015</v>
          </cell>
          <cell r="K135" t="str">
            <v>lv</v>
          </cell>
          <cell r="L135">
            <v>23</v>
          </cell>
          <cell r="M135">
            <v>0</v>
          </cell>
          <cell r="N135">
            <v>0</v>
          </cell>
          <cell r="O135">
            <v>15</v>
          </cell>
          <cell r="P135">
            <v>8</v>
          </cell>
          <cell r="Q135">
            <v>23</v>
          </cell>
          <cell r="R135">
            <v>20</v>
          </cell>
          <cell r="S135">
            <v>9</v>
          </cell>
          <cell r="T135">
            <v>0</v>
          </cell>
          <cell r="AL135">
            <v>1.241003544762463</v>
          </cell>
          <cell r="CB135" t="str">
            <v>https://twitter.com/WelcomePartyNow/status/1230123279479910400</v>
          </cell>
        </row>
        <row r="136">
          <cell r="D136" t="str">
            <v>Zogby Interactive/JZ Analytics</v>
          </cell>
          <cell r="F136" t="str">
            <v>US</v>
          </cell>
          <cell r="G136" t="str">
            <v>C</v>
          </cell>
          <cell r="I136">
            <v>43875</v>
          </cell>
          <cell r="J136">
            <v>732</v>
          </cell>
          <cell r="K136" t="str">
            <v>lv</v>
          </cell>
          <cell r="L136">
            <v>18</v>
          </cell>
          <cell r="M136">
            <v>20</v>
          </cell>
          <cell r="N136">
            <v>0</v>
          </cell>
          <cell r="O136">
            <v>9</v>
          </cell>
          <cell r="P136">
            <v>5</v>
          </cell>
          <cell r="Q136">
            <v>24</v>
          </cell>
          <cell r="R136">
            <v>4</v>
          </cell>
          <cell r="S136">
            <v>10</v>
          </cell>
          <cell r="T136">
            <v>0</v>
          </cell>
          <cell r="AL136">
            <v>9.4358262841198961</v>
          </cell>
          <cell r="CB136" t="str">
            <v>https://zogbyanalytics.com/news/916-the-zogby-poll-bernie-sanders-is-the-frontrunner-michael-bloomberg-powers-into-second-place</v>
          </cell>
        </row>
        <row r="137">
          <cell r="D137" t="str">
            <v>SocialSphere</v>
          </cell>
          <cell r="F137" t="str">
            <v>Maine</v>
          </cell>
          <cell r="G137" t="str">
            <v>B/C</v>
          </cell>
          <cell r="I137">
            <v>43874</v>
          </cell>
          <cell r="J137">
            <v>350</v>
          </cell>
          <cell r="K137" t="str">
            <v>lv</v>
          </cell>
          <cell r="L137">
            <v>12</v>
          </cell>
          <cell r="M137">
            <v>14</v>
          </cell>
          <cell r="N137">
            <v>0</v>
          </cell>
          <cell r="O137">
            <v>16</v>
          </cell>
          <cell r="P137">
            <v>4</v>
          </cell>
          <cell r="Q137">
            <v>25</v>
          </cell>
          <cell r="R137">
            <v>2</v>
          </cell>
          <cell r="S137">
            <v>9</v>
          </cell>
          <cell r="T137">
            <v>2</v>
          </cell>
          <cell r="AL137">
            <v>9.6744050143989231</v>
          </cell>
          <cell r="CB137" t="str">
            <v>https://www.colby.edu/government/wp-content/uploads/sites/66/2020/02/200216_Colby_College_Maine_Topline_Final.pdf</v>
          </cell>
        </row>
        <row r="138">
          <cell r="D138" t="str">
            <v>Cole Hargrave Snodgrass &amp; Associates</v>
          </cell>
          <cell r="F138" t="str">
            <v>Oklahoma</v>
          </cell>
          <cell r="G138" t="str">
            <v>B/C</v>
          </cell>
          <cell r="I138">
            <v>43874</v>
          </cell>
          <cell r="J138">
            <v>172</v>
          </cell>
          <cell r="K138" t="str">
            <v>lv</v>
          </cell>
          <cell r="L138">
            <v>12</v>
          </cell>
          <cell r="M138">
            <v>20</v>
          </cell>
          <cell r="N138">
            <v>0</v>
          </cell>
          <cell r="O138">
            <v>11</v>
          </cell>
          <cell r="P138">
            <v>6</v>
          </cell>
          <cell r="Q138">
            <v>14</v>
          </cell>
          <cell r="R138">
            <v>0</v>
          </cell>
          <cell r="S138">
            <v>8</v>
          </cell>
          <cell r="T138">
            <v>0</v>
          </cell>
          <cell r="AL138">
            <v>6.5062012437578485</v>
          </cell>
          <cell r="CB138" t="str">
            <v>https://projects.fivethirtyeight.com/polls/20200218_OK_2.pdf</v>
          </cell>
        </row>
        <row r="139">
          <cell r="D139" t="str">
            <v>Cole Hargrave Snodgrass &amp; Associates</v>
          </cell>
          <cell r="F139" t="str">
            <v>Oklahoma</v>
          </cell>
          <cell r="G139" t="str">
            <v>B/C</v>
          </cell>
          <cell r="I139">
            <v>43874</v>
          </cell>
          <cell r="J139">
            <v>242</v>
          </cell>
          <cell r="K139" t="str">
            <v>rv</v>
          </cell>
          <cell r="L139">
            <v>11</v>
          </cell>
          <cell r="M139">
            <v>18</v>
          </cell>
          <cell r="N139">
            <v>0</v>
          </cell>
          <cell r="O139">
            <v>9</v>
          </cell>
          <cell r="P139">
            <v>7</v>
          </cell>
          <cell r="Q139">
            <v>17</v>
          </cell>
          <cell r="R139">
            <v>0</v>
          </cell>
          <cell r="S139">
            <v>8</v>
          </cell>
          <cell r="T139">
            <v>3</v>
          </cell>
          <cell r="AL139">
            <v>0</v>
          </cell>
          <cell r="CB139" t="str">
            <v>https://projects.fivethirtyeight.com/polls/20200218_OK_2.pdf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344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31</v>
          </cell>
          <cell r="Q140">
            <v>0</v>
          </cell>
          <cell r="R140">
            <v>0</v>
          </cell>
          <cell r="S140">
            <v>50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388</v>
          </cell>
          <cell r="K141" t="str">
            <v>lv</v>
          </cell>
          <cell r="L141">
            <v>0</v>
          </cell>
          <cell r="M141">
            <v>0</v>
          </cell>
          <cell r="N141">
            <v>0</v>
          </cell>
          <cell r="O141">
            <v>33</v>
          </cell>
          <cell r="P141">
            <v>44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347</v>
          </cell>
          <cell r="K142" t="str">
            <v>lv</v>
          </cell>
          <cell r="L142">
            <v>0</v>
          </cell>
          <cell r="M142">
            <v>0</v>
          </cell>
          <cell r="N142">
            <v>0</v>
          </cell>
          <cell r="O142">
            <v>34</v>
          </cell>
          <cell r="P142">
            <v>0</v>
          </cell>
          <cell r="Q142">
            <v>0</v>
          </cell>
          <cell r="R142">
            <v>0</v>
          </cell>
          <cell r="S142">
            <v>52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43874</v>
          </cell>
          <cell r="J143">
            <v>362</v>
          </cell>
          <cell r="K143" t="str">
            <v>lv</v>
          </cell>
          <cell r="L143">
            <v>43</v>
          </cell>
          <cell r="M143">
            <v>0</v>
          </cell>
          <cell r="N143">
            <v>0</v>
          </cell>
          <cell r="O143">
            <v>0</v>
          </cell>
          <cell r="P143">
            <v>45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  <cell r="CB143" t="str">
            <v>https://d25d2506sfb94s.cloudfront.net/cumulus_uploads/document/we97h9ywxh/20200213_yahoo_primary_crosstabs.pdf</v>
          </cell>
        </row>
        <row r="144">
          <cell r="D144" t="str">
            <v>YouGov</v>
          </cell>
          <cell r="F144" t="str">
            <v>US</v>
          </cell>
          <cell r="G144" t="str">
            <v>B-</v>
          </cell>
          <cell r="I144">
            <v>43874</v>
          </cell>
          <cell r="J144">
            <v>347</v>
          </cell>
          <cell r="K144" t="str">
            <v>lv</v>
          </cell>
          <cell r="L144">
            <v>45</v>
          </cell>
          <cell r="M144">
            <v>0</v>
          </cell>
          <cell r="N144">
            <v>0</v>
          </cell>
          <cell r="O144">
            <v>42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AL144">
            <v>0</v>
          </cell>
          <cell r="CB144" t="str">
            <v>https://d25d2506sfb94s.cloudfront.net/cumulus_uploads/document/we97h9ywxh/20200213_yahoo_primary_crosstabs.pdf</v>
          </cell>
        </row>
        <row r="145">
          <cell r="D145" t="str">
            <v>YouGov</v>
          </cell>
          <cell r="F145" t="str">
            <v>US</v>
          </cell>
          <cell r="G145" t="str">
            <v>B-</v>
          </cell>
          <cell r="I145">
            <v>43874</v>
          </cell>
          <cell r="J145">
            <v>366</v>
          </cell>
          <cell r="K145" t="str">
            <v>lv</v>
          </cell>
          <cell r="L145">
            <v>41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49</v>
          </cell>
          <cell r="T145">
            <v>0</v>
          </cell>
          <cell r="AL145">
            <v>0</v>
          </cell>
          <cell r="CB145" t="str">
            <v>https://d25d2506sfb94s.cloudfront.net/cumulus_uploads/document/we97h9ywxh/20200213_yahoo_primary_crosstabs.pdf</v>
          </cell>
        </row>
        <row r="146">
          <cell r="D146" t="str">
            <v>East Carolina University</v>
          </cell>
          <cell r="F146" t="str">
            <v>South Carolina</v>
          </cell>
          <cell r="G146">
            <v>0</v>
          </cell>
          <cell r="I146">
            <v>43874</v>
          </cell>
          <cell r="J146">
            <v>703</v>
          </cell>
          <cell r="K146" t="str">
            <v>lv</v>
          </cell>
          <cell r="L146">
            <v>28.4</v>
          </cell>
          <cell r="M146">
            <v>6</v>
          </cell>
          <cell r="N146">
            <v>0</v>
          </cell>
          <cell r="O146">
            <v>8.3000000000000007</v>
          </cell>
          <cell r="P146">
            <v>6.8</v>
          </cell>
          <cell r="Q146">
            <v>20.399999999999999</v>
          </cell>
          <cell r="R146">
            <v>14.2</v>
          </cell>
          <cell r="S146">
            <v>6.6</v>
          </cell>
          <cell r="T146">
            <v>0</v>
          </cell>
          <cell r="AL146">
            <v>1.1305771848207335</v>
          </cell>
          <cell r="CB146" t="str">
            <v>https://surveyresearch-ecu.reportablenews.com/pr/south-carolina-democratic-primary-biden-s-lead-shrinks-sanders-closing-in-steyer-in-third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43874</v>
          </cell>
          <cell r="J147">
            <v>351</v>
          </cell>
          <cell r="K147" t="str">
            <v>lv</v>
          </cell>
          <cell r="L147">
            <v>0</v>
          </cell>
          <cell r="M147">
            <v>38</v>
          </cell>
          <cell r="N147">
            <v>0</v>
          </cell>
          <cell r="O147">
            <v>0</v>
          </cell>
          <cell r="P147">
            <v>43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https://d25d2506sfb94s.cloudfront.net/cumulus_uploads/document/we97h9ywxh/20200213_yahoo_primary_crosstabs.pdf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43874</v>
          </cell>
          <cell r="J148">
            <v>331</v>
          </cell>
          <cell r="K148" t="str">
            <v>lv</v>
          </cell>
          <cell r="L148">
            <v>0</v>
          </cell>
          <cell r="M148">
            <v>37</v>
          </cell>
          <cell r="N148">
            <v>0</v>
          </cell>
          <cell r="O148">
            <v>44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https://d25d2506sfb94s.cloudfront.net/cumulus_uploads/document/we97h9ywxh/20200213_yahoo_primary_crosstabs.pdf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43874</v>
          </cell>
          <cell r="J149">
            <v>367</v>
          </cell>
          <cell r="K149" t="str">
            <v>lv</v>
          </cell>
          <cell r="L149">
            <v>47</v>
          </cell>
          <cell r="M149">
            <v>34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https://d25d2506sfb94s.cloudfront.net/cumulus_uploads/document/we97h9ywxh/20200213_yahoo_primary_crosstabs.pdf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43874</v>
          </cell>
          <cell r="J150">
            <v>375</v>
          </cell>
          <cell r="K150" t="str">
            <v>lv</v>
          </cell>
          <cell r="L150">
            <v>0</v>
          </cell>
          <cell r="M150">
            <v>38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52</v>
          </cell>
          <cell r="T150">
            <v>0</v>
          </cell>
          <cell r="AL150">
            <v>0</v>
          </cell>
          <cell r="CB150" t="str">
            <v>https://d25d2506sfb94s.cloudfront.net/cumulus_uploads/document/we97h9ywxh/20200213_yahoo_primary_crosstabs.pdf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43874</v>
          </cell>
          <cell r="J151">
            <v>383</v>
          </cell>
          <cell r="K151" t="str">
            <v>lv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33</v>
          </cell>
          <cell r="Q151">
            <v>54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https://d25d2506sfb94s.cloudfront.net/cumulus_uploads/document/we97h9ywxh/20200213_yahoo_primary_crosstabs.pdf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43874</v>
          </cell>
          <cell r="J152">
            <v>347</v>
          </cell>
          <cell r="K152" t="str">
            <v>lv</v>
          </cell>
          <cell r="L152">
            <v>0</v>
          </cell>
          <cell r="M152">
            <v>0</v>
          </cell>
          <cell r="N152">
            <v>0</v>
          </cell>
          <cell r="O152">
            <v>37</v>
          </cell>
          <cell r="P152">
            <v>0</v>
          </cell>
          <cell r="Q152">
            <v>54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  <cell r="CB152" t="str">
            <v>https://d25d2506sfb94s.cloudfront.net/cumulus_uploads/document/we97h9ywxh/20200213_yahoo_primary_crosstabs.pdf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43874</v>
          </cell>
          <cell r="J153">
            <v>369</v>
          </cell>
          <cell r="K153" t="str">
            <v>lv</v>
          </cell>
          <cell r="L153">
            <v>0</v>
          </cell>
          <cell r="M153">
            <v>38</v>
          </cell>
          <cell r="N153">
            <v>0</v>
          </cell>
          <cell r="O153">
            <v>0</v>
          </cell>
          <cell r="P153">
            <v>0</v>
          </cell>
          <cell r="Q153">
            <v>53</v>
          </cell>
          <cell r="R153">
            <v>0</v>
          </cell>
          <cell r="S153">
            <v>0</v>
          </cell>
          <cell r="T153">
            <v>0</v>
          </cell>
          <cell r="AL153">
            <v>0</v>
          </cell>
          <cell r="CB153" t="str">
            <v>https://d25d2506sfb94s.cloudfront.net/cumulus_uploads/document/we97h9ywxh/20200213_yahoo_primary_crosstabs.pdf</v>
          </cell>
        </row>
        <row r="154">
          <cell r="D154" t="str">
            <v>YouGov</v>
          </cell>
          <cell r="F154" t="str">
            <v>US</v>
          </cell>
          <cell r="G154" t="str">
            <v>B-</v>
          </cell>
          <cell r="I154">
            <v>43874</v>
          </cell>
          <cell r="J154">
            <v>348</v>
          </cell>
          <cell r="K154" t="str">
            <v>lv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44</v>
          </cell>
          <cell r="R154">
            <v>0</v>
          </cell>
          <cell r="S154">
            <v>42</v>
          </cell>
          <cell r="T154">
            <v>0</v>
          </cell>
          <cell r="AL154">
            <v>0</v>
          </cell>
          <cell r="CB154" t="str">
            <v>https://d25d2506sfb94s.cloudfront.net/cumulus_uploads/document/we97h9ywxh/20200213_yahoo_primary_crosstabs.pdf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43874</v>
          </cell>
          <cell r="J155">
            <v>359</v>
          </cell>
          <cell r="K155" t="str">
            <v>lv</v>
          </cell>
          <cell r="L155">
            <v>44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48</v>
          </cell>
          <cell r="R155">
            <v>0</v>
          </cell>
          <cell r="S155">
            <v>0</v>
          </cell>
          <cell r="T155">
            <v>0</v>
          </cell>
          <cell r="AL155">
            <v>0</v>
          </cell>
          <cell r="CB155" t="str">
            <v>https://d25d2506sfb94s.cloudfront.net/cumulus_uploads/document/we97h9ywxh/20200213_yahoo_primary_crosstabs.pdf</v>
          </cell>
        </row>
        <row r="156">
          <cell r="D156" t="str">
            <v>WPA Intelligence (WPAi)</v>
          </cell>
          <cell r="F156" t="str">
            <v>Nevada</v>
          </cell>
          <cell r="G156" t="str">
            <v>B/C</v>
          </cell>
          <cell r="I156">
            <v>43874</v>
          </cell>
          <cell r="J156">
            <v>413</v>
          </cell>
          <cell r="K156" t="str">
            <v>lv</v>
          </cell>
          <cell r="L156">
            <v>18</v>
          </cell>
          <cell r="M156">
            <v>0</v>
          </cell>
          <cell r="N156">
            <v>0</v>
          </cell>
          <cell r="O156">
            <v>10</v>
          </cell>
          <cell r="P156">
            <v>10</v>
          </cell>
          <cell r="Q156">
            <v>25</v>
          </cell>
          <cell r="R156">
            <v>11</v>
          </cell>
          <cell r="S156">
            <v>13</v>
          </cell>
          <cell r="T156">
            <v>0</v>
          </cell>
          <cell r="AL156">
            <v>9.4290823967387016</v>
          </cell>
          <cell r="CB156" t="str">
            <v>https://www.reviewjournal.com/news/politics-and-government/nevada/sanders-holds-lead-heading-into-nevadas-democratic-caucuses-poll-finds-1957583/</v>
          </cell>
        </row>
        <row r="157">
          <cell r="D157" t="str">
            <v>St. Pete Polls</v>
          </cell>
          <cell r="F157" t="str">
            <v>Florida</v>
          </cell>
          <cell r="G157" t="str">
            <v>C+</v>
          </cell>
          <cell r="I157">
            <v>43874</v>
          </cell>
          <cell r="J157">
            <v>3047</v>
          </cell>
          <cell r="K157" t="str">
            <v>lv</v>
          </cell>
          <cell r="L157">
            <v>25.9</v>
          </cell>
          <cell r="M157">
            <v>27.3</v>
          </cell>
          <cell r="N157">
            <v>0</v>
          </cell>
          <cell r="O157">
            <v>10.5</v>
          </cell>
          <cell r="P157">
            <v>8.6</v>
          </cell>
          <cell r="Q157">
            <v>10.4</v>
          </cell>
          <cell r="R157">
            <v>1.3</v>
          </cell>
          <cell r="S157">
            <v>4.8</v>
          </cell>
          <cell r="T157">
            <v>0</v>
          </cell>
          <cell r="AL157">
            <v>0.7391815742918878</v>
          </cell>
          <cell r="CB157" t="str">
            <v>http://stpetepolls.org/files/StPetePolls_2020_State_DEMprimaryFebruary13_YBN5.pdf</v>
          </cell>
        </row>
        <row r="158">
          <cell r="D158" t="str">
            <v>Landmark Communications</v>
          </cell>
          <cell r="F158" t="str">
            <v>Georgia</v>
          </cell>
          <cell r="G158" t="str">
            <v>B</v>
          </cell>
          <cell r="I158">
            <v>43873</v>
          </cell>
          <cell r="J158">
            <v>500</v>
          </cell>
          <cell r="K158" t="str">
            <v>lv</v>
          </cell>
          <cell r="L158">
            <v>32.1</v>
          </cell>
          <cell r="M158">
            <v>14</v>
          </cell>
          <cell r="N158">
            <v>0</v>
          </cell>
          <cell r="O158">
            <v>4.9000000000000004</v>
          </cell>
          <cell r="P158">
            <v>3</v>
          </cell>
          <cell r="Q158">
            <v>14.2</v>
          </cell>
          <cell r="R158">
            <v>1.5</v>
          </cell>
          <cell r="S158">
            <v>3.7</v>
          </cell>
          <cell r="T158">
            <v>0</v>
          </cell>
          <cell r="AL158">
            <v>14.675193704010919</v>
          </cell>
          <cell r="CB158" t="str">
            <v>https://www.wsbtv.com/news/local/exclusive-channel-2-poll-finds-biden-with-large-lead-georgia-presidential-primary/523MBVBEZFC6DHI5RK5LS6GLAY/</v>
          </cell>
        </row>
        <row r="159">
          <cell r="D159" t="str">
            <v>McLaughlin &amp; Associates</v>
          </cell>
          <cell r="F159" t="str">
            <v>US</v>
          </cell>
          <cell r="G159" t="str">
            <v>C/D</v>
          </cell>
          <cell r="I159">
            <v>43872</v>
          </cell>
          <cell r="J159">
            <v>479</v>
          </cell>
          <cell r="K159" t="str">
            <v>lv</v>
          </cell>
          <cell r="L159">
            <v>24</v>
          </cell>
          <cell r="M159">
            <v>16</v>
          </cell>
          <cell r="N159">
            <v>0</v>
          </cell>
          <cell r="O159">
            <v>11</v>
          </cell>
          <cell r="P159">
            <v>3</v>
          </cell>
          <cell r="Q159">
            <v>21</v>
          </cell>
          <cell r="R159">
            <v>3</v>
          </cell>
          <cell r="S159">
            <v>11</v>
          </cell>
          <cell r="T159">
            <v>3</v>
          </cell>
          <cell r="AL159">
            <v>5.5539421861906861</v>
          </cell>
          <cell r="CB159" t="str">
            <v>https://mclaughlinonline.com/pols/wp-content/uploads/2020/02/National-Monthly-Omnibus-FEBRUARY-PUBLIC.pdf</v>
          </cell>
        </row>
        <row r="160">
          <cell r="D160" t="str">
            <v>Braun Research</v>
          </cell>
          <cell r="F160" t="str">
            <v>Vermont</v>
          </cell>
          <cell r="G160" t="str">
            <v>B/C</v>
          </cell>
          <cell r="I160">
            <v>43871</v>
          </cell>
          <cell r="J160">
            <v>332</v>
          </cell>
          <cell r="K160" t="str">
            <v>lv</v>
          </cell>
          <cell r="L160">
            <v>5</v>
          </cell>
          <cell r="M160">
            <v>7</v>
          </cell>
          <cell r="N160">
            <v>0</v>
          </cell>
          <cell r="O160">
            <v>13</v>
          </cell>
          <cell r="P160">
            <v>4</v>
          </cell>
          <cell r="Q160">
            <v>51</v>
          </cell>
          <cell r="R160">
            <v>0</v>
          </cell>
          <cell r="S160">
            <v>9</v>
          </cell>
          <cell r="T160">
            <v>2</v>
          </cell>
          <cell r="AL160">
            <v>8.4511228858272442</v>
          </cell>
          <cell r="CB160" t="str">
            <v>http://projects.vpr.org/vpr-vermont-pbs-2020-polls-february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43872</v>
          </cell>
          <cell r="J161">
            <v>552</v>
          </cell>
          <cell r="K161" t="str">
            <v>lv</v>
          </cell>
          <cell r="L161">
            <v>18</v>
          </cell>
          <cell r="M161">
            <v>12</v>
          </cell>
          <cell r="N161">
            <v>0</v>
          </cell>
          <cell r="O161">
            <v>10</v>
          </cell>
          <cell r="P161">
            <v>7</v>
          </cell>
          <cell r="Q161">
            <v>22</v>
          </cell>
          <cell r="R161">
            <v>1</v>
          </cell>
          <cell r="S161">
            <v>15</v>
          </cell>
          <cell r="T161">
            <v>2</v>
          </cell>
          <cell r="AL161">
            <v>1.555137055072513E-3</v>
          </cell>
          <cell r="CB161" t="str">
            <v>https://d25d2506sfb94s.cloudfront.net/cumulus_uploads/document/79zfxkws33/econTabReport.pdf</v>
          </cell>
        </row>
        <row r="162">
          <cell r="D162" t="str">
            <v>Harris Insights &amp; Analytics</v>
          </cell>
          <cell r="F162" t="str">
            <v>US</v>
          </cell>
          <cell r="G162" t="str">
            <v>C+</v>
          </cell>
          <cell r="I162">
            <v>43871</v>
          </cell>
          <cell r="J162">
            <v>913</v>
          </cell>
          <cell r="K162" t="str">
            <v>rv</v>
          </cell>
          <cell r="L162">
            <v>23</v>
          </cell>
          <cell r="M162">
            <v>16</v>
          </cell>
          <cell r="N162">
            <v>0</v>
          </cell>
          <cell r="O162">
            <v>9</v>
          </cell>
          <cell r="P162">
            <v>3</v>
          </cell>
          <cell r="Q162">
            <v>20</v>
          </cell>
          <cell r="R162">
            <v>3</v>
          </cell>
          <cell r="S162">
            <v>9</v>
          </cell>
          <cell r="T162">
            <v>3</v>
          </cell>
          <cell r="AL162">
            <v>0.39667384330681882</v>
          </cell>
          <cell r="CB162" t="str">
            <v>https://thehill.com/hilltv/rising/482577-poll-biden-sanders-tie-for-first-while-bloomberg-surges-in-new-national-2020</v>
          </cell>
        </row>
        <row r="163">
          <cell r="D163" t="str">
            <v>AtlasIntel</v>
          </cell>
          <cell r="F163" t="str">
            <v>New Hampshire</v>
          </cell>
          <cell r="G163">
            <v>0</v>
          </cell>
          <cell r="I163">
            <v>43871</v>
          </cell>
          <cell r="J163">
            <v>431</v>
          </cell>
          <cell r="K163" t="str">
            <v>lv</v>
          </cell>
          <cell r="L163">
            <v>12</v>
          </cell>
          <cell r="M163">
            <v>0</v>
          </cell>
          <cell r="N163">
            <v>0</v>
          </cell>
          <cell r="O163">
            <v>24</v>
          </cell>
          <cell r="P163">
            <v>14</v>
          </cell>
          <cell r="Q163">
            <v>24</v>
          </cell>
          <cell r="R163">
            <v>1</v>
          </cell>
          <cell r="S163">
            <v>11</v>
          </cell>
          <cell r="T163">
            <v>5</v>
          </cell>
          <cell r="AL163">
            <v>6.9046857724558839</v>
          </cell>
          <cell r="CB163" t="str">
            <v>https://projects.fivethirtyeight.com/polls/20200210_NH.pdf</v>
          </cell>
        </row>
        <row r="164">
          <cell r="D164" t="str">
            <v>Data for Progress</v>
          </cell>
          <cell r="F164" t="str">
            <v>New Hampshire</v>
          </cell>
          <cell r="G164" t="str">
            <v>A-</v>
          </cell>
          <cell r="I164">
            <v>43871</v>
          </cell>
          <cell r="J164">
            <v>1295</v>
          </cell>
          <cell r="K164" t="str">
            <v>lv</v>
          </cell>
          <cell r="L164">
            <v>9</v>
          </cell>
          <cell r="M164">
            <v>0</v>
          </cell>
          <cell r="N164">
            <v>0</v>
          </cell>
          <cell r="O164">
            <v>26</v>
          </cell>
          <cell r="P164">
            <v>13</v>
          </cell>
          <cell r="Q164">
            <v>28</v>
          </cell>
          <cell r="R164">
            <v>3</v>
          </cell>
          <cell r="S164">
            <v>14</v>
          </cell>
          <cell r="T164">
            <v>5</v>
          </cell>
          <cell r="AL164">
            <v>33.537912892315539</v>
          </cell>
          <cell r="CB164" t="str">
            <v>http://filesforprogress.org/datasets/2020/2/nh/new_hampshire_primary.pdf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43871</v>
          </cell>
          <cell r="J165">
            <v>556</v>
          </cell>
          <cell r="K165" t="str">
            <v>rv</v>
          </cell>
          <cell r="L165">
            <v>17</v>
          </cell>
          <cell r="M165">
            <v>15</v>
          </cell>
          <cell r="N165">
            <v>0</v>
          </cell>
          <cell r="O165">
            <v>8</v>
          </cell>
          <cell r="P165">
            <v>3</v>
          </cell>
          <cell r="Q165">
            <v>20</v>
          </cell>
          <cell r="R165">
            <v>2</v>
          </cell>
          <cell r="S165">
            <v>11</v>
          </cell>
          <cell r="T165">
            <v>5</v>
          </cell>
          <cell r="AL165">
            <v>0.25905327594919408</v>
          </cell>
          <cell r="CB165" t="str">
            <v>https://www.ipsos.com/sites/default/files/ct/news/documents/2020-02/topline_reuters_2020_election_tracker_02_10_2020_wu.pdf</v>
          </cell>
        </row>
        <row r="166">
          <cell r="D166" t="str">
            <v>YouGov</v>
          </cell>
          <cell r="F166" t="str">
            <v>Texas</v>
          </cell>
          <cell r="G166" t="str">
            <v>B-</v>
          </cell>
          <cell r="I166">
            <v>43870</v>
          </cell>
          <cell r="J166">
            <v>575</v>
          </cell>
          <cell r="K166" t="str">
            <v>lv</v>
          </cell>
          <cell r="L166">
            <v>22</v>
          </cell>
          <cell r="M166">
            <v>10</v>
          </cell>
          <cell r="N166">
            <v>1</v>
          </cell>
          <cell r="O166">
            <v>7</v>
          </cell>
          <cell r="P166">
            <v>3</v>
          </cell>
          <cell r="Q166">
            <v>24</v>
          </cell>
          <cell r="R166">
            <v>3</v>
          </cell>
          <cell r="S166">
            <v>15</v>
          </cell>
          <cell r="T166">
            <v>6</v>
          </cell>
          <cell r="AL166">
            <v>0.43239527041074405</v>
          </cell>
          <cell r="CB166" t="str">
            <v>https://www.texastribune.org/2020/02/14/bernie-sanders-leading-texas-ahead-super-tuesday-uttt-poll-says/</v>
          </cell>
        </row>
        <row r="167">
          <cell r="D167" t="str">
            <v>Change Research</v>
          </cell>
          <cell r="F167" t="str">
            <v>New Hampshire</v>
          </cell>
          <cell r="G167" t="str">
            <v>C</v>
          </cell>
          <cell r="I167">
            <v>43870</v>
          </cell>
          <cell r="J167">
            <v>662</v>
          </cell>
          <cell r="K167" t="str">
            <v>lv</v>
          </cell>
          <cell r="L167">
            <v>9</v>
          </cell>
          <cell r="M167">
            <v>0</v>
          </cell>
          <cell r="N167">
            <v>0</v>
          </cell>
          <cell r="O167">
            <v>21</v>
          </cell>
          <cell r="P167">
            <v>8</v>
          </cell>
          <cell r="Q167">
            <v>30</v>
          </cell>
          <cell r="R167">
            <v>3</v>
          </cell>
          <cell r="S167">
            <v>8</v>
          </cell>
          <cell r="T167">
            <v>5</v>
          </cell>
          <cell r="AL167">
            <v>7.9603459246776174</v>
          </cell>
          <cell r="CB167" t="str">
            <v>https://www.changeresearch.com/post/sanders-leads-the-democratic-primary-in-new-hampshire</v>
          </cell>
        </row>
        <row r="168">
          <cell r="D168" t="str">
            <v>Monmouth University</v>
          </cell>
          <cell r="F168" t="str">
            <v>US</v>
          </cell>
          <cell r="G168" t="str">
            <v>A+</v>
          </cell>
          <cell r="I168">
            <v>43870</v>
          </cell>
          <cell r="J168">
            <v>357</v>
          </cell>
          <cell r="K168" t="str">
            <v>rv</v>
          </cell>
          <cell r="L168">
            <v>16</v>
          </cell>
          <cell r="M168">
            <v>11</v>
          </cell>
          <cell r="N168">
            <v>0</v>
          </cell>
          <cell r="O168">
            <v>13</v>
          </cell>
          <cell r="P168">
            <v>6</v>
          </cell>
          <cell r="Q168">
            <v>26</v>
          </cell>
          <cell r="R168">
            <v>1</v>
          </cell>
          <cell r="S168">
            <v>13</v>
          </cell>
          <cell r="T168">
            <v>4</v>
          </cell>
          <cell r="AL168">
            <v>23.416020894739049</v>
          </cell>
          <cell r="CB168" t="str">
            <v>https://www.monmouth.edu/polling-institute/documents/monmouthpoll_us_021120.pdf/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43870</v>
          </cell>
          <cell r="J169">
            <v>15346</v>
          </cell>
          <cell r="K169" t="str">
            <v>lv</v>
          </cell>
          <cell r="L169">
            <v>22</v>
          </cell>
          <cell r="M169">
            <v>17</v>
          </cell>
          <cell r="N169">
            <v>0</v>
          </cell>
          <cell r="O169">
            <v>11</v>
          </cell>
          <cell r="P169">
            <v>3</v>
          </cell>
          <cell r="Q169">
            <v>25</v>
          </cell>
          <cell r="R169">
            <v>3</v>
          </cell>
          <cell r="S169">
            <v>11</v>
          </cell>
          <cell r="T169">
            <v>4</v>
          </cell>
          <cell r="AL169">
            <v>0.18564823562339597</v>
          </cell>
          <cell r="CB169" t="str">
            <v>https://morningconsult.com/2020-democratic-primary/</v>
          </cell>
        </row>
        <row r="170">
          <cell r="D170" t="str">
            <v>Elucd</v>
          </cell>
          <cell r="F170" t="str">
            <v>New Hampshire</v>
          </cell>
          <cell r="G170">
            <v>0</v>
          </cell>
          <cell r="I170">
            <v>43870</v>
          </cell>
          <cell r="J170">
            <v>492</v>
          </cell>
          <cell r="K170" t="str">
            <v>lv</v>
          </cell>
          <cell r="L170">
            <v>8</v>
          </cell>
          <cell r="M170">
            <v>0</v>
          </cell>
          <cell r="N170">
            <v>0</v>
          </cell>
          <cell r="O170">
            <v>20</v>
          </cell>
          <cell r="P170">
            <v>12</v>
          </cell>
          <cell r="Q170">
            <v>26</v>
          </cell>
          <cell r="R170">
            <v>3</v>
          </cell>
          <cell r="S170">
            <v>10</v>
          </cell>
          <cell r="T170">
            <v>1</v>
          </cell>
          <cell r="AL170">
            <v>7.0661453601973205</v>
          </cell>
          <cell r="CB170" t="str">
            <v>https://elucd.ghost.io/elucd-new-hampshire-democratic-primary-poll-results-2-10-20/</v>
          </cell>
        </row>
        <row r="171">
          <cell r="D171" t="str">
            <v>Capitol Weekly</v>
          </cell>
          <cell r="F171" t="str">
            <v>California</v>
          </cell>
          <cell r="G171">
            <v>0</v>
          </cell>
          <cell r="I171">
            <v>43870</v>
          </cell>
          <cell r="J171">
            <v>843</v>
          </cell>
          <cell r="K171" t="str">
            <v>lv</v>
          </cell>
          <cell r="L171">
            <v>11</v>
          </cell>
          <cell r="M171">
            <v>13</v>
          </cell>
          <cell r="N171">
            <v>1</v>
          </cell>
          <cell r="O171">
            <v>14</v>
          </cell>
          <cell r="P171">
            <v>5</v>
          </cell>
          <cell r="Q171">
            <v>29</v>
          </cell>
          <cell r="R171">
            <v>3</v>
          </cell>
          <cell r="S171">
            <v>16</v>
          </cell>
          <cell r="T171">
            <v>4</v>
          </cell>
          <cell r="AL171">
            <v>9.3671792192981727</v>
          </cell>
          <cell r="CB171" t="str">
            <v>https://www.dropbox.com/s/vwj05okmdrg2b8t/Feb%202020%20Presidential%20Primary%20Tracking%20Poll%20Toplines%20and%20Crosstabs.xlsx</v>
          </cell>
        </row>
        <row r="172">
          <cell r="D172" t="str">
            <v>Quinnipiac University</v>
          </cell>
          <cell r="F172" t="str">
            <v>US</v>
          </cell>
          <cell r="G172" t="str">
            <v>A</v>
          </cell>
          <cell r="I172">
            <v>43870</v>
          </cell>
          <cell r="J172">
            <v>665</v>
          </cell>
          <cell r="K172" t="str">
            <v>rv</v>
          </cell>
          <cell r="L172">
            <v>17</v>
          </cell>
          <cell r="M172">
            <v>15</v>
          </cell>
          <cell r="N172">
            <v>0</v>
          </cell>
          <cell r="O172">
            <v>10</v>
          </cell>
          <cell r="P172">
            <v>4</v>
          </cell>
          <cell r="Q172">
            <v>25</v>
          </cell>
          <cell r="R172">
            <v>1</v>
          </cell>
          <cell r="S172">
            <v>14</v>
          </cell>
          <cell r="T172">
            <v>2</v>
          </cell>
          <cell r="AL172">
            <v>26.99713938235093</v>
          </cell>
          <cell r="CB172" t="str">
            <v>https://poll.qu.edu/national/release-detail?ReleaseID=3655</v>
          </cell>
        </row>
        <row r="173">
          <cell r="D173" t="str">
            <v>University of New Hampshire</v>
          </cell>
          <cell r="F173" t="str">
            <v>New Hampshire</v>
          </cell>
          <cell r="G173" t="str">
            <v>B</v>
          </cell>
          <cell r="I173">
            <v>43870</v>
          </cell>
          <cell r="J173">
            <v>365</v>
          </cell>
          <cell r="K173" t="str">
            <v>lv</v>
          </cell>
          <cell r="L173">
            <v>11</v>
          </cell>
          <cell r="M173">
            <v>0</v>
          </cell>
          <cell r="N173">
            <v>0</v>
          </cell>
          <cell r="O173">
            <v>22</v>
          </cell>
          <cell r="P173">
            <v>7</v>
          </cell>
          <cell r="Q173">
            <v>29</v>
          </cell>
          <cell r="R173">
            <v>1</v>
          </cell>
          <cell r="S173">
            <v>10</v>
          </cell>
          <cell r="T173">
            <v>4</v>
          </cell>
          <cell r="AL173">
            <v>11.904948365764637</v>
          </cell>
          <cell r="CB173" t="str">
            <v>https://scholars.unh.edu/cgi/viewcontent.cgi?article=1574&amp;context=survey_center_polls</v>
          </cell>
        </row>
        <row r="174">
          <cell r="D174" t="str">
            <v>American Research Group</v>
          </cell>
          <cell r="F174" t="str">
            <v>New Hampshire</v>
          </cell>
          <cell r="G174" t="str">
            <v>B</v>
          </cell>
          <cell r="I174">
            <v>43870</v>
          </cell>
          <cell r="J174">
            <v>400</v>
          </cell>
          <cell r="K174" t="str">
            <v>lv</v>
          </cell>
          <cell r="L174">
            <v>13</v>
          </cell>
          <cell r="M174">
            <v>1</v>
          </cell>
          <cell r="N174">
            <v>0</v>
          </cell>
          <cell r="O174">
            <v>20</v>
          </cell>
          <cell r="P174">
            <v>13</v>
          </cell>
          <cell r="Q174">
            <v>28</v>
          </cell>
          <cell r="R174">
            <v>2</v>
          </cell>
          <cell r="S174">
            <v>11</v>
          </cell>
          <cell r="T174">
            <v>3</v>
          </cell>
          <cell r="AL174">
            <v>12.721194593303833</v>
          </cell>
          <cell r="CB174" t="str">
            <v>https://americanresearchgroup.com/pres2020/primary/dem/nhdem20-02.html</v>
          </cell>
        </row>
        <row r="175">
          <cell r="D175" t="str">
            <v>Suffolk University</v>
          </cell>
          <cell r="F175" t="str">
            <v>New Hampshire</v>
          </cell>
          <cell r="G175" t="str">
            <v>A-</v>
          </cell>
          <cell r="I175">
            <v>43870</v>
          </cell>
          <cell r="J175">
            <v>500</v>
          </cell>
          <cell r="K175" t="str">
            <v>lv</v>
          </cell>
          <cell r="L175">
            <v>11.8</v>
          </cell>
          <cell r="M175">
            <v>0</v>
          </cell>
          <cell r="N175">
            <v>0</v>
          </cell>
          <cell r="O175">
            <v>19.399999999999999</v>
          </cell>
          <cell r="P175">
            <v>13.6</v>
          </cell>
          <cell r="Q175">
            <v>26.6</v>
          </cell>
          <cell r="R175">
            <v>1.6</v>
          </cell>
          <cell r="S175">
            <v>11.6</v>
          </cell>
          <cell r="T175">
            <v>2.6</v>
          </cell>
          <cell r="AL175">
            <v>20.307219349521226</v>
          </cell>
          <cell r="CB175" t="str">
            <v>https://www.suffolk.edu/-/media/suffolk/documents/academics/research-at-suffolk/suprc/polls/new-hampshire/2020/final-nh-tracking-marginals-2-9-20.pdf</v>
          </cell>
        </row>
        <row r="176">
          <cell r="D176" t="str">
            <v>Emerson College</v>
          </cell>
          <cell r="F176" t="str">
            <v>New Hampshire</v>
          </cell>
          <cell r="G176" t="str">
            <v>B-</v>
          </cell>
          <cell r="I176">
            <v>43870</v>
          </cell>
          <cell r="J176">
            <v>500</v>
          </cell>
          <cell r="K176" t="str">
            <v>lv</v>
          </cell>
          <cell r="L176">
            <v>9.8000000000000007</v>
          </cell>
          <cell r="M176">
            <v>0</v>
          </cell>
          <cell r="N176">
            <v>0</v>
          </cell>
          <cell r="O176">
            <v>23.1</v>
          </cell>
          <cell r="P176">
            <v>14.2</v>
          </cell>
          <cell r="Q176">
            <v>30</v>
          </cell>
          <cell r="R176">
            <v>2.4</v>
          </cell>
          <cell r="S176">
            <v>10.6</v>
          </cell>
          <cell r="T176">
            <v>3.9</v>
          </cell>
          <cell r="AL176">
            <v>10.908182509890477</v>
          </cell>
          <cell r="CB176" t="str">
            <v>http://emersonpolling.com/2020/02/10/new-hampshire-2020-tracking-poll-night-8-sanders-heads-into-primary-with-lead-buttigieg-within-margin-of-error/</v>
          </cell>
        </row>
        <row r="177">
          <cell r="D177" t="str">
            <v>RKM Research and Communications Inc.</v>
          </cell>
          <cell r="F177" t="str">
            <v>New Hampshire</v>
          </cell>
          <cell r="G177" t="str">
            <v>A/B</v>
          </cell>
          <cell r="I177">
            <v>43869</v>
          </cell>
          <cell r="J177">
            <v>512</v>
          </cell>
          <cell r="K177" t="str">
            <v>lv</v>
          </cell>
          <cell r="L177">
            <v>13.7</v>
          </cell>
          <cell r="M177">
            <v>0</v>
          </cell>
          <cell r="N177">
            <v>0</v>
          </cell>
          <cell r="O177">
            <v>20.3</v>
          </cell>
          <cell r="P177">
            <v>6.2</v>
          </cell>
          <cell r="Q177">
            <v>23.4</v>
          </cell>
          <cell r="R177">
            <v>1.6</v>
          </cell>
          <cell r="S177">
            <v>16</v>
          </cell>
          <cell r="T177">
            <v>3.1</v>
          </cell>
          <cell r="AL177">
            <v>17.629395920924811</v>
          </cell>
          <cell r="CB177" t="str">
            <v>https://www.franklinpierce.edu/institutes/mfcc/2-9-20%20FPU%20NH%20PP%20Pre-Primary%20Tables%20QST%20KM.pdf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43869</v>
          </cell>
          <cell r="J178">
            <v>848</v>
          </cell>
          <cell r="K178" t="str">
            <v>lv</v>
          </cell>
          <cell r="L178">
            <v>12</v>
          </cell>
          <cell r="M178">
            <v>0</v>
          </cell>
          <cell r="N178">
            <v>0</v>
          </cell>
          <cell r="O178">
            <v>25</v>
          </cell>
          <cell r="P178">
            <v>10</v>
          </cell>
          <cell r="Q178">
            <v>29</v>
          </cell>
          <cell r="R178">
            <v>1</v>
          </cell>
          <cell r="S178">
            <v>17</v>
          </cell>
          <cell r="T178">
            <v>1</v>
          </cell>
          <cell r="AL178">
            <v>13.029650061871479</v>
          </cell>
          <cell r="CB178" t="str">
            <v>https://drive.google.com/file/d/1Gapsi49dofC_4vQSFVeJGSlEIXg2wjfx/view</v>
          </cell>
        </row>
        <row r="179">
          <cell r="D179" t="str">
            <v>University of New Hampshire</v>
          </cell>
          <cell r="F179" t="str">
            <v>New Hampshire</v>
          </cell>
          <cell r="G179" t="str">
            <v>B</v>
          </cell>
          <cell r="I179">
            <v>43869</v>
          </cell>
          <cell r="J179">
            <v>384</v>
          </cell>
          <cell r="K179" t="str">
            <v>lv</v>
          </cell>
          <cell r="L179">
            <v>12</v>
          </cell>
          <cell r="M179">
            <v>1</v>
          </cell>
          <cell r="N179">
            <v>0</v>
          </cell>
          <cell r="O179">
            <v>21</v>
          </cell>
          <cell r="P179">
            <v>6</v>
          </cell>
          <cell r="Q179">
            <v>28</v>
          </cell>
          <cell r="R179">
            <v>2</v>
          </cell>
          <cell r="S179">
            <v>9</v>
          </cell>
          <cell r="T179">
            <v>4</v>
          </cell>
          <cell r="AL179">
            <v>1.4875976375048463</v>
          </cell>
          <cell r="CB179" t="str">
            <v>https://scholars.unh.edu/cgi/viewcontent.cgi?article=1573&amp;context=survey_center_polls</v>
          </cell>
        </row>
        <row r="180">
          <cell r="D180" t="str">
            <v>Suffolk University</v>
          </cell>
          <cell r="F180" t="str">
            <v>New Hampshire</v>
          </cell>
          <cell r="G180" t="str">
            <v>A-</v>
          </cell>
          <cell r="I180">
            <v>43869</v>
          </cell>
          <cell r="J180">
            <v>500</v>
          </cell>
          <cell r="K180" t="str">
            <v>lv</v>
          </cell>
          <cell r="L180">
            <v>10.4</v>
          </cell>
          <cell r="M180">
            <v>0</v>
          </cell>
          <cell r="N180">
            <v>0</v>
          </cell>
          <cell r="O180">
            <v>21.8</v>
          </cell>
          <cell r="P180">
            <v>8.6</v>
          </cell>
          <cell r="Q180">
            <v>23.8</v>
          </cell>
          <cell r="R180">
            <v>1.8</v>
          </cell>
          <cell r="S180">
            <v>13.4</v>
          </cell>
          <cell r="T180">
            <v>2.6</v>
          </cell>
          <cell r="AL180">
            <v>2.4776072301689904</v>
          </cell>
          <cell r="CB180" t="str">
            <v>https://www.suffolk.edu/-/media/suffolk/documents/academics/research-at-suffolk/suprc/polls/new-hampshire/2020/2-8-20_final_nh_tracking_marginals.pdf</v>
          </cell>
        </row>
        <row r="181">
          <cell r="D181" t="str">
            <v>Emerson College</v>
          </cell>
          <cell r="F181" t="str">
            <v>New Hampshire</v>
          </cell>
          <cell r="G181" t="str">
            <v>B-</v>
          </cell>
          <cell r="I181">
            <v>43869</v>
          </cell>
          <cell r="J181">
            <v>500</v>
          </cell>
          <cell r="K181" t="str">
            <v>lv</v>
          </cell>
          <cell r="L181">
            <v>10.8</v>
          </cell>
          <cell r="M181">
            <v>0</v>
          </cell>
          <cell r="N181">
            <v>0</v>
          </cell>
          <cell r="O181">
            <v>20.2</v>
          </cell>
          <cell r="P181">
            <v>13.1</v>
          </cell>
          <cell r="Q181">
            <v>30.4</v>
          </cell>
          <cell r="R181">
            <v>2.2000000000000002</v>
          </cell>
          <cell r="S181">
            <v>11.6</v>
          </cell>
          <cell r="T181">
            <v>4.2</v>
          </cell>
          <cell r="AL181">
            <v>1.3308662783801528</v>
          </cell>
          <cell r="CB181" t="str">
            <v>http://emersonpolling.com/2020/02/09/new-hampshire-2020-tracking-poll-night-7-debate-shifts-momentum-for-candidates-but-sanders-stays-in-strong-position/</v>
          </cell>
        </row>
        <row r="182">
          <cell r="D182" t="str">
            <v>Hendrix College</v>
          </cell>
          <cell r="F182" t="str">
            <v>Arkansas</v>
          </cell>
          <cell r="G182" t="str">
            <v>B/C</v>
          </cell>
          <cell r="I182">
            <v>43868</v>
          </cell>
          <cell r="J182">
            <v>496</v>
          </cell>
          <cell r="K182" t="str">
            <v>lv</v>
          </cell>
          <cell r="L182">
            <v>18.5</v>
          </cell>
          <cell r="M182">
            <v>19.600000000000001</v>
          </cell>
          <cell r="N182">
            <v>0</v>
          </cell>
          <cell r="O182">
            <v>15.5</v>
          </cell>
          <cell r="P182">
            <v>4.8</v>
          </cell>
          <cell r="Q182">
            <v>16.399999999999999</v>
          </cell>
          <cell r="R182">
            <v>0</v>
          </cell>
          <cell r="S182">
            <v>8.9</v>
          </cell>
          <cell r="T182">
            <v>2</v>
          </cell>
          <cell r="AL182">
            <v>9.3287089727030086</v>
          </cell>
          <cell r="CB182" t="str">
            <v>https://talkbusiness.net/2020/02/poll-bloomberg-holds-slim-lead-among-logjam-in-arkansas-democratic-presidential-primary/</v>
          </cell>
        </row>
        <row r="183">
          <cell r="D183" t="str">
            <v>University of Massachusetts Lowell</v>
          </cell>
          <cell r="F183" t="str">
            <v>New Hampshire</v>
          </cell>
          <cell r="G183" t="str">
            <v>A/B</v>
          </cell>
          <cell r="I183">
            <v>43868</v>
          </cell>
          <cell r="J183">
            <v>440</v>
          </cell>
          <cell r="K183" t="str">
            <v>lv</v>
          </cell>
          <cell r="L183">
            <v>14</v>
          </cell>
          <cell r="M183">
            <v>0</v>
          </cell>
          <cell r="N183">
            <v>0</v>
          </cell>
          <cell r="O183">
            <v>17</v>
          </cell>
          <cell r="P183">
            <v>8</v>
          </cell>
          <cell r="Q183">
            <v>25</v>
          </cell>
          <cell r="R183">
            <v>5</v>
          </cell>
          <cell r="S183">
            <v>15</v>
          </cell>
          <cell r="T183">
            <v>3</v>
          </cell>
          <cell r="AL183">
            <v>15.946325696246799</v>
          </cell>
          <cell r="CB183" t="str">
            <v>https://www.uml.edu/docs/2020-NH-Primary-2-Topline_tcm18-322047.pdf</v>
          </cell>
        </row>
        <row r="184">
          <cell r="D184" t="str">
            <v>University of New Hampshire</v>
          </cell>
          <cell r="F184" t="str">
            <v>New Hampshire</v>
          </cell>
          <cell r="G184" t="str">
            <v>B</v>
          </cell>
          <cell r="I184">
            <v>43868</v>
          </cell>
          <cell r="J184">
            <v>365</v>
          </cell>
          <cell r="K184" t="str">
            <v>lv</v>
          </cell>
          <cell r="L184">
            <v>11</v>
          </cell>
          <cell r="M184">
            <v>2</v>
          </cell>
          <cell r="N184">
            <v>0</v>
          </cell>
          <cell r="O184">
            <v>21</v>
          </cell>
          <cell r="P184">
            <v>5</v>
          </cell>
          <cell r="Q184">
            <v>28</v>
          </cell>
          <cell r="R184">
            <v>3</v>
          </cell>
          <cell r="S184">
            <v>9</v>
          </cell>
          <cell r="T184">
            <v>3</v>
          </cell>
          <cell r="AL184">
            <v>0.42076476813741148</v>
          </cell>
          <cell r="CB184" t="str">
            <v>https://scholars.unh.edu/cgi/viewcontent.cgi?article=1572&amp;context=survey_center_polls</v>
          </cell>
        </row>
        <row r="185">
          <cell r="D185" t="str">
            <v>Suffolk University</v>
          </cell>
          <cell r="F185" t="str">
            <v>New Hampshire</v>
          </cell>
          <cell r="G185" t="str">
            <v>A-</v>
          </cell>
          <cell r="I185">
            <v>43868</v>
          </cell>
          <cell r="J185">
            <v>500</v>
          </cell>
          <cell r="K185" t="str">
            <v>lv</v>
          </cell>
          <cell r="L185">
            <v>10.6</v>
          </cell>
          <cell r="M185">
            <v>0</v>
          </cell>
          <cell r="N185">
            <v>0</v>
          </cell>
          <cell r="O185">
            <v>25</v>
          </cell>
          <cell r="P185">
            <v>6</v>
          </cell>
          <cell r="Q185">
            <v>23.8</v>
          </cell>
          <cell r="R185">
            <v>2.4</v>
          </cell>
          <cell r="S185">
            <v>14.2</v>
          </cell>
          <cell r="T185">
            <v>3.2</v>
          </cell>
          <cell r="AL185">
            <v>0.71694683999877007</v>
          </cell>
          <cell r="CB185" t="str">
            <v>https://www.suffolk.edu/-/media/suffolk/documents/academics/research-at-suffolk/suprc/polls/new-hampshire/2020/2-7-20_final_nh_tracking_marginals.pdf</v>
          </cell>
        </row>
        <row r="186">
          <cell r="D186" t="str">
            <v>Emerson College</v>
          </cell>
          <cell r="F186" t="str">
            <v>New Hampshire</v>
          </cell>
          <cell r="G186" t="str">
            <v>B-</v>
          </cell>
          <cell r="I186">
            <v>43868</v>
          </cell>
          <cell r="J186">
            <v>500</v>
          </cell>
          <cell r="K186" t="str">
            <v>lv</v>
          </cell>
          <cell r="L186">
            <v>11.4</v>
          </cell>
          <cell r="M186">
            <v>0</v>
          </cell>
          <cell r="N186">
            <v>0</v>
          </cell>
          <cell r="O186">
            <v>23.5</v>
          </cell>
          <cell r="P186">
            <v>9.3000000000000007</v>
          </cell>
          <cell r="Q186">
            <v>30.8</v>
          </cell>
          <cell r="R186">
            <v>1.7</v>
          </cell>
          <cell r="S186">
            <v>11.4</v>
          </cell>
          <cell r="T186">
            <v>3</v>
          </cell>
          <cell r="AL186">
            <v>0.38511367518057782</v>
          </cell>
          <cell r="CB186" t="str">
            <v>http://emersonpolling.com/2020/02/08/new-hampshire-2020-tracking-poll-night-6-sanders-continues-to-lead-as-buttigieg-inches-closer/</v>
          </cell>
        </row>
        <row r="187">
          <cell r="D187" t="str">
            <v>High Point University</v>
          </cell>
          <cell r="F187" t="str">
            <v>North Carolina</v>
          </cell>
          <cell r="G187" t="str">
            <v>A/B</v>
          </cell>
          <cell r="I187">
            <v>43867</v>
          </cell>
          <cell r="J187">
            <v>399</v>
          </cell>
          <cell r="K187" t="str">
            <v>rv</v>
          </cell>
          <cell r="L187">
            <v>19</v>
          </cell>
          <cell r="M187">
            <v>13</v>
          </cell>
          <cell r="N187">
            <v>1</v>
          </cell>
          <cell r="O187">
            <v>6</v>
          </cell>
          <cell r="P187">
            <v>3</v>
          </cell>
          <cell r="Q187">
            <v>25</v>
          </cell>
          <cell r="R187">
            <v>3</v>
          </cell>
          <cell r="S187">
            <v>12</v>
          </cell>
          <cell r="T187">
            <v>4</v>
          </cell>
          <cell r="AL187">
            <v>0</v>
          </cell>
          <cell r="CB187" t="str">
            <v>http://www.highpoint.edu/src/files/2020/02/69memoA.pdf</v>
          </cell>
        </row>
        <row r="188">
          <cell r="D188" t="str">
            <v>High Point University</v>
          </cell>
          <cell r="F188" t="str">
            <v>North Carolina</v>
          </cell>
          <cell r="G188" t="str">
            <v>A/B</v>
          </cell>
          <cell r="I188">
            <v>43867</v>
          </cell>
          <cell r="J188">
            <v>225</v>
          </cell>
          <cell r="K188" t="str">
            <v>lv</v>
          </cell>
          <cell r="L188">
            <v>24</v>
          </cell>
          <cell r="M188">
            <v>16</v>
          </cell>
          <cell r="N188">
            <v>0</v>
          </cell>
          <cell r="O188">
            <v>8</v>
          </cell>
          <cell r="P188">
            <v>3</v>
          </cell>
          <cell r="Q188">
            <v>20</v>
          </cell>
          <cell r="R188">
            <v>4</v>
          </cell>
          <cell r="S188">
            <v>11</v>
          </cell>
          <cell r="T188">
            <v>3</v>
          </cell>
          <cell r="AL188">
            <v>0.4388539190207969</v>
          </cell>
          <cell r="CB188" t="str">
            <v>http://www.highpoint.edu/src/files/2020/02/69memoA.pdf</v>
          </cell>
        </row>
        <row r="189">
          <cell r="D189" t="str">
            <v>Marist College</v>
          </cell>
          <cell r="F189" t="str">
            <v>New Hampshire</v>
          </cell>
          <cell r="G189" t="str">
            <v>A+</v>
          </cell>
          <cell r="I189">
            <v>43867</v>
          </cell>
          <cell r="J189">
            <v>1058</v>
          </cell>
          <cell r="K189" t="str">
            <v>rv</v>
          </cell>
          <cell r="L189">
            <v>13</v>
          </cell>
          <cell r="M189">
            <v>0</v>
          </cell>
          <cell r="N189">
            <v>0</v>
          </cell>
          <cell r="O189">
            <v>21</v>
          </cell>
          <cell r="P189">
            <v>8</v>
          </cell>
          <cell r="Q189">
            <v>25</v>
          </cell>
          <cell r="R189">
            <v>5</v>
          </cell>
          <cell r="S189">
            <v>14</v>
          </cell>
          <cell r="T189">
            <v>4</v>
          </cell>
          <cell r="AL189">
            <v>0</v>
          </cell>
          <cell r="CB189" t="str">
            <v>http://maristpoll.marist.edu/wp-content/uploads/2020/02/NBC-News_Marist-Poll_NH-NOS-and-Tables_2002070938.pdf</v>
          </cell>
        </row>
        <row r="190">
          <cell r="D190" t="str">
            <v>Marist College</v>
          </cell>
          <cell r="F190" t="str">
            <v>New Hampshire</v>
          </cell>
          <cell r="G190" t="str">
            <v>A+</v>
          </cell>
          <cell r="I190">
            <v>43867</v>
          </cell>
          <cell r="J190">
            <v>709</v>
          </cell>
          <cell r="K190" t="str">
            <v>lv</v>
          </cell>
          <cell r="L190">
            <v>13</v>
          </cell>
          <cell r="M190">
            <v>0</v>
          </cell>
          <cell r="N190">
            <v>0</v>
          </cell>
          <cell r="O190">
            <v>21</v>
          </cell>
          <cell r="P190">
            <v>8</v>
          </cell>
          <cell r="Q190">
            <v>25</v>
          </cell>
          <cell r="R190">
            <v>4</v>
          </cell>
          <cell r="S190">
            <v>14</v>
          </cell>
          <cell r="T190">
            <v>4</v>
          </cell>
          <cell r="AL190">
            <v>34.671610170084861</v>
          </cell>
          <cell r="CB190" t="str">
            <v>http://maristpoll.marist.edu/wp-content/uploads/2020/02/NBC-News_Marist-Poll_NH-NOS-and-Tables_2002070938.pdf</v>
          </cell>
        </row>
        <row r="191">
          <cell r="D191" t="str">
            <v>Suffolk University</v>
          </cell>
          <cell r="F191" t="str">
            <v>New Hampshire</v>
          </cell>
          <cell r="G191" t="str">
            <v>A-</v>
          </cell>
          <cell r="I191">
            <v>43867</v>
          </cell>
          <cell r="J191">
            <v>500</v>
          </cell>
          <cell r="K191" t="str">
            <v>lv</v>
          </cell>
          <cell r="L191">
            <v>10.6</v>
          </cell>
          <cell r="M191">
            <v>0</v>
          </cell>
          <cell r="N191">
            <v>0</v>
          </cell>
          <cell r="O191">
            <v>22.6</v>
          </cell>
          <cell r="P191">
            <v>6</v>
          </cell>
          <cell r="Q191">
            <v>23.6</v>
          </cell>
          <cell r="R191">
            <v>2.8</v>
          </cell>
          <cell r="S191">
            <v>12.6</v>
          </cell>
          <cell r="T191">
            <v>3.2</v>
          </cell>
          <cell r="AL191">
            <v>0.29554760157950288</v>
          </cell>
          <cell r="CB191" t="str">
            <v>https://www.suffolk.edu/-/media/suffolk/documents/academics/research-at-suffolk/suprc/polls/new-hampshire/2020/2-6-20_final_nh_tracking_marginals.pdf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43867</v>
          </cell>
          <cell r="J192">
            <v>500</v>
          </cell>
          <cell r="K192" t="str">
            <v>lv</v>
          </cell>
          <cell r="L192">
            <v>10.6</v>
          </cell>
          <cell r="M192">
            <v>0</v>
          </cell>
          <cell r="N192">
            <v>0</v>
          </cell>
          <cell r="O192">
            <v>22.9</v>
          </cell>
          <cell r="P192">
            <v>9</v>
          </cell>
          <cell r="Q192">
            <v>31.5</v>
          </cell>
          <cell r="R192">
            <v>1.7</v>
          </cell>
          <cell r="S192">
            <v>13.2</v>
          </cell>
          <cell r="T192">
            <v>1.6</v>
          </cell>
          <cell r="AL192">
            <v>0.15875574416418345</v>
          </cell>
          <cell r="CB192" t="str">
            <v>http://emersonpolling.com/2020/02/07/new-hampshire-2020-tracking-poll-night-5-sanders-holds-lead-in-new-hampshire-buttigieg-continues-to-gain/</v>
          </cell>
        </row>
        <row r="193">
          <cell r="D193" t="str">
            <v>Monmouth University</v>
          </cell>
          <cell r="F193" t="str">
            <v>New Hampshire</v>
          </cell>
          <cell r="G193" t="str">
            <v>A+</v>
          </cell>
          <cell r="I193">
            <v>43866</v>
          </cell>
          <cell r="J193">
            <v>503</v>
          </cell>
          <cell r="K193" t="str">
            <v>lv</v>
          </cell>
          <cell r="L193">
            <v>19</v>
          </cell>
          <cell r="M193">
            <v>0</v>
          </cell>
          <cell r="N193">
            <v>0</v>
          </cell>
          <cell r="O193">
            <v>28</v>
          </cell>
          <cell r="P193">
            <v>0</v>
          </cell>
          <cell r="Q193">
            <v>28</v>
          </cell>
          <cell r="R193">
            <v>0</v>
          </cell>
          <cell r="S193">
            <v>16</v>
          </cell>
          <cell r="T193">
            <v>0</v>
          </cell>
          <cell r="AL193">
            <v>0</v>
          </cell>
          <cell r="CB193" t="str">
            <v>https://www.monmouth.edu/polling-institute/documents/monmouthpoll_nh_020620.pdf/</v>
          </cell>
        </row>
        <row r="194">
          <cell r="D194" t="str">
            <v>Monmouth University</v>
          </cell>
          <cell r="F194" t="str">
            <v>New Hampshire</v>
          </cell>
          <cell r="G194" t="str">
            <v>A+</v>
          </cell>
          <cell r="I194">
            <v>43866</v>
          </cell>
          <cell r="J194">
            <v>503</v>
          </cell>
          <cell r="K194" t="str">
            <v>lv</v>
          </cell>
          <cell r="L194">
            <v>17</v>
          </cell>
          <cell r="M194">
            <v>0</v>
          </cell>
          <cell r="N194">
            <v>0</v>
          </cell>
          <cell r="O194">
            <v>22</v>
          </cell>
          <cell r="P194">
            <v>13</v>
          </cell>
          <cell r="Q194">
            <v>27</v>
          </cell>
          <cell r="R194">
            <v>0</v>
          </cell>
          <cell r="S194">
            <v>13</v>
          </cell>
          <cell r="T194">
            <v>0</v>
          </cell>
          <cell r="AL194">
            <v>0</v>
          </cell>
          <cell r="CB194" t="str">
            <v>https://www.monmouth.edu/polling-institute/documents/monmouthpoll_nh_020620.pdf/</v>
          </cell>
        </row>
        <row r="195">
          <cell r="D195" t="str">
            <v>Monmouth University</v>
          </cell>
          <cell r="F195" t="str">
            <v>New Hampshire</v>
          </cell>
          <cell r="G195" t="str">
            <v>A+</v>
          </cell>
          <cell r="I195">
            <v>43866</v>
          </cell>
          <cell r="J195">
            <v>503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20</v>
          </cell>
          <cell r="P195">
            <v>9</v>
          </cell>
          <cell r="Q195">
            <v>24</v>
          </cell>
          <cell r="R195">
            <v>3</v>
          </cell>
          <cell r="S195">
            <v>13</v>
          </cell>
          <cell r="T195">
            <v>4</v>
          </cell>
          <cell r="AL195">
            <v>27.659130927619053</v>
          </cell>
          <cell r="CB195" t="str">
            <v>https://www.monmouth.edu/polling-institute/documents/monmouthpoll_nh_020620.pdf/</v>
          </cell>
        </row>
        <row r="196">
          <cell r="D196" t="str">
            <v>Public Policy Polling</v>
          </cell>
          <cell r="F196" t="str">
            <v>North Carolina</v>
          </cell>
          <cell r="G196" t="str">
            <v>B</v>
          </cell>
          <cell r="I196">
            <v>43866</v>
          </cell>
          <cell r="J196">
            <v>604</v>
          </cell>
          <cell r="K196" t="str">
            <v>lv</v>
          </cell>
          <cell r="L196">
            <v>25</v>
          </cell>
          <cell r="M196">
            <v>14</v>
          </cell>
          <cell r="N196">
            <v>0</v>
          </cell>
          <cell r="O196">
            <v>9</v>
          </cell>
          <cell r="P196">
            <v>5</v>
          </cell>
          <cell r="Q196">
            <v>16</v>
          </cell>
          <cell r="R196">
            <v>2</v>
          </cell>
          <cell r="S196">
            <v>12</v>
          </cell>
          <cell r="T196">
            <v>5</v>
          </cell>
          <cell r="AL196">
            <v>1.7501530187332328</v>
          </cell>
          <cell r="CB196" t="str">
            <v>https://www.publicpolicypolling.com/wp-content/uploads/2020/02/NCDemPollFebruary2020.pdf</v>
          </cell>
        </row>
        <row r="197">
          <cell r="D197" t="str">
            <v>Suffolk University</v>
          </cell>
          <cell r="F197" t="str">
            <v>New Hampshire</v>
          </cell>
          <cell r="G197" t="str">
            <v>A-</v>
          </cell>
          <cell r="I197">
            <v>43866</v>
          </cell>
          <cell r="J197">
            <v>500</v>
          </cell>
          <cell r="K197" t="str">
            <v>lv</v>
          </cell>
          <cell r="L197">
            <v>12</v>
          </cell>
          <cell r="M197">
            <v>0</v>
          </cell>
          <cell r="N197">
            <v>0</v>
          </cell>
          <cell r="O197">
            <v>18.600000000000001</v>
          </cell>
          <cell r="P197">
            <v>5.6</v>
          </cell>
          <cell r="Q197">
            <v>24.8</v>
          </cell>
          <cell r="R197">
            <v>4.2</v>
          </cell>
          <cell r="S197">
            <v>11</v>
          </cell>
          <cell r="T197">
            <v>2.2000000000000002</v>
          </cell>
          <cell r="AL197">
            <v>0.14793054727754457</v>
          </cell>
          <cell r="CB197" t="str">
            <v>https://www.suffolk.edu/-/media/suffolk/documents/academics/research-at-suffolk/suprc/polls/new-hampshire/2020/2-5-20_final_nh_tracking_marginals.pdf</v>
          </cell>
        </row>
        <row r="198">
          <cell r="D198" t="str">
            <v>Emerson College</v>
          </cell>
          <cell r="F198" t="str">
            <v>New Hampshire</v>
          </cell>
          <cell r="G198" t="str">
            <v>B-</v>
          </cell>
          <cell r="I198">
            <v>43866</v>
          </cell>
          <cell r="J198">
            <v>500</v>
          </cell>
          <cell r="K198" t="str">
            <v>lv</v>
          </cell>
          <cell r="L198">
            <v>12.3</v>
          </cell>
          <cell r="M198">
            <v>0</v>
          </cell>
          <cell r="N198">
            <v>0</v>
          </cell>
          <cell r="O198">
            <v>21.4</v>
          </cell>
          <cell r="P198">
            <v>11.4</v>
          </cell>
          <cell r="Q198">
            <v>31.4</v>
          </cell>
          <cell r="R198">
            <v>0.9</v>
          </cell>
          <cell r="S198">
            <v>11.5</v>
          </cell>
          <cell r="T198">
            <v>4</v>
          </cell>
          <cell r="AL198">
            <v>7.8585707318418657E-2</v>
          </cell>
          <cell r="CB198" t="str">
            <v>http://emersonpolling.com/2020/02/06/new-hampshire-2020-tracking-poll-night-4-buttigieg-continues-to-gain-on-sanders/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43865</v>
          </cell>
          <cell r="J199">
            <v>616</v>
          </cell>
          <cell r="K199" t="str">
            <v>lv</v>
          </cell>
          <cell r="L199">
            <v>24</v>
          </cell>
          <cell r="M199">
            <v>9</v>
          </cell>
          <cell r="N199">
            <v>0</v>
          </cell>
          <cell r="O199">
            <v>9</v>
          </cell>
          <cell r="P199">
            <v>6</v>
          </cell>
          <cell r="Q199">
            <v>19</v>
          </cell>
          <cell r="R199">
            <v>2</v>
          </cell>
          <cell r="S199">
            <v>18</v>
          </cell>
          <cell r="T199">
            <v>3</v>
          </cell>
          <cell r="AL199">
            <v>1.0385596854194236E-3</v>
          </cell>
          <cell r="CB199" t="str">
            <v>https://d25d2506sfb94s.cloudfront.net/cumulus_uploads/document/73jqd6u5mv/econTabReport.pdf</v>
          </cell>
        </row>
        <row r="200">
          <cell r="D200" t="str">
            <v>Suffolk University</v>
          </cell>
          <cell r="F200" t="str">
            <v>New Hampshire</v>
          </cell>
          <cell r="G200" t="str">
            <v>A-</v>
          </cell>
          <cell r="I200">
            <v>43865</v>
          </cell>
          <cell r="J200">
            <v>500</v>
          </cell>
          <cell r="K200" t="str">
            <v>lv</v>
          </cell>
          <cell r="L200">
            <v>15</v>
          </cell>
          <cell r="M200">
            <v>0</v>
          </cell>
          <cell r="N200">
            <v>0</v>
          </cell>
          <cell r="O200">
            <v>15.2</v>
          </cell>
          <cell r="P200">
            <v>6</v>
          </cell>
          <cell r="Q200">
            <v>24.4</v>
          </cell>
          <cell r="R200">
            <v>5</v>
          </cell>
          <cell r="S200">
            <v>10.199999999999999</v>
          </cell>
          <cell r="T200">
            <v>3.2</v>
          </cell>
          <cell r="AL200">
            <v>8.3729659334952147E-2</v>
          </cell>
          <cell r="CB200" t="str">
            <v>https://www.suffolk.edu/-/media/suffolk/documents/academics/research-at-suffolk/suprc/polls/new-hampshire/2020/final-nh-tracking-marginals-2-4-20.pdf</v>
          </cell>
        </row>
        <row r="201">
          <cell r="D201" t="str">
            <v>Emerson College</v>
          </cell>
          <cell r="F201" t="str">
            <v>New Hampshire</v>
          </cell>
          <cell r="G201" t="str">
            <v>B-</v>
          </cell>
          <cell r="I201">
            <v>43865</v>
          </cell>
          <cell r="J201">
            <v>500</v>
          </cell>
          <cell r="K201" t="str">
            <v>lv</v>
          </cell>
          <cell r="L201">
            <v>13.4</v>
          </cell>
          <cell r="M201">
            <v>0</v>
          </cell>
          <cell r="N201">
            <v>0</v>
          </cell>
          <cell r="O201">
            <v>16.5</v>
          </cell>
          <cell r="P201">
            <v>11</v>
          </cell>
          <cell r="Q201">
            <v>32.4</v>
          </cell>
          <cell r="R201">
            <v>1.5</v>
          </cell>
          <cell r="S201">
            <v>10.7</v>
          </cell>
          <cell r="T201">
            <v>5.8</v>
          </cell>
          <cell r="AL201">
            <v>4.4490793358393219E-2</v>
          </cell>
          <cell r="CB201" t="str">
            <v>http://emersonpolling.com/2020/02/05/new-hampshire-2020-tracking-poll-night-3-buttigieg-gets-an-iowa-bounce-sanders-maintains-strong-lead/</v>
          </cell>
        </row>
        <row r="202">
          <cell r="D202" t="str">
            <v>Zogby Interactive/JZ Analytics</v>
          </cell>
          <cell r="F202" t="str">
            <v>South Carolina</v>
          </cell>
          <cell r="G202" t="str">
            <v>C</v>
          </cell>
          <cell r="I202">
            <v>43864</v>
          </cell>
          <cell r="J202">
            <v>277</v>
          </cell>
          <cell r="K202" t="str">
            <v>lv</v>
          </cell>
          <cell r="L202">
            <v>28</v>
          </cell>
          <cell r="M202">
            <v>4</v>
          </cell>
          <cell r="N202">
            <v>0</v>
          </cell>
          <cell r="O202">
            <v>7</v>
          </cell>
          <cell r="P202">
            <v>2</v>
          </cell>
          <cell r="Q202">
            <v>20</v>
          </cell>
          <cell r="R202">
            <v>15</v>
          </cell>
          <cell r="S202">
            <v>11</v>
          </cell>
          <cell r="T202">
            <v>1</v>
          </cell>
          <cell r="AL202">
            <v>5.2249345269775951</v>
          </cell>
          <cell r="CB202" t="str">
            <v>https://zogbyanalytics.com/news/913-the-zogby-poll-february-2020-presidential-election-report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43864</v>
          </cell>
          <cell r="J203">
            <v>2500</v>
          </cell>
          <cell r="K203" t="str">
            <v>lv</v>
          </cell>
          <cell r="L203">
            <v>29</v>
          </cell>
          <cell r="M203">
            <v>16</v>
          </cell>
          <cell r="N203">
            <v>0</v>
          </cell>
          <cell r="O203">
            <v>7</v>
          </cell>
          <cell r="P203">
            <v>3</v>
          </cell>
          <cell r="Q203">
            <v>22</v>
          </cell>
          <cell r="R203">
            <v>2</v>
          </cell>
          <cell r="S203">
            <v>13</v>
          </cell>
          <cell r="T203">
            <v>5</v>
          </cell>
          <cell r="AL203">
            <v>5.1340761609202458E-2</v>
          </cell>
          <cell r="CB203" t="str">
            <v>https://morningconsult.com/2020/02/06/buttigieg-and-sanders-move-up-biden-slides-after-bungled-iowa-caucuses/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43864</v>
          </cell>
          <cell r="J204">
            <v>551</v>
          </cell>
          <cell r="K204" t="str">
            <v>rv</v>
          </cell>
          <cell r="L204">
            <v>22</v>
          </cell>
          <cell r="M204">
            <v>9</v>
          </cell>
          <cell r="N204">
            <v>0</v>
          </cell>
          <cell r="O204">
            <v>5</v>
          </cell>
          <cell r="P204">
            <v>4</v>
          </cell>
          <cell r="Q204">
            <v>19</v>
          </cell>
          <cell r="R204">
            <v>3</v>
          </cell>
          <cell r="S204">
            <v>10</v>
          </cell>
          <cell r="T204">
            <v>4</v>
          </cell>
          <cell r="AL204">
            <v>0.11266210265981973</v>
          </cell>
          <cell r="CB204" t="str">
            <v>https://www.ipsos.com/sites/default/files/ct/news/documents/2020-02/topline_reuters_2020_election_tracker_02_03_2020.pdf</v>
          </cell>
        </row>
        <row r="205">
          <cell r="D205" t="str">
            <v>Suffolk University</v>
          </cell>
          <cell r="F205" t="str">
            <v>New Hampshire</v>
          </cell>
          <cell r="G205" t="str">
            <v>A-</v>
          </cell>
          <cell r="I205">
            <v>43864</v>
          </cell>
          <cell r="J205">
            <v>500</v>
          </cell>
          <cell r="K205" t="str">
            <v>lv</v>
          </cell>
          <cell r="L205">
            <v>17.8</v>
          </cell>
          <cell r="M205">
            <v>0</v>
          </cell>
          <cell r="N205">
            <v>0</v>
          </cell>
          <cell r="O205">
            <v>11</v>
          </cell>
          <cell r="P205">
            <v>6.2</v>
          </cell>
          <cell r="Q205">
            <v>24</v>
          </cell>
          <cell r="R205">
            <v>4</v>
          </cell>
          <cell r="S205">
            <v>12.8</v>
          </cell>
          <cell r="T205">
            <v>3.4</v>
          </cell>
          <cell r="AL205">
            <v>5.1598645495840444E-2</v>
          </cell>
          <cell r="CB205" t="str">
            <v>https://www.suffolk.edu/-/media/suffolk/documents/academics/research-at-suffolk/suprc/polls/new-hampshire/2020/2-3-2020_final_nh_tracking_marginals.pdf</v>
          </cell>
        </row>
        <row r="206">
          <cell r="D206" t="str">
            <v>Emerson College</v>
          </cell>
          <cell r="F206" t="str">
            <v>New Hampshire</v>
          </cell>
          <cell r="G206" t="str">
            <v>B-</v>
          </cell>
          <cell r="I206">
            <v>43864</v>
          </cell>
          <cell r="J206">
            <v>500</v>
          </cell>
          <cell r="K206" t="str">
            <v>lv</v>
          </cell>
          <cell r="L206">
            <v>12.6</v>
          </cell>
          <cell r="M206">
            <v>0</v>
          </cell>
          <cell r="N206">
            <v>0</v>
          </cell>
          <cell r="O206">
            <v>12.2</v>
          </cell>
          <cell r="P206">
            <v>12.4</v>
          </cell>
          <cell r="Q206">
            <v>31.6</v>
          </cell>
          <cell r="R206">
            <v>4.5999999999999996</v>
          </cell>
          <cell r="S206">
            <v>13.2</v>
          </cell>
          <cell r="T206">
            <v>5</v>
          </cell>
          <cell r="AL206">
            <v>2.7423917647786272E-2</v>
          </cell>
          <cell r="CB206" t="str">
            <v>http://emersonpolling.com/2020/02/04/new-hampshire-2020-tracking-poll-night-2-sanders-lead-extends-further/</v>
          </cell>
        </row>
        <row r="207">
          <cell r="D207" t="str">
            <v>East Carolina University</v>
          </cell>
          <cell r="F207" t="str">
            <v>South Carolina</v>
          </cell>
          <cell r="G207">
            <v>0</v>
          </cell>
          <cell r="I207">
            <v>43863</v>
          </cell>
          <cell r="J207">
            <v>469</v>
          </cell>
          <cell r="K207" t="str">
            <v>lv</v>
          </cell>
          <cell r="L207">
            <v>37</v>
          </cell>
          <cell r="M207">
            <v>1</v>
          </cell>
          <cell r="N207">
            <v>0</v>
          </cell>
          <cell r="O207">
            <v>4</v>
          </cell>
          <cell r="P207">
            <v>2</v>
          </cell>
          <cell r="Q207">
            <v>14</v>
          </cell>
          <cell r="R207">
            <v>19</v>
          </cell>
          <cell r="S207">
            <v>8</v>
          </cell>
          <cell r="T207">
            <v>3</v>
          </cell>
          <cell r="AL207">
            <v>0.23148952424631886</v>
          </cell>
          <cell r="CB207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08">
          <cell r="D208" t="str">
            <v>St. Anselm</v>
          </cell>
          <cell r="F208" t="str">
            <v>New Hampshire</v>
          </cell>
          <cell r="G208">
            <v>0</v>
          </cell>
          <cell r="I208">
            <v>43863</v>
          </cell>
          <cell r="J208">
            <v>491</v>
          </cell>
          <cell r="K208" t="str">
            <v>lv</v>
          </cell>
          <cell r="L208">
            <v>19</v>
          </cell>
          <cell r="M208">
            <v>2</v>
          </cell>
          <cell r="N208">
            <v>0</v>
          </cell>
          <cell r="O208">
            <v>14</v>
          </cell>
          <cell r="P208">
            <v>11</v>
          </cell>
          <cell r="Q208">
            <v>19</v>
          </cell>
          <cell r="R208">
            <v>5</v>
          </cell>
          <cell r="S208">
            <v>11</v>
          </cell>
          <cell r="T208">
            <v>4</v>
          </cell>
          <cell r="AL208">
            <v>6.2239653292179593</v>
          </cell>
          <cell r="CB208" t="str">
            <v>https://www.anselm.edu/sites/default/files/Documents/NHIOP/Polls/Democratic%20Voter%20Survey%20Jan-Feb%202020.pdf</v>
          </cell>
        </row>
        <row r="209">
          <cell r="D209" t="str">
            <v>AtlasIntel</v>
          </cell>
          <cell r="F209" t="str">
            <v>US</v>
          </cell>
          <cell r="G209">
            <v>0</v>
          </cell>
          <cell r="I209">
            <v>43863</v>
          </cell>
          <cell r="J209">
            <v>532</v>
          </cell>
          <cell r="K209" t="str">
            <v>lv</v>
          </cell>
          <cell r="L209">
            <v>23.5</v>
          </cell>
          <cell r="M209">
            <v>8.3000000000000007</v>
          </cell>
          <cell r="N209">
            <v>0</v>
          </cell>
          <cell r="O209">
            <v>5.3</v>
          </cell>
          <cell r="P209">
            <v>1.6</v>
          </cell>
          <cell r="Q209">
            <v>27.8</v>
          </cell>
          <cell r="R209">
            <v>0</v>
          </cell>
          <cell r="S209">
            <v>11.1</v>
          </cell>
          <cell r="T209">
            <v>2.5</v>
          </cell>
          <cell r="AL209">
            <v>6.1480657855202354</v>
          </cell>
          <cell r="CB209" t="str">
            <v>https://projects.fivethirtyeight.com/polls/20200203_National.pdf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43863</v>
          </cell>
          <cell r="J210">
            <v>15259</v>
          </cell>
          <cell r="K210" t="str">
            <v>lv</v>
          </cell>
          <cell r="L210">
            <v>28</v>
          </cell>
          <cell r="M210">
            <v>14</v>
          </cell>
          <cell r="N210">
            <v>0</v>
          </cell>
          <cell r="O210">
            <v>6</v>
          </cell>
          <cell r="P210">
            <v>3</v>
          </cell>
          <cell r="Q210">
            <v>24</v>
          </cell>
          <cell r="R210">
            <v>3</v>
          </cell>
          <cell r="S210">
            <v>14</v>
          </cell>
          <cell r="T210">
            <v>4</v>
          </cell>
          <cell r="AL210">
            <v>6.6451114595796085E-2</v>
          </cell>
          <cell r="CB210" t="str">
            <v>https://morningconsult.com/2020-democratic-primary/</v>
          </cell>
        </row>
        <row r="211">
          <cell r="D211" t="str">
            <v>Emerson College</v>
          </cell>
          <cell r="F211" t="str">
            <v>New Hampshire</v>
          </cell>
          <cell r="G211" t="str">
            <v>B-</v>
          </cell>
          <cell r="I211">
            <v>43863</v>
          </cell>
          <cell r="J211">
            <v>500</v>
          </cell>
          <cell r="K211" t="str">
            <v>lv</v>
          </cell>
          <cell r="L211">
            <v>14.4</v>
          </cell>
          <cell r="M211">
            <v>0</v>
          </cell>
          <cell r="N211">
            <v>0</v>
          </cell>
          <cell r="O211">
            <v>12.8</v>
          </cell>
          <cell r="P211">
            <v>8.4</v>
          </cell>
          <cell r="Q211">
            <v>29</v>
          </cell>
          <cell r="R211">
            <v>7.6</v>
          </cell>
          <cell r="S211">
            <v>11.5</v>
          </cell>
          <cell r="T211">
            <v>6.5</v>
          </cell>
          <cell r="AL211">
            <v>1.7990340439330073E-2</v>
          </cell>
          <cell r="CB211" t="str">
            <v>http://emersonpolling.com/2020/02/03/new-hampshire-2020-tracking-poll-night-1-sanders-opens-commanding-lead/</v>
          </cell>
        </row>
        <row r="212">
          <cell r="D212" t="str">
            <v>Data for Progress</v>
          </cell>
          <cell r="F212" t="str">
            <v>Iowa</v>
          </cell>
          <cell r="G212" t="str">
            <v>A-</v>
          </cell>
          <cell r="I212">
            <v>43863</v>
          </cell>
          <cell r="J212">
            <v>2394</v>
          </cell>
          <cell r="K212" t="str">
            <v>lv</v>
          </cell>
          <cell r="L212">
            <v>18</v>
          </cell>
          <cell r="M212">
            <v>2</v>
          </cell>
          <cell r="N212">
            <v>0</v>
          </cell>
          <cell r="O212">
            <v>18</v>
          </cell>
          <cell r="P212">
            <v>9</v>
          </cell>
          <cell r="Q212">
            <v>22</v>
          </cell>
          <cell r="R212">
            <v>4</v>
          </cell>
          <cell r="S212">
            <v>19</v>
          </cell>
          <cell r="T212">
            <v>6</v>
          </cell>
          <cell r="AL212">
            <v>39.961918615420878</v>
          </cell>
          <cell r="CB212" t="str">
            <v>http://filesforprogress.org/datasets/2020/2/ia_caucus.pdf</v>
          </cell>
        </row>
        <row r="213">
          <cell r="D213" t="str">
            <v>Emerson College</v>
          </cell>
          <cell r="F213" t="str">
            <v>Iowa</v>
          </cell>
          <cell r="G213" t="str">
            <v>B-</v>
          </cell>
          <cell r="I213">
            <v>43863</v>
          </cell>
          <cell r="J213">
            <v>853</v>
          </cell>
          <cell r="K213" t="str">
            <v>lv</v>
          </cell>
          <cell r="L213">
            <v>21</v>
          </cell>
          <cell r="M213">
            <v>0</v>
          </cell>
          <cell r="N213">
            <v>0</v>
          </cell>
          <cell r="O213">
            <v>14.5</v>
          </cell>
          <cell r="P213">
            <v>10.8</v>
          </cell>
          <cell r="Q213">
            <v>27.5</v>
          </cell>
          <cell r="R213">
            <v>4.3</v>
          </cell>
          <cell r="S213">
            <v>13.5</v>
          </cell>
          <cell r="T213">
            <v>4.7</v>
          </cell>
          <cell r="AL213">
            <v>11.451829622546743</v>
          </cell>
          <cell r="CB213" t="str">
            <v>http://emersonpolling.com/2020/02/02/iowa-2020-sanders-on-top-going-into-caucus-night/</v>
          </cell>
        </row>
        <row r="214">
          <cell r="D214" t="str">
            <v>RKM Research and Communications Inc.</v>
          </cell>
          <cell r="F214" t="str">
            <v>New Hampshire</v>
          </cell>
          <cell r="G214" t="str">
            <v>A/B</v>
          </cell>
          <cell r="I214">
            <v>43862</v>
          </cell>
          <cell r="J214">
            <v>454</v>
          </cell>
          <cell r="K214" t="str">
            <v>lv</v>
          </cell>
          <cell r="L214">
            <v>23.8</v>
          </cell>
          <cell r="M214">
            <v>1.8</v>
          </cell>
          <cell r="N214">
            <v>0</v>
          </cell>
          <cell r="O214">
            <v>8.1</v>
          </cell>
          <cell r="P214">
            <v>4.2</v>
          </cell>
          <cell r="Q214">
            <v>30.8</v>
          </cell>
          <cell r="R214">
            <v>0</v>
          </cell>
          <cell r="S214">
            <v>17.399999999999999</v>
          </cell>
          <cell r="T214">
            <v>0.7</v>
          </cell>
          <cell r="AL214">
            <v>1.8743295393926396</v>
          </cell>
          <cell r="CB214" t="str">
            <v>https://www.franklinpierce.edu/institutes/mfcc/020220%20FPU%20NH%202020%20pre-Iowa%20TABLES%20and%20QST.pdf</v>
          </cell>
        </row>
        <row r="215">
          <cell r="D215" t="str">
            <v>University of Massachusetts Lowell</v>
          </cell>
          <cell r="F215" t="str">
            <v>New Hampshire</v>
          </cell>
          <cell r="G215" t="str">
            <v>A/B</v>
          </cell>
          <cell r="I215">
            <v>43861</v>
          </cell>
          <cell r="J215">
            <v>400</v>
          </cell>
          <cell r="K215" t="str">
            <v>lv</v>
          </cell>
          <cell r="L215">
            <v>22</v>
          </cell>
          <cell r="M215">
            <v>0</v>
          </cell>
          <cell r="N215">
            <v>0</v>
          </cell>
          <cell r="O215">
            <v>12</v>
          </cell>
          <cell r="P215">
            <v>6</v>
          </cell>
          <cell r="Q215">
            <v>23</v>
          </cell>
          <cell r="R215">
            <v>6</v>
          </cell>
          <cell r="S215">
            <v>19</v>
          </cell>
          <cell r="T215">
            <v>2</v>
          </cell>
          <cell r="AL215">
            <v>1.6364989736647857</v>
          </cell>
          <cell r="CB215" t="str">
            <v>https://www.uml.edu/docs/TOPLINE%20-%20UMass%20Lowell%20NH%20Dem%20Primary%2020200203_tcm18-321680.pdf</v>
          </cell>
        </row>
        <row r="216">
          <cell r="D216" t="str">
            <v>Evan Falchuk and Lou DiNatale</v>
          </cell>
          <cell r="F216" t="str">
            <v>Massachusetts</v>
          </cell>
          <cell r="G216">
            <v>0</v>
          </cell>
          <cell r="I216">
            <v>43860</v>
          </cell>
          <cell r="J216">
            <v>334</v>
          </cell>
          <cell r="K216" t="str">
            <v>lv</v>
          </cell>
          <cell r="L216">
            <v>16.399999999999999</v>
          </cell>
          <cell r="M216">
            <v>7.5</v>
          </cell>
          <cell r="N216">
            <v>0.4</v>
          </cell>
          <cell r="O216">
            <v>6.4</v>
          </cell>
          <cell r="P216">
            <v>6.7</v>
          </cell>
          <cell r="Q216">
            <v>12.4</v>
          </cell>
          <cell r="R216">
            <v>4.0999999999999996</v>
          </cell>
          <cell r="S216">
            <v>23</v>
          </cell>
          <cell r="T216">
            <v>2.5</v>
          </cell>
          <cell r="AL216">
            <v>0.67694850624810832</v>
          </cell>
          <cell r="CB216" t="str">
            <v>https://projects.fivethirtyeight.com/polls/20200206_MA.xlsx</v>
          </cell>
        </row>
        <row r="217">
          <cell r="D217" t="str">
            <v>David Binder Research</v>
          </cell>
          <cell r="F217" t="str">
            <v>Iowa</v>
          </cell>
          <cell r="G217">
            <v>0</v>
          </cell>
          <cell r="I217">
            <v>43860</v>
          </cell>
          <cell r="J217">
            <v>300</v>
          </cell>
          <cell r="K217" t="str">
            <v>lv</v>
          </cell>
          <cell r="L217">
            <v>46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40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https://www.focusonruralamerica.com/2020/02/03/caucus-day-poll-release/</v>
          </cell>
        </row>
        <row r="218">
          <cell r="D218" t="str">
            <v>David Binder Research</v>
          </cell>
          <cell r="F218" t="str">
            <v>Iowa</v>
          </cell>
          <cell r="G218">
            <v>0</v>
          </cell>
          <cell r="I218">
            <v>43860</v>
          </cell>
          <cell r="J218">
            <v>300</v>
          </cell>
          <cell r="K218" t="str">
            <v>lv</v>
          </cell>
          <cell r="L218">
            <v>15</v>
          </cell>
          <cell r="M218">
            <v>1</v>
          </cell>
          <cell r="N218">
            <v>0</v>
          </cell>
          <cell r="O218">
            <v>19</v>
          </cell>
          <cell r="P218">
            <v>11</v>
          </cell>
          <cell r="Q218">
            <v>17</v>
          </cell>
          <cell r="R218">
            <v>3</v>
          </cell>
          <cell r="S218">
            <v>15</v>
          </cell>
          <cell r="T218">
            <v>1</v>
          </cell>
          <cell r="AL218">
            <v>5.0089568772125297</v>
          </cell>
          <cell r="CB218" t="str">
            <v>https://www.focusonruralamerica.com/2020/02/03/caucus-day-poll-release/</v>
          </cell>
        </row>
        <row r="219">
          <cell r="D219" t="str">
            <v>University of Texas at Tyler</v>
          </cell>
          <cell r="F219" t="str">
            <v>Texas</v>
          </cell>
          <cell r="G219" t="str">
            <v>B/C</v>
          </cell>
          <cell r="I219">
            <v>43860</v>
          </cell>
          <cell r="J219">
            <v>416</v>
          </cell>
          <cell r="K219" t="str">
            <v>lv</v>
          </cell>
          <cell r="L219">
            <v>34</v>
          </cell>
          <cell r="M219">
            <v>16</v>
          </cell>
          <cell r="N219">
            <v>0</v>
          </cell>
          <cell r="O219">
            <v>4</v>
          </cell>
          <cell r="P219">
            <v>3</v>
          </cell>
          <cell r="Q219">
            <v>18</v>
          </cell>
          <cell r="R219">
            <v>2</v>
          </cell>
          <cell r="S219">
            <v>17</v>
          </cell>
          <cell r="T219">
            <v>3</v>
          </cell>
          <cell r="AL219">
            <v>0.891342691741006</v>
          </cell>
          <cell r="CB219" t="str">
            <v>https://projects.fivethirtyeight.com/polls/20200202_TX_3.pdf</v>
          </cell>
        </row>
        <row r="220">
          <cell r="D220" t="str">
            <v>University of Texas at Tyler</v>
          </cell>
          <cell r="F220" t="str">
            <v>Texas</v>
          </cell>
          <cell r="G220" t="str">
            <v>B/C</v>
          </cell>
          <cell r="I220">
            <v>43860</v>
          </cell>
          <cell r="J220">
            <v>487</v>
          </cell>
          <cell r="K220" t="str">
            <v>rv</v>
          </cell>
          <cell r="L220">
            <v>35</v>
          </cell>
          <cell r="M220">
            <v>16</v>
          </cell>
          <cell r="N220">
            <v>0</v>
          </cell>
          <cell r="O220">
            <v>4</v>
          </cell>
          <cell r="P220">
            <v>3</v>
          </cell>
          <cell r="Q220">
            <v>18</v>
          </cell>
          <cell r="R220">
            <v>2</v>
          </cell>
          <cell r="S220">
            <v>16</v>
          </cell>
          <cell r="T220">
            <v>3</v>
          </cell>
          <cell r="AL220">
            <v>0</v>
          </cell>
          <cell r="CB220" t="str">
            <v>https://projects.fivethirtyeight.com/polls/20200202_TX_1.pdf</v>
          </cell>
        </row>
        <row r="221">
          <cell r="D221" t="str">
            <v>American Research Group</v>
          </cell>
          <cell r="F221" t="str">
            <v>Iowa</v>
          </cell>
          <cell r="G221" t="str">
            <v>B</v>
          </cell>
          <cell r="I221">
            <v>43860</v>
          </cell>
          <cell r="J221">
            <v>400</v>
          </cell>
          <cell r="K221" t="str">
            <v>lv</v>
          </cell>
          <cell r="L221">
            <v>17</v>
          </cell>
          <cell r="M221">
            <v>2</v>
          </cell>
          <cell r="N221">
            <v>0</v>
          </cell>
          <cell r="O221">
            <v>9</v>
          </cell>
          <cell r="P221">
            <v>16</v>
          </cell>
          <cell r="Q221">
            <v>23</v>
          </cell>
          <cell r="R221">
            <v>3</v>
          </cell>
          <cell r="S221">
            <v>15</v>
          </cell>
          <cell r="T221">
            <v>5</v>
          </cell>
          <cell r="AL221">
            <v>10.01515089897657</v>
          </cell>
          <cell r="CB221" t="str">
            <v>https://americanresearchgroup.com/pres2020/primary/dem/iadem.html</v>
          </cell>
        </row>
        <row r="222">
          <cell r="D222" t="str">
            <v>IBD/TIPP</v>
          </cell>
          <cell r="F222" t="str">
            <v>US</v>
          </cell>
          <cell r="G222" t="str">
            <v>A/B</v>
          </cell>
          <cell r="I222">
            <v>43860</v>
          </cell>
          <cell r="J222">
            <v>336</v>
          </cell>
          <cell r="K222" t="str">
            <v>rv</v>
          </cell>
          <cell r="L222">
            <v>26</v>
          </cell>
          <cell r="M222">
            <v>8</v>
          </cell>
          <cell r="N222">
            <v>0</v>
          </cell>
          <cell r="O222">
            <v>7</v>
          </cell>
          <cell r="P222">
            <v>3</v>
          </cell>
          <cell r="Q222">
            <v>19</v>
          </cell>
          <cell r="R222">
            <v>2</v>
          </cell>
          <cell r="S222">
            <v>13</v>
          </cell>
          <cell r="T222">
            <v>4</v>
          </cell>
          <cell r="AL222">
            <v>1.3527592996779323</v>
          </cell>
          <cell r="CB222" t="str">
            <v>https://projects.fivethirtyeight.com/polls/20190131_National.xlsx</v>
          </cell>
        </row>
        <row r="223">
          <cell r="D223" t="str">
            <v>Ipsos</v>
          </cell>
          <cell r="F223" t="str">
            <v>US</v>
          </cell>
          <cell r="G223" t="str">
            <v>B+</v>
          </cell>
          <cell r="I223">
            <v>43860</v>
          </cell>
          <cell r="J223">
            <v>565</v>
          </cell>
          <cell r="K223" t="str">
            <v>rv</v>
          </cell>
          <cell r="L223">
            <v>22.9</v>
          </cell>
          <cell r="M223">
            <v>11.5</v>
          </cell>
          <cell r="N223">
            <v>0</v>
          </cell>
          <cell r="O223">
            <v>3.6</v>
          </cell>
          <cell r="P223">
            <v>2.1</v>
          </cell>
          <cell r="Q223">
            <v>17.899999999999999</v>
          </cell>
          <cell r="R223">
            <v>4.2</v>
          </cell>
          <cell r="S223">
            <v>10.4</v>
          </cell>
          <cell r="T223">
            <v>3.9</v>
          </cell>
          <cell r="AL223">
            <v>6.2093222785289094E-2</v>
          </cell>
          <cell r="CB223" t="str">
            <v>https://graphics.reuters.com/USA-ELECTION-POLL/0100B05G09P/index.html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43859</v>
          </cell>
          <cell r="J224">
            <v>500</v>
          </cell>
          <cell r="K224" t="str">
            <v>lv</v>
          </cell>
          <cell r="L224">
            <v>20</v>
          </cell>
          <cell r="M224">
            <v>0</v>
          </cell>
          <cell r="N224">
            <v>0</v>
          </cell>
          <cell r="O224">
            <v>12</v>
          </cell>
          <cell r="P224">
            <v>5</v>
          </cell>
          <cell r="Q224">
            <v>25</v>
          </cell>
          <cell r="R224">
            <v>5</v>
          </cell>
          <cell r="S224">
            <v>17</v>
          </cell>
          <cell r="T224">
            <v>4</v>
          </cell>
          <cell r="AL224">
            <v>0.97076410087495424</v>
          </cell>
          <cell r="CB224" t="str">
            <v>https://polsci.umass.edu/sites/default/files/ToplinesFeb2020-REVISED.pdf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43859</v>
          </cell>
          <cell r="J225">
            <v>980</v>
          </cell>
          <cell r="K225" t="str">
            <v>rv</v>
          </cell>
          <cell r="L225">
            <v>31</v>
          </cell>
          <cell r="M225">
            <v>13</v>
          </cell>
          <cell r="N225">
            <v>0</v>
          </cell>
          <cell r="O225">
            <v>6</v>
          </cell>
          <cell r="P225">
            <v>3</v>
          </cell>
          <cell r="Q225">
            <v>20</v>
          </cell>
          <cell r="R225">
            <v>2</v>
          </cell>
          <cell r="S225">
            <v>12</v>
          </cell>
          <cell r="T225">
            <v>3</v>
          </cell>
          <cell r="AL225">
            <v>0.13415585382561299</v>
          </cell>
          <cell r="CB225" t="str">
            <v>https://harvardharrispoll.com/wp-content/uploads/2020/02/HHP_January2020_RegisteredVoters_Topline.pdf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43859</v>
          </cell>
          <cell r="J226">
            <v>615</v>
          </cell>
          <cell r="K226" t="str">
            <v>lv</v>
          </cell>
          <cell r="L226">
            <v>15</v>
          </cell>
          <cell r="M226">
            <v>0</v>
          </cell>
          <cell r="N226">
            <v>0</v>
          </cell>
          <cell r="O226">
            <v>15</v>
          </cell>
          <cell r="P226">
            <v>8</v>
          </cell>
          <cell r="Q226">
            <v>28</v>
          </cell>
          <cell r="R226">
            <v>2</v>
          </cell>
          <cell r="S226">
            <v>21</v>
          </cell>
          <cell r="T226">
            <v>5</v>
          </cell>
          <cell r="AL226">
            <v>5.9864974792155135</v>
          </cell>
          <cell r="CB226" t="str">
            <v>https://projects.fivethirtyeight.com/polls/20200202_IA_2.pdf</v>
          </cell>
        </row>
        <row r="227">
          <cell r="D227" t="str">
            <v>Change Research</v>
          </cell>
          <cell r="F227" t="str">
            <v>South Carolina</v>
          </cell>
          <cell r="G227" t="str">
            <v>C</v>
          </cell>
          <cell r="I227">
            <v>43859</v>
          </cell>
          <cell r="J227">
            <v>651</v>
          </cell>
          <cell r="K227" t="str">
            <v>lv</v>
          </cell>
          <cell r="L227">
            <v>25</v>
          </cell>
          <cell r="M227">
            <v>0</v>
          </cell>
          <cell r="N227">
            <v>0</v>
          </cell>
          <cell r="O227">
            <v>7</v>
          </cell>
          <cell r="P227">
            <v>2</v>
          </cell>
          <cell r="Q227">
            <v>20</v>
          </cell>
          <cell r="R227">
            <v>18</v>
          </cell>
          <cell r="S227">
            <v>11</v>
          </cell>
          <cell r="T227">
            <v>3</v>
          </cell>
          <cell r="AL227">
            <v>0.2262989878211055</v>
          </cell>
          <cell r="CB227" t="str">
            <v>https://www.changeresearch.com/post/south-carolina-post-and-courier-january-poll</v>
          </cell>
        </row>
        <row r="228">
          <cell r="D228" t="str">
            <v>NBC News/Wall Street Journal</v>
          </cell>
          <cell r="F228" t="str">
            <v>US</v>
          </cell>
          <cell r="G228" t="str">
            <v>A/B</v>
          </cell>
          <cell r="I228">
            <v>43859</v>
          </cell>
          <cell r="J228">
            <v>428</v>
          </cell>
          <cell r="K228" t="str">
            <v>lv</v>
          </cell>
          <cell r="L228">
            <v>26</v>
          </cell>
          <cell r="M228">
            <v>9</v>
          </cell>
          <cell r="N228">
            <v>0</v>
          </cell>
          <cell r="O228">
            <v>7</v>
          </cell>
          <cell r="P228">
            <v>5</v>
          </cell>
          <cell r="Q228">
            <v>27</v>
          </cell>
          <cell r="R228">
            <v>2</v>
          </cell>
          <cell r="S228">
            <v>15</v>
          </cell>
          <cell r="T228">
            <v>4</v>
          </cell>
          <cell r="AL228">
            <v>0.21441270887543964</v>
          </cell>
          <cell r="CB228" t="str">
            <v>https://www.nbcnews.com/politics/2020-election/sanders-biden-are-neck-neck-new-nbc-wsj-national-poll-n1127051</v>
          </cell>
        </row>
        <row r="229">
          <cell r="D229" t="str">
            <v>SurveyUSA</v>
          </cell>
          <cell r="F229" t="str">
            <v>Washington</v>
          </cell>
          <cell r="G229" t="str">
            <v>A</v>
          </cell>
          <cell r="I229">
            <v>43858</v>
          </cell>
          <cell r="J229">
            <v>536</v>
          </cell>
          <cell r="K229" t="str">
            <v>lv</v>
          </cell>
          <cell r="L229">
            <v>21.21</v>
          </cell>
          <cell r="M229">
            <v>12.12</v>
          </cell>
          <cell r="N229">
            <v>0</v>
          </cell>
          <cell r="O229">
            <v>8.08</v>
          </cell>
          <cell r="P229">
            <v>3.03</v>
          </cell>
          <cell r="Q229">
            <v>26.26</v>
          </cell>
          <cell r="R229">
            <v>2.02</v>
          </cell>
          <cell r="S229">
            <v>16.16</v>
          </cell>
          <cell r="T229">
            <v>4.04</v>
          </cell>
          <cell r="AL229">
            <v>20.876753253199603</v>
          </cell>
          <cell r="CB229" t="str">
            <v>https://www.king5.com/article/news/politics/elections/bernie-sanders-democratic-primary-poll/281-54303297-ce1b-4902-9e51-512a441340ac</v>
          </cell>
        </row>
        <row r="230">
          <cell r="D230" t="str">
            <v>Park Street Strategies</v>
          </cell>
          <cell r="F230" t="str">
            <v>Iowa</v>
          </cell>
          <cell r="G230">
            <v>0</v>
          </cell>
          <cell r="I230">
            <v>43858</v>
          </cell>
          <cell r="J230">
            <v>600</v>
          </cell>
          <cell r="K230" t="str">
            <v>lv</v>
          </cell>
          <cell r="L230">
            <v>20</v>
          </cell>
          <cell r="M230">
            <v>0</v>
          </cell>
          <cell r="N230">
            <v>0</v>
          </cell>
          <cell r="O230">
            <v>17</v>
          </cell>
          <cell r="P230">
            <v>12</v>
          </cell>
          <cell r="Q230">
            <v>18</v>
          </cell>
          <cell r="R230">
            <v>4</v>
          </cell>
          <cell r="S230">
            <v>17</v>
          </cell>
          <cell r="T230">
            <v>5</v>
          </cell>
          <cell r="AL230">
            <v>6.0727097456530768</v>
          </cell>
          <cell r="CB230" t="str">
            <v>https://parkstreetstrategies.com/2020-iowa-democratic-caucus-survey-full-results/</v>
          </cell>
        </row>
        <row r="231">
          <cell r="D231" t="str">
            <v>USC Dornsife/LA Times</v>
          </cell>
          <cell r="F231" t="str">
            <v>US</v>
          </cell>
          <cell r="G231" t="str">
            <v>B/C</v>
          </cell>
          <cell r="I231">
            <v>43858</v>
          </cell>
          <cell r="J231">
            <v>2227</v>
          </cell>
          <cell r="K231" t="str">
            <v>lv</v>
          </cell>
          <cell r="L231">
            <v>34</v>
          </cell>
          <cell r="M231">
            <v>9</v>
          </cell>
          <cell r="N231">
            <v>0</v>
          </cell>
          <cell r="O231">
            <v>9</v>
          </cell>
          <cell r="P231">
            <v>3</v>
          </cell>
          <cell r="Q231">
            <v>18</v>
          </cell>
          <cell r="R231">
            <v>2</v>
          </cell>
          <cell r="S231">
            <v>16</v>
          </cell>
          <cell r="T231">
            <v>2</v>
          </cell>
          <cell r="AL231">
            <v>13.221062235619225</v>
          </cell>
          <cell r="CB231" t="str">
            <v>https://drive.google.com/file/d/1_JsEQQbLSxwYLJE-JtvQ-syrSuwU4YN9/view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43858</v>
          </cell>
          <cell r="J232">
            <v>591</v>
          </cell>
          <cell r="K232" t="str">
            <v>lv</v>
          </cell>
          <cell r="L232">
            <v>26</v>
          </cell>
          <cell r="M232">
            <v>4</v>
          </cell>
          <cell r="N232">
            <v>0</v>
          </cell>
          <cell r="O232">
            <v>7</v>
          </cell>
          <cell r="P232">
            <v>4</v>
          </cell>
          <cell r="Q232">
            <v>24</v>
          </cell>
          <cell r="R232">
            <v>1</v>
          </cell>
          <cell r="S232">
            <v>20</v>
          </cell>
          <cell r="T232">
            <v>4</v>
          </cell>
          <cell r="AL232">
            <v>7.7532246469066708E-4</v>
          </cell>
          <cell r="CB232" t="str">
            <v>https://d25d2506sfb94s.cloudfront.net/cumulus_uploads/document/3ormein07a/econTabReport.pdf</v>
          </cell>
        </row>
        <row r="233">
          <cell r="D233" t="str">
            <v>St. Pete Polls</v>
          </cell>
          <cell r="F233" t="str">
            <v>Florida</v>
          </cell>
          <cell r="G233" t="str">
            <v>C+</v>
          </cell>
          <cell r="I233">
            <v>43858</v>
          </cell>
          <cell r="J233">
            <v>2590</v>
          </cell>
          <cell r="K233" t="str">
            <v>lv</v>
          </cell>
          <cell r="L233">
            <v>41.3</v>
          </cell>
          <cell r="M233">
            <v>17.3</v>
          </cell>
          <cell r="N233">
            <v>0</v>
          </cell>
          <cell r="O233">
            <v>5.7</v>
          </cell>
          <cell r="P233">
            <v>5.3</v>
          </cell>
          <cell r="Q233">
            <v>9.4</v>
          </cell>
          <cell r="R233">
            <v>1.9</v>
          </cell>
          <cell r="S233">
            <v>6.9</v>
          </cell>
          <cell r="T233">
            <v>2.2999999999999998</v>
          </cell>
          <cell r="AL233">
            <v>0.21405449696872836</v>
          </cell>
          <cell r="CB233" t="str">
            <v>http://stpetepolls.org/files/StPetePolls_2020_State_DEMprimary_January28_WN2A.pdf</v>
          </cell>
        </row>
        <row r="234">
          <cell r="D234" t="str">
            <v>YouGov Blue/Data for Progress</v>
          </cell>
          <cell r="F234" t="str">
            <v>US</v>
          </cell>
          <cell r="G234">
            <v>0</v>
          </cell>
          <cell r="I234">
            <v>43857</v>
          </cell>
          <cell r="J234">
            <v>1619</v>
          </cell>
          <cell r="K234" t="str">
            <v>lv</v>
          </cell>
          <cell r="L234">
            <v>30</v>
          </cell>
          <cell r="M234">
            <v>5</v>
          </cell>
          <cell r="N234">
            <v>0</v>
          </cell>
          <cell r="O234">
            <v>8</v>
          </cell>
          <cell r="P234">
            <v>4</v>
          </cell>
          <cell r="Q234">
            <v>21</v>
          </cell>
          <cell r="R234">
            <v>2</v>
          </cell>
          <cell r="S234">
            <v>23</v>
          </cell>
          <cell r="T234">
            <v>4</v>
          </cell>
          <cell r="AL234">
            <v>8.1578596481839938</v>
          </cell>
          <cell r="CB234" t="str">
            <v>https://projects.fivethirtyeight.com/polls/20200203_National_2.pdf</v>
          </cell>
        </row>
        <row r="235">
          <cell r="D235" t="str">
            <v>Change Research</v>
          </cell>
          <cell r="F235" t="str">
            <v>California</v>
          </cell>
          <cell r="G235" t="str">
            <v>C</v>
          </cell>
          <cell r="I235">
            <v>43857</v>
          </cell>
          <cell r="J235">
            <v>1190</v>
          </cell>
          <cell r="K235" t="str">
            <v>lv</v>
          </cell>
          <cell r="L235">
            <v>15</v>
          </cell>
          <cell r="M235">
            <v>4</v>
          </cell>
          <cell r="N235">
            <v>0</v>
          </cell>
          <cell r="O235">
            <v>8</v>
          </cell>
          <cell r="P235">
            <v>3</v>
          </cell>
          <cell r="Q235">
            <v>30</v>
          </cell>
          <cell r="R235">
            <v>2</v>
          </cell>
          <cell r="S235">
            <v>16</v>
          </cell>
          <cell r="T235">
            <v>5</v>
          </cell>
          <cell r="AL235">
            <v>0.97119817460217561</v>
          </cell>
          <cell r="CB235" t="str">
            <v>https://www.changeresearch.com/post/kqed-change-research-california-poll-january</v>
          </cell>
        </row>
        <row r="236">
          <cell r="D236" t="str">
            <v>Monmouth University</v>
          </cell>
          <cell r="F236" t="str">
            <v>Iowa</v>
          </cell>
          <cell r="G236" t="str">
            <v>A+</v>
          </cell>
          <cell r="I236">
            <v>43857</v>
          </cell>
          <cell r="J236">
            <v>544</v>
          </cell>
          <cell r="K236" t="str">
            <v>lv</v>
          </cell>
          <cell r="L236">
            <v>29</v>
          </cell>
          <cell r="M236">
            <v>0</v>
          </cell>
          <cell r="N236">
            <v>0</v>
          </cell>
          <cell r="O236">
            <v>20</v>
          </cell>
          <cell r="P236">
            <v>0</v>
          </cell>
          <cell r="Q236">
            <v>25</v>
          </cell>
          <cell r="R236">
            <v>0</v>
          </cell>
          <cell r="S236">
            <v>19</v>
          </cell>
          <cell r="T236">
            <v>0</v>
          </cell>
          <cell r="AL236">
            <v>0</v>
          </cell>
          <cell r="CB236" t="str">
            <v>https://www.monmouth.edu/polling-institute/documents/monmouthpoll_ia_012920.pdf/</v>
          </cell>
        </row>
        <row r="237">
          <cell r="D237" t="str">
            <v>Monmouth University</v>
          </cell>
          <cell r="F237" t="str">
            <v>Iowa</v>
          </cell>
          <cell r="G237" t="str">
            <v>A+</v>
          </cell>
          <cell r="I237">
            <v>43857</v>
          </cell>
          <cell r="J237">
            <v>544</v>
          </cell>
          <cell r="K237" t="str">
            <v>lv</v>
          </cell>
          <cell r="L237">
            <v>22</v>
          </cell>
          <cell r="M237">
            <v>0</v>
          </cell>
          <cell r="N237">
            <v>0</v>
          </cell>
          <cell r="O237">
            <v>17</v>
          </cell>
          <cell r="P237">
            <v>12</v>
          </cell>
          <cell r="Q237">
            <v>22</v>
          </cell>
          <cell r="R237">
            <v>0</v>
          </cell>
          <cell r="S237">
            <v>16</v>
          </cell>
          <cell r="T237">
            <v>5</v>
          </cell>
          <cell r="AL237">
            <v>0</v>
          </cell>
          <cell r="CB237" t="str">
            <v>https://www.monmouth.edu/polling-institute/documents/monmouthpoll_ia_012920.pdf/</v>
          </cell>
        </row>
        <row r="238">
          <cell r="D238" t="str">
            <v>Monmouth University</v>
          </cell>
          <cell r="F238" t="str">
            <v>Iowa</v>
          </cell>
          <cell r="G238" t="str">
            <v>A+</v>
          </cell>
          <cell r="I238">
            <v>43857</v>
          </cell>
          <cell r="J238">
            <v>544</v>
          </cell>
          <cell r="K238" t="str">
            <v>lv</v>
          </cell>
          <cell r="L238">
            <v>23</v>
          </cell>
          <cell r="M238">
            <v>0</v>
          </cell>
          <cell r="N238">
            <v>0</v>
          </cell>
          <cell r="O238">
            <v>16</v>
          </cell>
          <cell r="P238">
            <v>10</v>
          </cell>
          <cell r="Q238">
            <v>21</v>
          </cell>
          <cell r="R238">
            <v>4</v>
          </cell>
          <cell r="S238">
            <v>15</v>
          </cell>
          <cell r="T238">
            <v>3</v>
          </cell>
          <cell r="AL238">
            <v>23.724351348164298</v>
          </cell>
          <cell r="CB238" t="str">
            <v>https://www.monmouth.edu/polling-institute/documents/monmouthpoll_ia_012920.pdf/</v>
          </cell>
        </row>
        <row r="239">
          <cell r="D239" t="str">
            <v>Civiqs</v>
          </cell>
          <cell r="F239" t="str">
            <v>Iowa</v>
          </cell>
          <cell r="G239">
            <v>0</v>
          </cell>
          <cell r="I239">
            <v>43857</v>
          </cell>
          <cell r="J239">
            <v>655</v>
          </cell>
          <cell r="K239" t="str">
            <v>lv</v>
          </cell>
          <cell r="L239">
            <v>15</v>
          </cell>
          <cell r="M239">
            <v>1</v>
          </cell>
          <cell r="N239">
            <v>0</v>
          </cell>
          <cell r="O239">
            <v>17</v>
          </cell>
          <cell r="P239">
            <v>11</v>
          </cell>
          <cell r="Q239">
            <v>24</v>
          </cell>
          <cell r="R239">
            <v>4</v>
          </cell>
          <cell r="S239">
            <v>19</v>
          </cell>
          <cell r="T239">
            <v>5</v>
          </cell>
          <cell r="AL239">
            <v>0.76907665777840883</v>
          </cell>
          <cell r="CB239" t="str">
            <v>https://civiqs.com/documents/Civiqs_ISU_banner_book_2020_01_cg3q62ypb43uz6bb.pdf</v>
          </cell>
        </row>
        <row r="240">
          <cell r="D240" t="str">
            <v>YouGov Blue/Data for Progress</v>
          </cell>
          <cell r="F240" t="str">
            <v>US</v>
          </cell>
          <cell r="G240">
            <v>0</v>
          </cell>
          <cell r="I240">
            <v>43857</v>
          </cell>
          <cell r="J240">
            <v>1619</v>
          </cell>
          <cell r="K240" t="str">
            <v>lv</v>
          </cell>
          <cell r="L240">
            <v>42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23</v>
          </cell>
          <cell r="R240">
            <v>0</v>
          </cell>
          <cell r="S240">
            <v>30</v>
          </cell>
          <cell r="T240">
            <v>0</v>
          </cell>
          <cell r="AL240">
            <v>0</v>
          </cell>
          <cell r="CB240" t="str">
            <v>https://www.politico.com/news/2020/01/28/survey-warren-polls-better-against-biden-than-sanders-108289</v>
          </cell>
        </row>
        <row r="241">
          <cell r="D241" t="str">
            <v>YouGov Blue/Data for Progress</v>
          </cell>
          <cell r="F241" t="str">
            <v>US</v>
          </cell>
          <cell r="G241">
            <v>0</v>
          </cell>
          <cell r="I241">
            <v>43857</v>
          </cell>
          <cell r="J241">
            <v>1619</v>
          </cell>
          <cell r="K241" t="str">
            <v>lv</v>
          </cell>
          <cell r="L241">
            <v>53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41</v>
          </cell>
          <cell r="R241">
            <v>0</v>
          </cell>
          <cell r="S241">
            <v>0</v>
          </cell>
          <cell r="T241">
            <v>0</v>
          </cell>
          <cell r="AL241">
            <v>0</v>
          </cell>
          <cell r="CB241" t="str">
            <v>https://www.politico.com/news/2020/01/28/survey-warren-polls-better-against-biden-than-sanders-108289</v>
          </cell>
        </row>
        <row r="242">
          <cell r="D242" t="str">
            <v>YouGov Blue/Data for Progress</v>
          </cell>
          <cell r="F242" t="str">
            <v>US</v>
          </cell>
          <cell r="G242">
            <v>0</v>
          </cell>
          <cell r="I242">
            <v>43857</v>
          </cell>
          <cell r="J242">
            <v>1619</v>
          </cell>
          <cell r="K242" t="str">
            <v>lv</v>
          </cell>
          <cell r="L242">
            <v>47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45</v>
          </cell>
          <cell r="T242">
            <v>0</v>
          </cell>
          <cell r="AL242">
            <v>0</v>
          </cell>
          <cell r="CB242" t="str">
            <v>https://www.politico.com/news/2020/01/28/survey-warren-polls-better-against-biden-than-sanders-108289</v>
          </cell>
        </row>
        <row r="243">
          <cell r="D243" t="str">
            <v>Quinnipiac University</v>
          </cell>
          <cell r="F243" t="str">
            <v>US</v>
          </cell>
          <cell r="G243" t="str">
            <v>A</v>
          </cell>
          <cell r="I243">
            <v>43857</v>
          </cell>
          <cell r="J243">
            <v>827</v>
          </cell>
          <cell r="K243" t="str">
            <v>rv</v>
          </cell>
          <cell r="L243">
            <v>26</v>
          </cell>
          <cell r="M243">
            <v>8</v>
          </cell>
          <cell r="N243">
            <v>0</v>
          </cell>
          <cell r="O243">
            <v>6</v>
          </cell>
          <cell r="P243">
            <v>7</v>
          </cell>
          <cell r="Q243">
            <v>21</v>
          </cell>
          <cell r="R243">
            <v>2</v>
          </cell>
          <cell r="S243">
            <v>15</v>
          </cell>
          <cell r="T243">
            <v>3</v>
          </cell>
          <cell r="AL243">
            <v>2.8880116466560124</v>
          </cell>
          <cell r="CB243" t="str">
            <v>https://poll.qu.edu/national/release-detail?ReleaseID=3654</v>
          </cell>
        </row>
        <row r="244">
          <cell r="D244" t="str">
            <v>American Research Group</v>
          </cell>
          <cell r="F244" t="str">
            <v>New Hampshire</v>
          </cell>
          <cell r="G244" t="str">
            <v>B</v>
          </cell>
          <cell r="I244">
            <v>43857</v>
          </cell>
          <cell r="J244">
            <v>600</v>
          </cell>
          <cell r="K244" t="str">
            <v>lv</v>
          </cell>
          <cell r="L244">
            <v>13</v>
          </cell>
          <cell r="M244">
            <v>2</v>
          </cell>
          <cell r="N244">
            <v>0</v>
          </cell>
          <cell r="O244">
            <v>12</v>
          </cell>
          <cell r="P244">
            <v>7</v>
          </cell>
          <cell r="Q244">
            <v>28</v>
          </cell>
          <cell r="R244">
            <v>2</v>
          </cell>
          <cell r="S244">
            <v>11</v>
          </cell>
          <cell r="T244">
            <v>5</v>
          </cell>
          <cell r="AL244">
            <v>1.4255315561650823</v>
          </cell>
          <cell r="CB244" t="str">
            <v>https://americanresearchgroup.com/pres2020/primary/dem/nhdem20-01.html</v>
          </cell>
        </row>
        <row r="245">
          <cell r="D245" t="str">
            <v>Franklin &amp; Marshall College</v>
          </cell>
          <cell r="F245" t="str">
            <v>Pennsylvania</v>
          </cell>
          <cell r="G245" t="str">
            <v>B/C</v>
          </cell>
          <cell r="I245">
            <v>43856</v>
          </cell>
          <cell r="J245">
            <v>292</v>
          </cell>
          <cell r="K245" t="str">
            <v>rv</v>
          </cell>
          <cell r="L245">
            <v>22</v>
          </cell>
          <cell r="M245">
            <v>7</v>
          </cell>
          <cell r="N245">
            <v>0</v>
          </cell>
          <cell r="O245">
            <v>6</v>
          </cell>
          <cell r="P245">
            <v>5</v>
          </cell>
          <cell r="Q245">
            <v>15</v>
          </cell>
          <cell r="R245">
            <v>1</v>
          </cell>
          <cell r="S245">
            <v>14</v>
          </cell>
          <cell r="T245">
            <v>5</v>
          </cell>
          <cell r="AL245">
            <v>5.3614559239086343</v>
          </cell>
          <cell r="CB245" t="str">
            <v>https://www.fandm.edu/uploads/files/562535870732261549-f-m-poll-release-january-2020.pdf</v>
          </cell>
        </row>
        <row r="246">
          <cell r="D246" t="str">
            <v>Change Research</v>
          </cell>
          <cell r="F246" t="str">
            <v>Iowa</v>
          </cell>
          <cell r="G246" t="str">
            <v>C</v>
          </cell>
          <cell r="I246">
            <v>43856</v>
          </cell>
          <cell r="J246">
            <v>704</v>
          </cell>
          <cell r="K246" t="str">
            <v>lv</v>
          </cell>
          <cell r="L246">
            <v>22</v>
          </cell>
          <cell r="M246">
            <v>0</v>
          </cell>
          <cell r="N246">
            <v>0</v>
          </cell>
          <cell r="O246">
            <v>23</v>
          </cell>
          <cell r="P246">
            <v>0</v>
          </cell>
          <cell r="Q246">
            <v>30</v>
          </cell>
          <cell r="R246">
            <v>0</v>
          </cell>
          <cell r="S246">
            <v>20</v>
          </cell>
          <cell r="T246">
            <v>0</v>
          </cell>
          <cell r="AL246">
            <v>0</v>
          </cell>
          <cell r="CB246" t="str">
            <v>https://www.changeresearch.com/post/pollercoaster-2020-sanders-leads-by-8-points-in-iowa-caucuses</v>
          </cell>
        </row>
        <row r="247">
          <cell r="D247" t="str">
            <v>Change Research</v>
          </cell>
          <cell r="F247" t="str">
            <v>Iowa</v>
          </cell>
          <cell r="G247" t="str">
            <v>C</v>
          </cell>
          <cell r="I247">
            <v>43856</v>
          </cell>
          <cell r="J247">
            <v>704</v>
          </cell>
          <cell r="K247" t="str">
            <v>lv</v>
          </cell>
          <cell r="L247">
            <v>18</v>
          </cell>
          <cell r="M247">
            <v>0</v>
          </cell>
          <cell r="N247">
            <v>0</v>
          </cell>
          <cell r="O247">
            <v>19</v>
          </cell>
          <cell r="P247">
            <v>10</v>
          </cell>
          <cell r="Q247">
            <v>27</v>
          </cell>
          <cell r="R247">
            <v>4</v>
          </cell>
          <cell r="S247">
            <v>15</v>
          </cell>
          <cell r="T247">
            <v>4</v>
          </cell>
          <cell r="AL247">
            <v>5.8919655627967549</v>
          </cell>
          <cell r="CB247" t="str">
            <v>https://www.changeresearch.com/post/pollercoaster-2020-sanders-leads-by-8-points-in-iowa-caucuses</v>
          </cell>
        </row>
        <row r="248">
          <cell r="D248" t="str">
            <v>Morning Consult</v>
          </cell>
          <cell r="F248" t="str">
            <v>US</v>
          </cell>
          <cell r="G248" t="str">
            <v>B/C</v>
          </cell>
          <cell r="I248">
            <v>43856</v>
          </cell>
          <cell r="J248">
            <v>17836</v>
          </cell>
          <cell r="K248" t="str">
            <v>lv</v>
          </cell>
          <cell r="L248">
            <v>29</v>
          </cell>
          <cell r="M248">
            <v>12</v>
          </cell>
          <cell r="N248">
            <v>0</v>
          </cell>
          <cell r="O248">
            <v>7</v>
          </cell>
          <cell r="P248">
            <v>3</v>
          </cell>
          <cell r="Q248">
            <v>23</v>
          </cell>
          <cell r="R248">
            <v>3</v>
          </cell>
          <cell r="S248">
            <v>14</v>
          </cell>
          <cell r="T248">
            <v>5</v>
          </cell>
          <cell r="AL248">
            <v>4.3657319880234219E-2</v>
          </cell>
          <cell r="CB248" t="str">
            <v>https://morningconsult.com/2020-democratic-primary/</v>
          </cell>
        </row>
        <row r="249">
          <cell r="D249" t="str">
            <v>RKM Research and Communications Inc.</v>
          </cell>
          <cell r="F249" t="str">
            <v>New Hampshire</v>
          </cell>
          <cell r="G249" t="str">
            <v>A/B</v>
          </cell>
          <cell r="I249">
            <v>43856</v>
          </cell>
          <cell r="J249">
            <v>407</v>
          </cell>
          <cell r="K249" t="str">
            <v>lv</v>
          </cell>
          <cell r="L249">
            <v>21.6</v>
          </cell>
          <cell r="M249">
            <v>2.7</v>
          </cell>
          <cell r="N249">
            <v>0</v>
          </cell>
          <cell r="O249">
            <v>9.8000000000000007</v>
          </cell>
          <cell r="P249">
            <v>4.7</v>
          </cell>
          <cell r="Q249">
            <v>28.5</v>
          </cell>
          <cell r="R249">
            <v>0</v>
          </cell>
          <cell r="S249">
            <v>15.5</v>
          </cell>
          <cell r="T249">
            <v>0.7</v>
          </cell>
          <cell r="AL249">
            <v>0.46856498248078782</v>
          </cell>
          <cell r="CB249" t="str">
            <v>https://www.franklinpierce.edu/institutes/mfcc/FPU%20PP%20NH%20Jan%202020%2023-26%20Tables.pdf</v>
          </cell>
        </row>
        <row r="250">
          <cell r="D250" t="str">
            <v>Emerson College</v>
          </cell>
          <cell r="F250" t="str">
            <v>Iowa</v>
          </cell>
          <cell r="G250" t="str">
            <v>B-</v>
          </cell>
          <cell r="I250">
            <v>43856</v>
          </cell>
          <cell r="J250">
            <v>450</v>
          </cell>
          <cell r="K250" t="str">
            <v>lv</v>
          </cell>
          <cell r="L250">
            <v>20.9</v>
          </cell>
          <cell r="M250">
            <v>0</v>
          </cell>
          <cell r="N250">
            <v>0</v>
          </cell>
          <cell r="O250">
            <v>10.3</v>
          </cell>
          <cell r="P250">
            <v>12.5</v>
          </cell>
          <cell r="Q250">
            <v>29.8</v>
          </cell>
          <cell r="R250">
            <v>5</v>
          </cell>
          <cell r="S250">
            <v>10.8</v>
          </cell>
          <cell r="T250">
            <v>4.9000000000000004</v>
          </cell>
          <cell r="AL250">
            <v>0.95230398249673365</v>
          </cell>
          <cell r="CB250" t="str">
            <v>http://emersonpolling.com/2020/01/27/iowa-2020-sanders-solidifies-frontrunner-status-in-iowa-while-klobuchar-nears-viability/</v>
          </cell>
        </row>
        <row r="251">
          <cell r="D251" t="str">
            <v>Suffolk University</v>
          </cell>
          <cell r="F251" t="str">
            <v>Iowa</v>
          </cell>
          <cell r="G251" t="str">
            <v>A-</v>
          </cell>
          <cell r="I251">
            <v>43856</v>
          </cell>
          <cell r="J251">
            <v>500</v>
          </cell>
          <cell r="K251" t="str">
            <v>lv</v>
          </cell>
          <cell r="L251">
            <v>25.4</v>
          </cell>
          <cell r="M251">
            <v>0</v>
          </cell>
          <cell r="N251">
            <v>0</v>
          </cell>
          <cell r="O251">
            <v>17.600000000000001</v>
          </cell>
          <cell r="P251">
            <v>5.6</v>
          </cell>
          <cell r="Q251">
            <v>18.600000000000001</v>
          </cell>
          <cell r="R251">
            <v>2.2000000000000002</v>
          </cell>
          <cell r="S251">
            <v>13.2</v>
          </cell>
          <cell r="T251">
            <v>3</v>
          </cell>
          <cell r="AL251">
            <v>14.835434119361292</v>
          </cell>
          <cell r="CB251" t="str">
            <v>https://www.suffolk.edu/-/media/suffolk/documents/academics/research-at-suffolk/suprc/polls/other-states/2020/1_27_2020_marginals_pdftxt.pdf</v>
          </cell>
        </row>
        <row r="252">
          <cell r="D252" t="str">
            <v>Tel Opinion Research</v>
          </cell>
          <cell r="F252" t="str">
            <v>Florida</v>
          </cell>
          <cell r="G252" t="str">
            <v>B/C</v>
          </cell>
          <cell r="I252">
            <v>43853</v>
          </cell>
          <cell r="J252">
            <v>600</v>
          </cell>
          <cell r="K252" t="str">
            <v>lv</v>
          </cell>
          <cell r="L252">
            <v>41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21</v>
          </cell>
          <cell r="R252">
            <v>0</v>
          </cell>
          <cell r="S252">
            <v>18</v>
          </cell>
          <cell r="T252">
            <v>0</v>
          </cell>
          <cell r="AL252">
            <v>0</v>
          </cell>
          <cell r="CB252" t="str">
            <v>https://www.politico.com/f/?id=0000016f-f3f6-d6d6-abff-f3f713770000</v>
          </cell>
        </row>
        <row r="253">
          <cell r="D253" t="str">
            <v>Tel Opinion Research</v>
          </cell>
          <cell r="F253" t="str">
            <v>Florida</v>
          </cell>
          <cell r="G253" t="str">
            <v>B/C</v>
          </cell>
          <cell r="I253">
            <v>43853</v>
          </cell>
          <cell r="J253">
            <v>600</v>
          </cell>
          <cell r="K253" t="str">
            <v>lv</v>
          </cell>
          <cell r="L253">
            <v>29</v>
          </cell>
          <cell r="M253">
            <v>4</v>
          </cell>
          <cell r="N253">
            <v>0</v>
          </cell>
          <cell r="O253">
            <v>4</v>
          </cell>
          <cell r="P253">
            <v>4</v>
          </cell>
          <cell r="Q253">
            <v>17</v>
          </cell>
          <cell r="R253">
            <v>2</v>
          </cell>
          <cell r="S253">
            <v>12</v>
          </cell>
          <cell r="T253">
            <v>2</v>
          </cell>
          <cell r="AL253">
            <v>0.97361642561730855</v>
          </cell>
          <cell r="CB253" t="str">
            <v>https://www.politico.com/f/?id=0000016f-f3f6-d6d6-abff-f3f713770000</v>
          </cell>
        </row>
        <row r="254">
          <cell r="D254" t="str">
            <v>Morningside College</v>
          </cell>
          <cell r="F254" t="str">
            <v>Iowa</v>
          </cell>
          <cell r="G254">
            <v>0</v>
          </cell>
          <cell r="I254">
            <v>43853</v>
          </cell>
          <cell r="J254">
            <v>253</v>
          </cell>
          <cell r="K254" t="str">
            <v>lv</v>
          </cell>
          <cell r="L254">
            <v>19</v>
          </cell>
          <cell r="M254">
            <v>1</v>
          </cell>
          <cell r="N254">
            <v>0</v>
          </cell>
          <cell r="O254">
            <v>18</v>
          </cell>
          <cell r="P254">
            <v>12</v>
          </cell>
          <cell r="Q254">
            <v>15</v>
          </cell>
          <cell r="R254">
            <v>6</v>
          </cell>
          <cell r="S254">
            <v>15</v>
          </cell>
          <cell r="T254">
            <v>4</v>
          </cell>
          <cell r="AL254">
            <v>4.0067581763951718</v>
          </cell>
          <cell r="CB254" t="str">
            <v>https://www.morningside.edu/assets/uploads/campus_life_and_arts_student_life/civic_engagement/2020-Morningside-Poll_Summary-of-Results.pdf</v>
          </cell>
        </row>
        <row r="255">
          <cell r="D255" t="str">
            <v>Echelon Insights</v>
          </cell>
          <cell r="F255" t="str">
            <v>US</v>
          </cell>
          <cell r="G255">
            <v>0</v>
          </cell>
          <cell r="I255">
            <v>43853</v>
          </cell>
          <cell r="J255">
            <v>474</v>
          </cell>
          <cell r="K255" t="str">
            <v>lv</v>
          </cell>
          <cell r="L255">
            <v>56</v>
          </cell>
          <cell r="M255">
            <v>0</v>
          </cell>
          <cell r="N255">
            <v>0</v>
          </cell>
          <cell r="O255">
            <v>32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AL255">
            <v>0</v>
          </cell>
          <cell r="CB255" t="str">
            <v>http://echeloninsights.com/wp-content/uploads/Omnibus-January-2020_Dem-Primary.pdf</v>
          </cell>
        </row>
        <row r="256">
          <cell r="D256" t="str">
            <v>Echelon Insights</v>
          </cell>
          <cell r="F256" t="str">
            <v>US</v>
          </cell>
          <cell r="G256">
            <v>0</v>
          </cell>
          <cell r="I256">
            <v>43853</v>
          </cell>
          <cell r="J256">
            <v>474</v>
          </cell>
          <cell r="K256" t="str">
            <v>lv</v>
          </cell>
          <cell r="L256">
            <v>54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38</v>
          </cell>
          <cell r="R256">
            <v>0</v>
          </cell>
          <cell r="S256">
            <v>0</v>
          </cell>
          <cell r="T256">
            <v>0</v>
          </cell>
          <cell r="AL256">
            <v>0</v>
          </cell>
          <cell r="CB256" t="str">
            <v>http://echeloninsights.com/wp-content/uploads/Omnibus-January-2020_Dem-Primary.pdf</v>
          </cell>
        </row>
        <row r="257">
          <cell r="D257" t="str">
            <v>Echelon Insights</v>
          </cell>
          <cell r="F257" t="str">
            <v>US</v>
          </cell>
          <cell r="G257">
            <v>0</v>
          </cell>
          <cell r="I257">
            <v>43853</v>
          </cell>
          <cell r="J257">
            <v>474</v>
          </cell>
          <cell r="K257" t="str">
            <v>lv</v>
          </cell>
          <cell r="L257">
            <v>48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43</v>
          </cell>
          <cell r="T257">
            <v>0</v>
          </cell>
          <cell r="AL257">
            <v>0</v>
          </cell>
          <cell r="CB257" t="str">
            <v>http://echeloninsights.com/wp-content/uploads/Omnibus-January-2020_Dem-Primary.pdf</v>
          </cell>
        </row>
        <row r="258">
          <cell r="D258" t="str">
            <v>Echelon Insights</v>
          </cell>
          <cell r="F258" t="str">
            <v>US</v>
          </cell>
          <cell r="G258">
            <v>0</v>
          </cell>
          <cell r="I258">
            <v>43853</v>
          </cell>
          <cell r="J258">
            <v>474</v>
          </cell>
          <cell r="K258" t="str">
            <v>lv</v>
          </cell>
          <cell r="L258">
            <v>26</v>
          </cell>
          <cell r="M258">
            <v>13</v>
          </cell>
          <cell r="N258">
            <v>0</v>
          </cell>
          <cell r="O258">
            <v>7</v>
          </cell>
          <cell r="P258">
            <v>3</v>
          </cell>
          <cell r="Q258">
            <v>23</v>
          </cell>
          <cell r="R258">
            <v>2</v>
          </cell>
          <cell r="S258">
            <v>10</v>
          </cell>
          <cell r="T258">
            <v>3</v>
          </cell>
          <cell r="AL258">
            <v>5.1499992354656277</v>
          </cell>
          <cell r="CB258" t="str">
            <v>http://echeloninsights.com/wp-content/uploads/Omnibus-January-2020_Dem-Primary.pdf</v>
          </cell>
        </row>
        <row r="259">
          <cell r="D259" t="str">
            <v>YouGov</v>
          </cell>
          <cell r="F259" t="str">
            <v>Iowa</v>
          </cell>
          <cell r="G259" t="str">
            <v>B-</v>
          </cell>
          <cell r="I259">
            <v>43853</v>
          </cell>
          <cell r="J259">
            <v>1356</v>
          </cell>
          <cell r="K259" t="str">
            <v>lv</v>
          </cell>
          <cell r="L259">
            <v>25</v>
          </cell>
          <cell r="M259">
            <v>0</v>
          </cell>
          <cell r="N259">
            <v>0</v>
          </cell>
          <cell r="O259">
            <v>22</v>
          </cell>
          <cell r="P259">
            <v>7</v>
          </cell>
          <cell r="Q259">
            <v>26</v>
          </cell>
          <cell r="R259">
            <v>1</v>
          </cell>
          <cell r="S259">
            <v>15</v>
          </cell>
          <cell r="T259">
            <v>1</v>
          </cell>
          <cell r="AL259">
            <v>11.199553162431666</v>
          </cell>
          <cell r="CB259" t="str">
            <v>https://drive.google.com/file/d/1TZ_phVL1vfC0P9b_RDH9ymdLRnk0lrrJ/view</v>
          </cell>
        </row>
        <row r="260">
          <cell r="D260" t="str">
            <v>Marist College</v>
          </cell>
          <cell r="F260" t="str">
            <v>New Hampshire</v>
          </cell>
          <cell r="G260" t="str">
            <v>A+</v>
          </cell>
          <cell r="I260">
            <v>43853</v>
          </cell>
          <cell r="J260">
            <v>1077</v>
          </cell>
          <cell r="K260" t="str">
            <v>rv</v>
          </cell>
          <cell r="L260">
            <v>14</v>
          </cell>
          <cell r="M260">
            <v>0</v>
          </cell>
          <cell r="N260">
            <v>0</v>
          </cell>
          <cell r="O260">
            <v>17</v>
          </cell>
          <cell r="P260">
            <v>10</v>
          </cell>
          <cell r="Q260">
            <v>22</v>
          </cell>
          <cell r="R260">
            <v>3</v>
          </cell>
          <cell r="S260">
            <v>12</v>
          </cell>
          <cell r="T260">
            <v>5</v>
          </cell>
          <cell r="AL260">
            <v>0</v>
          </cell>
          <cell r="CB260" t="str">
            <v>http://maristpoll.marist.edu/wp-content/uploads/2020/01/NBC-News_Marist-Poll_NH-NOS-and-Tables_2001241124.pdf</v>
          </cell>
        </row>
        <row r="261">
          <cell r="D261" t="str">
            <v>Marist College</v>
          </cell>
          <cell r="F261" t="str">
            <v>New Hampshire</v>
          </cell>
          <cell r="G261" t="str">
            <v>A+</v>
          </cell>
          <cell r="I261">
            <v>43853</v>
          </cell>
          <cell r="J261">
            <v>697</v>
          </cell>
          <cell r="K261" t="str">
            <v>lv</v>
          </cell>
          <cell r="L261">
            <v>15</v>
          </cell>
          <cell r="M261">
            <v>0</v>
          </cell>
          <cell r="N261">
            <v>0</v>
          </cell>
          <cell r="O261">
            <v>17</v>
          </cell>
          <cell r="P261">
            <v>10</v>
          </cell>
          <cell r="Q261">
            <v>22</v>
          </cell>
          <cell r="R261">
            <v>3</v>
          </cell>
          <cell r="S261">
            <v>13</v>
          </cell>
          <cell r="T261">
            <v>5</v>
          </cell>
          <cell r="AL261">
            <v>0.95696284503873463</v>
          </cell>
          <cell r="CB261" t="str">
            <v>http://maristpoll.marist.edu/wp-content/uploads/2020/01/NBC-News_Marist-Poll_NH-NOS-and-Tables_2001241124.pdf</v>
          </cell>
        </row>
        <row r="262">
          <cell r="D262" t="str">
            <v>University of New Hampshire</v>
          </cell>
          <cell r="F262" t="str">
            <v>New Hampshire</v>
          </cell>
          <cell r="G262" t="str">
            <v>B</v>
          </cell>
          <cell r="I262">
            <v>43853</v>
          </cell>
          <cell r="J262">
            <v>516</v>
          </cell>
          <cell r="K262" t="str">
            <v>lv</v>
          </cell>
          <cell r="L262">
            <v>16</v>
          </cell>
          <cell r="M262">
            <v>1</v>
          </cell>
          <cell r="N262">
            <v>0</v>
          </cell>
          <cell r="O262">
            <v>15</v>
          </cell>
          <cell r="P262">
            <v>6</v>
          </cell>
          <cell r="Q262">
            <v>25</v>
          </cell>
          <cell r="R262">
            <v>2</v>
          </cell>
          <cell r="S262">
            <v>12</v>
          </cell>
          <cell r="T262">
            <v>5</v>
          </cell>
          <cell r="AL262">
            <v>0.14861390294026405</v>
          </cell>
          <cell r="CB262" t="str">
            <v>https://scholars.unh.edu/cgi/viewcontent.cgi?article=1571&amp;context=survey_center_polls</v>
          </cell>
        </row>
        <row r="263">
          <cell r="D263" t="str">
            <v>ABC News/Washington Post</v>
          </cell>
          <cell r="F263" t="str">
            <v>US</v>
          </cell>
          <cell r="G263" t="str">
            <v>A+</v>
          </cell>
          <cell r="I263">
            <v>43853</v>
          </cell>
          <cell r="J263">
            <v>276</v>
          </cell>
          <cell r="K263" t="str">
            <v>lv</v>
          </cell>
          <cell r="L263">
            <v>34</v>
          </cell>
          <cell r="M263">
            <v>7</v>
          </cell>
          <cell r="N263">
            <v>0</v>
          </cell>
          <cell r="O263">
            <v>4</v>
          </cell>
          <cell r="P263">
            <v>4</v>
          </cell>
          <cell r="Q263">
            <v>22</v>
          </cell>
          <cell r="R263">
            <v>1</v>
          </cell>
          <cell r="S263">
            <v>14</v>
          </cell>
          <cell r="T263">
            <v>6</v>
          </cell>
          <cell r="AL263">
            <v>0.245332139983302</v>
          </cell>
          <cell r="CB263" t="str">
            <v>https://docs.google.com/spreadsheets/d/1CpUPZwYYsqSKzcFdExi1xOllSJGcR-XQZk9pVfnRAFY/edit</v>
          </cell>
        </row>
        <row r="264">
          <cell r="D264" t="str">
            <v>ABC News/Washington Post</v>
          </cell>
          <cell r="F264" t="str">
            <v>US</v>
          </cell>
          <cell r="G264" t="str">
            <v>A+</v>
          </cell>
          <cell r="I264">
            <v>43853</v>
          </cell>
          <cell r="J264">
            <v>349</v>
          </cell>
          <cell r="K264" t="str">
            <v>rv</v>
          </cell>
          <cell r="L264">
            <v>32</v>
          </cell>
          <cell r="M264">
            <v>8</v>
          </cell>
          <cell r="N264">
            <v>0</v>
          </cell>
          <cell r="O264">
            <v>5</v>
          </cell>
          <cell r="P264">
            <v>3</v>
          </cell>
          <cell r="Q264">
            <v>23</v>
          </cell>
          <cell r="R264">
            <v>0</v>
          </cell>
          <cell r="S264">
            <v>12</v>
          </cell>
          <cell r="T264">
            <v>7</v>
          </cell>
          <cell r="AL264">
            <v>0</v>
          </cell>
          <cell r="CB264" t="str">
            <v>https://www.washingtonpost.com/context/washington-post-abc-news-poll-jan-20-23-2020/50b73242-0f99-4709-b8bc-7e0d56bfe0f3/</v>
          </cell>
        </row>
        <row r="265">
          <cell r="D265" t="str">
            <v>ABC News/Washington Post</v>
          </cell>
          <cell r="F265" t="str">
            <v>US</v>
          </cell>
          <cell r="G265" t="str">
            <v>A+</v>
          </cell>
          <cell r="I265">
            <v>43853</v>
          </cell>
          <cell r="J265">
            <v>388</v>
          </cell>
          <cell r="K265" t="str">
            <v>a</v>
          </cell>
          <cell r="L265">
            <v>28</v>
          </cell>
          <cell r="M265">
            <v>8</v>
          </cell>
          <cell r="N265">
            <v>0</v>
          </cell>
          <cell r="O265">
            <v>5</v>
          </cell>
          <cell r="P265">
            <v>3</v>
          </cell>
          <cell r="Q265">
            <v>24</v>
          </cell>
          <cell r="R265">
            <v>0</v>
          </cell>
          <cell r="S265">
            <v>11</v>
          </cell>
          <cell r="T265">
            <v>7</v>
          </cell>
          <cell r="AL265">
            <v>0</v>
          </cell>
          <cell r="CB265" t="str">
            <v>https://www.washingtonpost.com/context/washington-post-abc-news-poll-jan-20-23-2020/50b73242-0f99-4709-b8bc-7e0d56bfe0f3/</v>
          </cell>
        </row>
        <row r="266">
          <cell r="D266" t="str">
            <v>Remington Research Group</v>
          </cell>
          <cell r="F266" t="str">
            <v>Missouri</v>
          </cell>
          <cell r="G266" t="str">
            <v>C-</v>
          </cell>
          <cell r="I266">
            <v>43853</v>
          </cell>
          <cell r="J266">
            <v>1460</v>
          </cell>
          <cell r="K266" t="str">
            <v>lv</v>
          </cell>
          <cell r="L266">
            <v>39</v>
          </cell>
          <cell r="M266">
            <v>14</v>
          </cell>
          <cell r="N266">
            <v>0</v>
          </cell>
          <cell r="O266">
            <v>6</v>
          </cell>
          <cell r="P266">
            <v>8</v>
          </cell>
          <cell r="Q266">
            <v>7</v>
          </cell>
          <cell r="R266">
            <v>1</v>
          </cell>
          <cell r="S266">
            <v>9</v>
          </cell>
          <cell r="T266">
            <v>2</v>
          </cell>
          <cell r="AL266">
            <v>6.1752497157797661</v>
          </cell>
          <cell r="CB266" t="str">
            <v>https://moscout.com/s/MOSCOUT-012420.pptx</v>
          </cell>
        </row>
        <row r="267">
          <cell r="D267" t="str">
            <v>Siena College/New York Times Upshot</v>
          </cell>
          <cell r="F267" t="str">
            <v>Iowa</v>
          </cell>
          <cell r="G267" t="str">
            <v>A+</v>
          </cell>
          <cell r="I267">
            <v>43853</v>
          </cell>
          <cell r="J267">
            <v>584</v>
          </cell>
          <cell r="K267" t="str">
            <v>lv</v>
          </cell>
          <cell r="L267">
            <v>23</v>
          </cell>
          <cell r="M267">
            <v>0</v>
          </cell>
          <cell r="N267">
            <v>0</v>
          </cell>
          <cell r="O267">
            <v>23</v>
          </cell>
          <cell r="P267">
            <v>0</v>
          </cell>
          <cell r="Q267">
            <v>30</v>
          </cell>
          <cell r="R267">
            <v>0</v>
          </cell>
          <cell r="S267">
            <v>19</v>
          </cell>
          <cell r="T267">
            <v>0</v>
          </cell>
          <cell r="AL267">
            <v>0</v>
          </cell>
          <cell r="CB267" t="str">
            <v>https://www.nytimes.com/2020/01/25/us/politics/democratic-iowa-poll-sanders.html</v>
          </cell>
        </row>
        <row r="268">
          <cell r="D268" t="str">
            <v>Siena College/New York Times Upshot</v>
          </cell>
          <cell r="F268" t="str">
            <v>Iowa</v>
          </cell>
          <cell r="G268" t="str">
            <v>A+</v>
          </cell>
          <cell r="I268">
            <v>43853</v>
          </cell>
          <cell r="J268">
            <v>584</v>
          </cell>
          <cell r="K268" t="str">
            <v>lv</v>
          </cell>
          <cell r="L268">
            <v>17</v>
          </cell>
          <cell r="M268">
            <v>1</v>
          </cell>
          <cell r="N268">
            <v>0</v>
          </cell>
          <cell r="O268">
            <v>18</v>
          </cell>
          <cell r="P268">
            <v>8</v>
          </cell>
          <cell r="Q268">
            <v>25</v>
          </cell>
          <cell r="R268">
            <v>3</v>
          </cell>
          <cell r="S268">
            <v>15</v>
          </cell>
          <cell r="T268">
            <v>3</v>
          </cell>
          <cell r="AL268">
            <v>24.48781534125364</v>
          </cell>
          <cell r="CB268" t="str">
            <v>https://scri.siena.edu/wp-content/uploads/2020/01/IADem0120_4891051654159.pdf</v>
          </cell>
        </row>
        <row r="269">
          <cell r="D269" t="str">
            <v>Emerson College</v>
          </cell>
          <cell r="F269" t="str">
            <v>US</v>
          </cell>
          <cell r="G269" t="str">
            <v>B-</v>
          </cell>
          <cell r="I269">
            <v>43853</v>
          </cell>
          <cell r="J269">
            <v>497</v>
          </cell>
          <cell r="K269" t="str">
            <v>lv</v>
          </cell>
          <cell r="L269">
            <v>30</v>
          </cell>
          <cell r="M269">
            <v>7.4</v>
          </cell>
          <cell r="N269">
            <v>0</v>
          </cell>
          <cell r="O269">
            <v>5.5</v>
          </cell>
          <cell r="P269">
            <v>3.5</v>
          </cell>
          <cell r="Q269">
            <v>27.3</v>
          </cell>
          <cell r="R269">
            <v>1.3</v>
          </cell>
          <cell r="S269">
            <v>12.8</v>
          </cell>
          <cell r="T269">
            <v>7.7</v>
          </cell>
          <cell r="AL269">
            <v>1.0009418095918683</v>
          </cell>
          <cell r="CB269" t="str">
            <v>http://emersonpolling.com/2020/01/24/national-2020-biden-and-sanders-battle-in-two-way-race-for-democratic-nomination/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43853</v>
          </cell>
          <cell r="J270">
            <v>545</v>
          </cell>
          <cell r="K270" t="str">
            <v>rv</v>
          </cell>
          <cell r="L270">
            <v>24.1</v>
          </cell>
          <cell r="M270">
            <v>9.8000000000000007</v>
          </cell>
          <cell r="N270">
            <v>0</v>
          </cell>
          <cell r="O270">
            <v>6.6</v>
          </cell>
          <cell r="P270">
            <v>3.4</v>
          </cell>
          <cell r="Q270">
            <v>19.899999999999999</v>
          </cell>
          <cell r="R270">
            <v>1.7</v>
          </cell>
          <cell r="S270">
            <v>11.8</v>
          </cell>
          <cell r="T270">
            <v>3.3</v>
          </cell>
          <cell r="AL270">
            <v>3.3747495994244231E-2</v>
          </cell>
          <cell r="CB270" t="str">
            <v>https://graphics.reuters.com/USA-ELECTION-POLL/0100B05G09P/index.html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43852</v>
          </cell>
          <cell r="J271">
            <v>878</v>
          </cell>
          <cell r="K271" t="str">
            <v>rv</v>
          </cell>
          <cell r="L271">
            <v>29</v>
          </cell>
          <cell r="M271">
            <v>11</v>
          </cell>
          <cell r="N271">
            <v>0</v>
          </cell>
          <cell r="O271">
            <v>5</v>
          </cell>
          <cell r="P271">
            <v>2</v>
          </cell>
          <cell r="Q271">
            <v>17</v>
          </cell>
          <cell r="R271">
            <v>4</v>
          </cell>
          <cell r="S271">
            <v>9</v>
          </cell>
          <cell r="T271">
            <v>4</v>
          </cell>
          <cell r="AL271">
            <v>5.8008211756158473E-2</v>
          </cell>
          <cell r="CB271" t="str">
            <v>https://thehill.com/hilltv/rising/480721-bloomberg-surges-past-warren-into-third-place-in-new-national-poll</v>
          </cell>
        </row>
        <row r="272">
          <cell r="D272" t="str">
            <v>Suffolk University</v>
          </cell>
          <cell r="F272" t="str">
            <v>Utah</v>
          </cell>
          <cell r="G272" t="str">
            <v>A-</v>
          </cell>
          <cell r="I272">
            <v>43852</v>
          </cell>
          <cell r="J272">
            <v>132</v>
          </cell>
          <cell r="K272" t="str">
            <v>lv</v>
          </cell>
          <cell r="L272">
            <v>12.12</v>
          </cell>
          <cell r="M272">
            <v>9.85</v>
          </cell>
          <cell r="N272">
            <v>0</v>
          </cell>
          <cell r="O272">
            <v>4.55</v>
          </cell>
          <cell r="P272">
            <v>3.03</v>
          </cell>
          <cell r="Q272">
            <v>26.52</v>
          </cell>
          <cell r="R272">
            <v>0.76</v>
          </cell>
          <cell r="S272">
            <v>14.39</v>
          </cell>
          <cell r="T272">
            <v>4.55</v>
          </cell>
          <cell r="AL272">
            <v>7.1637357523294209</v>
          </cell>
          <cell r="CB272" t="str">
            <v>https://www.suffolk.edu/-/media/suffolk/documents/academics/research-at-suffolk/suprc/polls/other-states/2020/1_27_2020_utah_marginals_pdftxt.pdf</v>
          </cell>
        </row>
        <row r="273">
          <cell r="D273" t="str">
            <v>Fox News/Beacon Research/Shaw &amp; Co. Research</v>
          </cell>
          <cell r="F273" t="str">
            <v>US</v>
          </cell>
          <cell r="G273" t="str">
            <v>A-</v>
          </cell>
          <cell r="I273">
            <v>43852</v>
          </cell>
          <cell r="J273">
            <v>495</v>
          </cell>
          <cell r="K273" t="str">
            <v>lv</v>
          </cell>
          <cell r="L273">
            <v>26</v>
          </cell>
          <cell r="M273">
            <v>10</v>
          </cell>
          <cell r="N273">
            <v>0</v>
          </cell>
          <cell r="O273">
            <v>7</v>
          </cell>
          <cell r="P273">
            <v>3</v>
          </cell>
          <cell r="Q273">
            <v>23</v>
          </cell>
          <cell r="R273">
            <v>3</v>
          </cell>
          <cell r="S273">
            <v>14</v>
          </cell>
          <cell r="T273">
            <v>5</v>
          </cell>
          <cell r="AL273">
            <v>1.8119800474558507</v>
          </cell>
          <cell r="CB273" t="str">
            <v>https://www.scribd.com/document/444324295/Fox-January-19-22-2020-National-Topline-January-26-Release-pdf</v>
          </cell>
        </row>
        <row r="274">
          <cell r="D274" t="str">
            <v>Civiqs</v>
          </cell>
          <cell r="F274" t="str">
            <v>Iowa</v>
          </cell>
          <cell r="G274">
            <v>0</v>
          </cell>
          <cell r="I274">
            <v>43851</v>
          </cell>
          <cell r="J274">
            <v>590</v>
          </cell>
          <cell r="K274" t="str">
            <v>lv</v>
          </cell>
          <cell r="L274">
            <v>17</v>
          </cell>
          <cell r="M274">
            <v>0</v>
          </cell>
          <cell r="N274">
            <v>0</v>
          </cell>
          <cell r="O274">
            <v>19</v>
          </cell>
          <cell r="P274">
            <v>6</v>
          </cell>
          <cell r="Q274">
            <v>24</v>
          </cell>
          <cell r="R274">
            <v>3</v>
          </cell>
          <cell r="S274">
            <v>19</v>
          </cell>
          <cell r="T274">
            <v>5</v>
          </cell>
          <cell r="AL274">
            <v>0.19128944067176867</v>
          </cell>
          <cell r="CB274" t="str">
            <v>https://projects.fivethirtyeight.com/polls/20200202_IA_1.pdf</v>
          </cell>
        </row>
        <row r="275">
          <cell r="D275" t="str">
            <v>Data for Progress</v>
          </cell>
          <cell r="F275" t="str">
            <v>Texas</v>
          </cell>
          <cell r="G275" t="str">
            <v>A-</v>
          </cell>
          <cell r="I275">
            <v>43851</v>
          </cell>
          <cell r="J275">
            <v>684</v>
          </cell>
          <cell r="K275" t="str">
            <v>lv</v>
          </cell>
          <cell r="L275">
            <v>26</v>
          </cell>
          <cell r="M275">
            <v>7</v>
          </cell>
          <cell r="N275">
            <v>0</v>
          </cell>
          <cell r="O275">
            <v>10</v>
          </cell>
          <cell r="P275">
            <v>4</v>
          </cell>
          <cell r="Q275">
            <v>20</v>
          </cell>
          <cell r="R275">
            <v>2</v>
          </cell>
          <cell r="S275">
            <v>14</v>
          </cell>
          <cell r="T275">
            <v>3</v>
          </cell>
          <cell r="AL275">
            <v>2.0799394548351224</v>
          </cell>
          <cell r="CB275" t="str">
            <v>http://filesforprogress.org/datasets/2020/1/texas/dfp-tx-dem-primary-jan-2020.pdf</v>
          </cell>
        </row>
        <row r="276">
          <cell r="D276" t="str">
            <v>University of California, Berkeley</v>
          </cell>
          <cell r="F276" t="str">
            <v>California</v>
          </cell>
          <cell r="G276" t="str">
            <v>B/C</v>
          </cell>
          <cell r="I276">
            <v>43851</v>
          </cell>
          <cell r="J276">
            <v>2895</v>
          </cell>
          <cell r="K276" t="str">
            <v>lv</v>
          </cell>
          <cell r="L276">
            <v>15</v>
          </cell>
          <cell r="M276">
            <v>6</v>
          </cell>
          <cell r="N276">
            <v>0.8</v>
          </cell>
          <cell r="O276">
            <v>7.2</v>
          </cell>
          <cell r="P276">
            <v>4.9000000000000004</v>
          </cell>
          <cell r="Q276">
            <v>26.3</v>
          </cell>
          <cell r="R276">
            <v>1.8</v>
          </cell>
          <cell r="S276">
            <v>19.600000000000001</v>
          </cell>
          <cell r="T276">
            <v>3.9</v>
          </cell>
          <cell r="AL276">
            <v>1.8232398076911696</v>
          </cell>
          <cell r="CB276" t="str">
            <v>https://escholarship.org/uc/item/1h8738br</v>
          </cell>
        </row>
        <row r="277">
          <cell r="D277" t="str">
            <v>MassINC Polling Group</v>
          </cell>
          <cell r="F277" t="str">
            <v>New Hampshire</v>
          </cell>
          <cell r="G277" t="str">
            <v>A/B</v>
          </cell>
          <cell r="I277">
            <v>43851</v>
          </cell>
          <cell r="J277">
            <v>426</v>
          </cell>
          <cell r="K277" t="str">
            <v>lv</v>
          </cell>
          <cell r="L277">
            <v>14</v>
          </cell>
          <cell r="M277">
            <v>1</v>
          </cell>
          <cell r="N277">
            <v>0</v>
          </cell>
          <cell r="O277">
            <v>17</v>
          </cell>
          <cell r="P277">
            <v>6</v>
          </cell>
          <cell r="Q277">
            <v>29</v>
          </cell>
          <cell r="R277">
            <v>2</v>
          </cell>
          <cell r="S277">
            <v>13</v>
          </cell>
          <cell r="T277">
            <v>5</v>
          </cell>
          <cell r="AL277">
            <v>11.78640191693929</v>
          </cell>
          <cell r="CB277" t="str">
            <v>https://www.wbur.org/news/2020/01/23/new-hampshire-bernie-sanders-lead-january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43851</v>
          </cell>
          <cell r="J278">
            <v>470</v>
          </cell>
          <cell r="K278" t="str">
            <v>lv</v>
          </cell>
          <cell r="L278">
            <v>28</v>
          </cell>
          <cell r="M278">
            <v>6</v>
          </cell>
          <cell r="N278">
            <v>0</v>
          </cell>
          <cell r="O278">
            <v>8</v>
          </cell>
          <cell r="P278">
            <v>4</v>
          </cell>
          <cell r="Q278">
            <v>18</v>
          </cell>
          <cell r="R278">
            <v>2</v>
          </cell>
          <cell r="S278">
            <v>21</v>
          </cell>
          <cell r="T278">
            <v>3</v>
          </cell>
          <cell r="AL278">
            <v>5.4677354185991172E-4</v>
          </cell>
          <cell r="CB278" t="str">
            <v>https://d25d2506sfb94s.cloudfront.net/cumulus_uploads/document/alq58zq5zt/econTabReport.pdf</v>
          </cell>
        </row>
        <row r="279">
          <cell r="D279" t="str">
            <v>Monmouth University</v>
          </cell>
          <cell r="F279" t="str">
            <v>US</v>
          </cell>
          <cell r="G279" t="str">
            <v>A+</v>
          </cell>
          <cell r="I279">
            <v>43850</v>
          </cell>
          <cell r="J279">
            <v>372</v>
          </cell>
          <cell r="K279" t="str">
            <v>rv</v>
          </cell>
          <cell r="L279">
            <v>30</v>
          </cell>
          <cell r="M279">
            <v>9</v>
          </cell>
          <cell r="N279">
            <v>0</v>
          </cell>
          <cell r="O279">
            <v>6</v>
          </cell>
          <cell r="P279">
            <v>5</v>
          </cell>
          <cell r="Q279">
            <v>23</v>
          </cell>
          <cell r="R279">
            <v>1</v>
          </cell>
          <cell r="S279">
            <v>14</v>
          </cell>
          <cell r="T279">
            <v>3</v>
          </cell>
          <cell r="AL279">
            <v>2.0100128108940893</v>
          </cell>
          <cell r="CB279" t="str">
            <v>https://www.monmouth.edu/polling-institute/documents/monmouthpoll_us_012220.pdf/</v>
          </cell>
        </row>
        <row r="280">
          <cell r="D280" t="str">
            <v>Baldwin Wallace University/Oakland University/Ohio Northern University</v>
          </cell>
          <cell r="F280" t="str">
            <v>Wisconsin</v>
          </cell>
          <cell r="G280">
            <v>0</v>
          </cell>
          <cell r="I280">
            <v>43850</v>
          </cell>
          <cell r="J280">
            <v>464</v>
          </cell>
          <cell r="K280" t="str">
            <v>rv</v>
          </cell>
          <cell r="L280">
            <v>21.8</v>
          </cell>
          <cell r="M280">
            <v>8.4</v>
          </cell>
          <cell r="N280">
            <v>0</v>
          </cell>
          <cell r="O280">
            <v>7.7</v>
          </cell>
          <cell r="P280">
            <v>3</v>
          </cell>
          <cell r="Q280">
            <v>28.4</v>
          </cell>
          <cell r="R280">
            <v>0.3</v>
          </cell>
          <cell r="S280">
            <v>14.7</v>
          </cell>
          <cell r="T280">
            <v>2.2000000000000002</v>
          </cell>
          <cell r="AL280">
            <v>4.1196570207564713</v>
          </cell>
          <cell r="CB280" t="str">
            <v>https://www.bw.edu/Assets/community-research-institute/2020-great-lakes-poll-full-FINAL.pdf</v>
          </cell>
        </row>
        <row r="281">
          <cell r="D281" t="str">
            <v>Baldwin Wallace University/Oakland University/Ohio Northern University</v>
          </cell>
          <cell r="F281" t="str">
            <v>Michigan</v>
          </cell>
          <cell r="G281">
            <v>0</v>
          </cell>
          <cell r="I281">
            <v>43850</v>
          </cell>
          <cell r="J281">
            <v>477</v>
          </cell>
          <cell r="K281" t="str">
            <v>rv</v>
          </cell>
          <cell r="L281">
            <v>27</v>
          </cell>
          <cell r="M281">
            <v>9.1</v>
          </cell>
          <cell r="N281">
            <v>0</v>
          </cell>
          <cell r="O281">
            <v>6.3</v>
          </cell>
          <cell r="P281">
            <v>1.9</v>
          </cell>
          <cell r="Q281">
            <v>21.6</v>
          </cell>
          <cell r="R281">
            <v>1.7</v>
          </cell>
          <cell r="S281">
            <v>13.6</v>
          </cell>
          <cell r="T281">
            <v>3.5</v>
          </cell>
          <cell r="AL281">
            <v>4.1608355377915931</v>
          </cell>
          <cell r="CB281" t="str">
            <v>https://www.bw.edu/Assets/community-research-institute/2020-great-lakes-poll-full-FINAL.pdf</v>
          </cell>
        </row>
        <row r="282">
          <cell r="D282" t="str">
            <v>Baldwin Wallace University/Oakland University/Ohio Northern University</v>
          </cell>
          <cell r="F282" t="str">
            <v>Pennsylvania</v>
          </cell>
          <cell r="G282">
            <v>0</v>
          </cell>
          <cell r="I282">
            <v>43850</v>
          </cell>
          <cell r="J282">
            <v>502</v>
          </cell>
          <cell r="K282" t="str">
            <v>rv</v>
          </cell>
          <cell r="L282">
            <v>31.3</v>
          </cell>
          <cell r="M282">
            <v>9.1</v>
          </cell>
          <cell r="N282">
            <v>0</v>
          </cell>
          <cell r="O282">
            <v>6.5</v>
          </cell>
          <cell r="P282">
            <v>2.5</v>
          </cell>
          <cell r="Q282">
            <v>20.5</v>
          </cell>
          <cell r="R282">
            <v>1</v>
          </cell>
          <cell r="S282">
            <v>11.5</v>
          </cell>
          <cell r="T282">
            <v>2.5</v>
          </cell>
          <cell r="AL282">
            <v>4.2380552858010603</v>
          </cell>
          <cell r="CB282" t="str">
            <v>https://www.bw.edu/Assets/community-research-institute/2020-great-lakes-poll-full-FINAL.pdf</v>
          </cell>
        </row>
        <row r="283">
          <cell r="D283" t="str">
            <v>Baldwin Wallace University/Oakland University/Ohio Northern University</v>
          </cell>
          <cell r="F283" t="str">
            <v>Ohio</v>
          </cell>
          <cell r="G283">
            <v>0</v>
          </cell>
          <cell r="I283">
            <v>43850</v>
          </cell>
          <cell r="J283">
            <v>428</v>
          </cell>
          <cell r="K283" t="str">
            <v>rv</v>
          </cell>
          <cell r="L283">
            <v>32.1</v>
          </cell>
          <cell r="M283">
            <v>10.1</v>
          </cell>
          <cell r="N283">
            <v>0</v>
          </cell>
          <cell r="O283">
            <v>6.1</v>
          </cell>
          <cell r="P283">
            <v>1.5</v>
          </cell>
          <cell r="Q283">
            <v>20.8</v>
          </cell>
          <cell r="R283">
            <v>2.2000000000000002</v>
          </cell>
          <cell r="S283">
            <v>10.7</v>
          </cell>
          <cell r="T283">
            <v>2.1</v>
          </cell>
          <cell r="AL283">
            <v>4.001588096510563</v>
          </cell>
          <cell r="CB283" t="str">
            <v>https://www.bw.edu/Assets/community-research-institute/2020-great-lakes-poll-full-FINAL.pdf</v>
          </cell>
        </row>
        <row r="284">
          <cell r="D284" t="str">
            <v>Pew Research Center</v>
          </cell>
          <cell r="F284" t="str">
            <v>US</v>
          </cell>
          <cell r="G284" t="str">
            <v>B/C</v>
          </cell>
          <cell r="I284">
            <v>43849</v>
          </cell>
          <cell r="J284">
            <v>5861</v>
          </cell>
          <cell r="K284" t="str">
            <v>rv</v>
          </cell>
          <cell r="L284">
            <v>26</v>
          </cell>
          <cell r="M284">
            <v>5</v>
          </cell>
          <cell r="N284">
            <v>1</v>
          </cell>
          <cell r="O284">
            <v>7</v>
          </cell>
          <cell r="P284">
            <v>2</v>
          </cell>
          <cell r="Q284">
            <v>21</v>
          </cell>
          <cell r="R284">
            <v>1</v>
          </cell>
          <cell r="S284">
            <v>16</v>
          </cell>
          <cell r="T284">
            <v>3</v>
          </cell>
          <cell r="AL284">
            <v>16.275693606240353</v>
          </cell>
          <cell r="CB284" t="str">
            <v>https://www.people-press.org/wp-content/uploads/sites/4/2020/01/PP_2019.01.30_dem-values_report.pdf</v>
          </cell>
        </row>
        <row r="285">
          <cell r="D285" t="str">
            <v>Texas Lyceum</v>
          </cell>
          <cell r="F285" t="str">
            <v>Texas</v>
          </cell>
          <cell r="G285">
            <v>0</v>
          </cell>
          <cell r="I285">
            <v>43849</v>
          </cell>
          <cell r="J285">
            <v>401</v>
          </cell>
          <cell r="K285" t="str">
            <v>lv</v>
          </cell>
          <cell r="L285">
            <v>28</v>
          </cell>
          <cell r="M285">
            <v>9</v>
          </cell>
          <cell r="N285">
            <v>1</v>
          </cell>
          <cell r="O285">
            <v>6</v>
          </cell>
          <cell r="P285">
            <v>4</v>
          </cell>
          <cell r="Q285">
            <v>26</v>
          </cell>
          <cell r="R285">
            <v>2</v>
          </cell>
          <cell r="S285">
            <v>13</v>
          </cell>
          <cell r="T285">
            <v>0</v>
          </cell>
          <cell r="AL285">
            <v>4.5516823398123112</v>
          </cell>
          <cell r="CB285" t="str">
            <v>https://www.texaslyceum.org/assets/docs/Poll/2020/2020%20Texas%20Lyceum%20Poll%20Results.pdf</v>
          </cell>
        </row>
        <row r="286">
          <cell r="D286" t="str">
            <v>Civis Analytics</v>
          </cell>
          <cell r="F286" t="str">
            <v>New York</v>
          </cell>
          <cell r="G286">
            <v>0</v>
          </cell>
          <cell r="I286">
            <v>43849</v>
          </cell>
          <cell r="J286">
            <v>845</v>
          </cell>
          <cell r="K286" t="str">
            <v>lv</v>
          </cell>
          <cell r="L286">
            <v>30</v>
          </cell>
          <cell r="M286">
            <v>17</v>
          </cell>
          <cell r="N286">
            <v>0</v>
          </cell>
          <cell r="O286">
            <v>7</v>
          </cell>
          <cell r="P286">
            <v>2</v>
          </cell>
          <cell r="Q286">
            <v>17</v>
          </cell>
          <cell r="R286">
            <v>4</v>
          </cell>
          <cell r="S286">
            <v>14</v>
          </cell>
          <cell r="T286">
            <v>4</v>
          </cell>
          <cell r="AL286">
            <v>5.799729962115264</v>
          </cell>
          <cell r="CB286" t="str">
            <v>http://filesforprogress.org/datasets/2020/1/dfp_poll_january_ny.pdf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43849</v>
          </cell>
          <cell r="J287">
            <v>500</v>
          </cell>
          <cell r="K287" t="str">
            <v>rv</v>
          </cell>
          <cell r="L287">
            <v>24</v>
          </cell>
          <cell r="M287">
            <v>5</v>
          </cell>
          <cell r="N287">
            <v>0</v>
          </cell>
          <cell r="O287">
            <v>11</v>
          </cell>
          <cell r="P287">
            <v>4</v>
          </cell>
          <cell r="Q287">
            <v>27</v>
          </cell>
          <cell r="R287">
            <v>2</v>
          </cell>
          <cell r="S287">
            <v>14</v>
          </cell>
          <cell r="T287">
            <v>4</v>
          </cell>
          <cell r="AL287">
            <v>11.347849094425275</v>
          </cell>
          <cell r="CB287" t="str">
            <v>https://cdn.cnn.com/cnn/2020/images/01/22/rel1b.-.2020.pdf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43849</v>
          </cell>
          <cell r="J288">
            <v>12402</v>
          </cell>
          <cell r="K288" t="str">
            <v>lv</v>
          </cell>
          <cell r="L288">
            <v>29</v>
          </cell>
          <cell r="M288">
            <v>10</v>
          </cell>
          <cell r="N288">
            <v>0</v>
          </cell>
          <cell r="O288">
            <v>8</v>
          </cell>
          <cell r="P288">
            <v>3</v>
          </cell>
          <cell r="Q288">
            <v>24</v>
          </cell>
          <cell r="R288">
            <v>3</v>
          </cell>
          <cell r="S288">
            <v>15</v>
          </cell>
          <cell r="T288">
            <v>4</v>
          </cell>
          <cell r="AL288">
            <v>2.4814739023702972E-2</v>
          </cell>
          <cell r="CB288" t="str">
            <v>https://morningconsult.com/2020-democratic-primary/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43849</v>
          </cell>
          <cell r="J289">
            <v>500</v>
          </cell>
          <cell r="K289" t="str">
            <v>lv</v>
          </cell>
          <cell r="L289">
            <v>14.8</v>
          </cell>
          <cell r="M289">
            <v>0</v>
          </cell>
          <cell r="N289">
            <v>0</v>
          </cell>
          <cell r="O289">
            <v>12.2</v>
          </cell>
          <cell r="P289">
            <v>4.5999999999999996</v>
          </cell>
          <cell r="Q289">
            <v>16.399999999999999</v>
          </cell>
          <cell r="R289">
            <v>2.6</v>
          </cell>
          <cell r="S289">
            <v>9.8000000000000007</v>
          </cell>
          <cell r="T289">
            <v>5.6</v>
          </cell>
          <cell r="AL289">
            <v>2.5536671140284808E-2</v>
          </cell>
          <cell r="CB289" t="str">
            <v>https://www.suffolk.edu/-/media/suffolk/documents/academics/research-at-suffolk/suprc/polls/new-hampshire/2020/1_21_2020_marginals_pdftxt.pdf</v>
          </cell>
        </row>
        <row r="290">
          <cell r="D290" t="str">
            <v>Emerson College</v>
          </cell>
          <cell r="F290" t="str">
            <v>New Jersey</v>
          </cell>
          <cell r="G290" t="str">
            <v>B-</v>
          </cell>
          <cell r="I290">
            <v>43849</v>
          </cell>
          <cell r="J290">
            <v>388</v>
          </cell>
          <cell r="K290" t="str">
            <v>lv</v>
          </cell>
          <cell r="L290">
            <v>28.3</v>
          </cell>
          <cell r="M290">
            <v>8.5</v>
          </cell>
          <cell r="N290">
            <v>0</v>
          </cell>
          <cell r="O290">
            <v>6.2</v>
          </cell>
          <cell r="P290">
            <v>3.8</v>
          </cell>
          <cell r="Q290">
            <v>24.7</v>
          </cell>
          <cell r="R290">
            <v>0.4</v>
          </cell>
          <cell r="S290">
            <v>15.3</v>
          </cell>
          <cell r="T290">
            <v>5.6</v>
          </cell>
          <cell r="AL290">
            <v>6.686685613862382</v>
          </cell>
          <cell r="CB290" t="str">
            <v>http://emersonpolling.com/2020/01/20/new-jersey-2020-generational-divide-between-biden-and-sanders-on-display/</v>
          </cell>
        </row>
        <row r="291">
          <cell r="D291" t="str">
            <v>David Binder Research</v>
          </cell>
          <cell r="F291" t="str">
            <v>Iowa</v>
          </cell>
          <cell r="G291">
            <v>0</v>
          </cell>
          <cell r="I291">
            <v>43848</v>
          </cell>
          <cell r="J291">
            <v>500</v>
          </cell>
          <cell r="K291" t="str">
            <v>lv</v>
          </cell>
          <cell r="L291">
            <v>24</v>
          </cell>
          <cell r="M291">
            <v>1</v>
          </cell>
          <cell r="N291">
            <v>0</v>
          </cell>
          <cell r="O291">
            <v>16</v>
          </cell>
          <cell r="P291">
            <v>11</v>
          </cell>
          <cell r="Q291">
            <v>14</v>
          </cell>
          <cell r="R291">
            <v>4</v>
          </cell>
          <cell r="S291">
            <v>18</v>
          </cell>
          <cell r="T291">
            <v>3</v>
          </cell>
          <cell r="AL291">
            <v>0.17914461762335973</v>
          </cell>
          <cell r="CB291" t="str">
            <v>https://www.focusonruralamerica.com/2020/01/20/january-poll-results/</v>
          </cell>
        </row>
        <row r="292">
          <cell r="D292" t="str">
            <v>Neighborhood Research and Media</v>
          </cell>
          <cell r="F292" t="str">
            <v>Iowa</v>
          </cell>
          <cell r="G292" t="str">
            <v>B/C</v>
          </cell>
          <cell r="I292">
            <v>43847</v>
          </cell>
          <cell r="J292">
            <v>300</v>
          </cell>
          <cell r="K292" t="str">
            <v>lv</v>
          </cell>
          <cell r="L292">
            <v>23.3</v>
          </cell>
          <cell r="M292">
            <v>0</v>
          </cell>
          <cell r="N292">
            <v>0</v>
          </cell>
          <cell r="O292">
            <v>17</v>
          </cell>
          <cell r="P292">
            <v>11.3</v>
          </cell>
          <cell r="Q292">
            <v>10.3</v>
          </cell>
          <cell r="R292">
            <v>2.2999999999999998</v>
          </cell>
          <cell r="S292">
            <v>14.7</v>
          </cell>
          <cell r="T292">
            <v>1.7</v>
          </cell>
          <cell r="AL292">
            <v>5.0064543680991225</v>
          </cell>
          <cell r="CB292" t="str">
            <v>https://www.scribd.com/document/443446801/Iowa-Caucus-Memo-011920</v>
          </cell>
        </row>
        <row r="293">
          <cell r="D293" t="str">
            <v>Zogby Interactive/JZ Analytics</v>
          </cell>
          <cell r="F293" t="str">
            <v>US</v>
          </cell>
          <cell r="G293" t="str">
            <v>C</v>
          </cell>
          <cell r="I293">
            <v>43846</v>
          </cell>
          <cell r="J293">
            <v>438</v>
          </cell>
          <cell r="K293" t="str">
            <v>lv</v>
          </cell>
          <cell r="L293">
            <v>24</v>
          </cell>
          <cell r="M293">
            <v>11</v>
          </cell>
          <cell r="N293">
            <v>0</v>
          </cell>
          <cell r="O293">
            <v>8</v>
          </cell>
          <cell r="P293">
            <v>4</v>
          </cell>
          <cell r="Q293">
            <v>24</v>
          </cell>
          <cell r="R293">
            <v>3</v>
          </cell>
          <cell r="S293">
            <v>11</v>
          </cell>
          <cell r="T293">
            <v>6</v>
          </cell>
          <cell r="AL293">
            <v>0.16830819029549249</v>
          </cell>
          <cell r="CB293" t="str">
            <v>https://zogbyanalytics.com/news/911-the-zogby-poll-bloomberg-beating-trump-biden-and-trump-are-all-tied-up-trump-beats-other-democratic-rivals-trump-s-job-approval-continues-to-top-50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43846</v>
          </cell>
          <cell r="J294">
            <v>681</v>
          </cell>
          <cell r="K294" t="str">
            <v>a</v>
          </cell>
          <cell r="L294">
            <v>18</v>
          </cell>
          <cell r="M294">
            <v>9</v>
          </cell>
          <cell r="N294">
            <v>0</v>
          </cell>
          <cell r="O294">
            <v>6</v>
          </cell>
          <cell r="P294">
            <v>1</v>
          </cell>
          <cell r="Q294">
            <v>19</v>
          </cell>
          <cell r="R294">
            <v>1</v>
          </cell>
          <cell r="S294">
            <v>10</v>
          </cell>
          <cell r="T294">
            <v>3</v>
          </cell>
          <cell r="AL294">
            <v>0</v>
          </cell>
          <cell r="CB294" t="str">
            <v>https://www.ipsos.com/sites/default/files/ct/news/documents/2020-01/topline_reuters_2020_democratic_primary_tracker_01_17_2020.pdf</v>
          </cell>
        </row>
        <row r="295">
          <cell r="D295" t="str">
            <v>SurveyUSA</v>
          </cell>
          <cell r="F295" t="str">
            <v>California</v>
          </cell>
          <cell r="G295" t="str">
            <v>A</v>
          </cell>
          <cell r="I295">
            <v>43846</v>
          </cell>
          <cell r="J295">
            <v>565</v>
          </cell>
          <cell r="K295" t="str">
            <v>lv</v>
          </cell>
          <cell r="L295">
            <v>30</v>
          </cell>
          <cell r="M295">
            <v>6</v>
          </cell>
          <cell r="N295">
            <v>0</v>
          </cell>
          <cell r="O295">
            <v>8</v>
          </cell>
          <cell r="P295">
            <v>2</v>
          </cell>
          <cell r="Q295">
            <v>20</v>
          </cell>
          <cell r="R295">
            <v>4</v>
          </cell>
          <cell r="S295">
            <v>20</v>
          </cell>
          <cell r="T295">
            <v>4</v>
          </cell>
          <cell r="AL295">
            <v>2.1923556089566256</v>
          </cell>
          <cell r="CB295" t="str">
            <v>http://www.surveyusa.com/client/PollReport.aspx?g=9634c475-cb54-4a34-ab4b-c0d9a2b82759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43846</v>
          </cell>
          <cell r="J296">
            <v>1086</v>
          </cell>
          <cell r="K296" t="str">
            <v>lv</v>
          </cell>
          <cell r="L296">
            <v>32</v>
          </cell>
          <cell r="M296">
            <v>9</v>
          </cell>
          <cell r="N296">
            <v>0</v>
          </cell>
          <cell r="O296">
            <v>9</v>
          </cell>
          <cell r="P296">
            <v>2</v>
          </cell>
          <cell r="Q296">
            <v>21</v>
          </cell>
          <cell r="R296">
            <v>3</v>
          </cell>
          <cell r="S296">
            <v>14</v>
          </cell>
          <cell r="T296">
            <v>4</v>
          </cell>
          <cell r="AL296">
            <v>0.93659994967940197</v>
          </cell>
          <cell r="CB296" t="str">
            <v>http://www.surveyusa.com/client/PollReport.aspx?g=b4747822-277e-4d2c-b896-eb4e04672c09</v>
          </cell>
        </row>
        <row r="297">
          <cell r="D297" t="str">
            <v>Emerson College</v>
          </cell>
          <cell r="F297" t="str">
            <v>New Hampshire</v>
          </cell>
          <cell r="G297" t="str">
            <v>B-</v>
          </cell>
          <cell r="I297">
            <v>43846</v>
          </cell>
          <cell r="J297">
            <v>657</v>
          </cell>
          <cell r="K297" t="str">
            <v>lv</v>
          </cell>
          <cell r="L297">
            <v>14.1</v>
          </cell>
          <cell r="M297">
            <v>0</v>
          </cell>
          <cell r="N297">
            <v>0</v>
          </cell>
          <cell r="O297">
            <v>17.7</v>
          </cell>
          <cell r="P297">
            <v>10</v>
          </cell>
          <cell r="Q297">
            <v>22.9</v>
          </cell>
          <cell r="R297">
            <v>4.4000000000000004</v>
          </cell>
          <cell r="S297">
            <v>13.5</v>
          </cell>
          <cell r="T297">
            <v>6.3</v>
          </cell>
          <cell r="AL297">
            <v>1.0962638334928552E-2</v>
          </cell>
          <cell r="CB297" t="str">
            <v>http://emersonpolling.com/2020/01/17/new-hampshire-2020-sanders-holds-lead-klobuchar-surges-to-double-digits/</v>
          </cell>
        </row>
        <row r="298">
          <cell r="D298" t="str">
            <v>Ipsos</v>
          </cell>
          <cell r="F298" t="str">
            <v>US</v>
          </cell>
          <cell r="G298" t="str">
            <v>B+</v>
          </cell>
          <cell r="I298">
            <v>43846</v>
          </cell>
          <cell r="J298">
            <v>552</v>
          </cell>
          <cell r="K298" t="str">
            <v>rv</v>
          </cell>
          <cell r="L298">
            <v>19</v>
          </cell>
          <cell r="M298">
            <v>9</v>
          </cell>
          <cell r="N298">
            <v>0</v>
          </cell>
          <cell r="O298">
            <v>6</v>
          </cell>
          <cell r="P298">
            <v>2</v>
          </cell>
          <cell r="Q298">
            <v>20</v>
          </cell>
          <cell r="R298">
            <v>2</v>
          </cell>
          <cell r="S298">
            <v>12</v>
          </cell>
          <cell r="T298">
            <v>4</v>
          </cell>
          <cell r="AL298">
            <v>2.0290569664395856E-2</v>
          </cell>
          <cell r="CB298" t="str">
            <v>https://www.reuters.com/article/us-usa-election-democrats-poll/sanders-climbs-now-tied-with-biden-among-registered-voters-reuters-poll-idUSKBN1ZG00D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43844</v>
          </cell>
          <cell r="J299">
            <v>521</v>
          </cell>
          <cell r="K299" t="str">
            <v>lv</v>
          </cell>
          <cell r="L299">
            <v>27</v>
          </cell>
          <cell r="M299">
            <v>5</v>
          </cell>
          <cell r="N299">
            <v>2</v>
          </cell>
          <cell r="O299">
            <v>7</v>
          </cell>
          <cell r="P299">
            <v>3</v>
          </cell>
          <cell r="Q299">
            <v>20</v>
          </cell>
          <cell r="R299">
            <v>1</v>
          </cell>
          <cell r="S299">
            <v>19</v>
          </cell>
          <cell r="T299">
            <v>3</v>
          </cell>
          <cell r="AL299">
            <v>4.7197776081430549E-4</v>
          </cell>
          <cell r="CB299" t="str">
            <v>https://d25d2506sfb94s.cloudfront.net/cumulus_uploads/document/ueji3eha6i/econTabReport.pdf</v>
          </cell>
        </row>
        <row r="300">
          <cell r="D300" t="str">
            <v>Harris Insights &amp; Analytics</v>
          </cell>
          <cell r="F300" t="str">
            <v>US</v>
          </cell>
          <cell r="G300" t="str">
            <v>C+</v>
          </cell>
          <cell r="I300">
            <v>43844</v>
          </cell>
          <cell r="J300">
            <v>451</v>
          </cell>
          <cell r="K300" t="str">
            <v>rv</v>
          </cell>
          <cell r="L300">
            <v>29</v>
          </cell>
          <cell r="M300">
            <v>7</v>
          </cell>
          <cell r="N300">
            <v>0</v>
          </cell>
          <cell r="O300">
            <v>4</v>
          </cell>
          <cell r="P300">
            <v>3</v>
          </cell>
          <cell r="Q300">
            <v>19</v>
          </cell>
          <cell r="R300">
            <v>3</v>
          </cell>
          <cell r="S300">
            <v>11</v>
          </cell>
          <cell r="T300">
            <v>2</v>
          </cell>
          <cell r="AL300">
            <v>2.2915617829716895E-2</v>
          </cell>
          <cell r="CB300" t="str">
            <v>https://thehill.com/hilltv/rising/478208-sanders-hits-highest-support-since-august</v>
          </cell>
        </row>
        <row r="301">
          <cell r="D301" t="str">
            <v>GQR Research (GQRR)</v>
          </cell>
          <cell r="F301" t="str">
            <v>South Carolina</v>
          </cell>
          <cell r="G301" t="str">
            <v>C+</v>
          </cell>
          <cell r="I301">
            <v>43843</v>
          </cell>
          <cell r="J301">
            <v>600</v>
          </cell>
          <cell r="K301" t="str">
            <v>lv</v>
          </cell>
          <cell r="L301">
            <v>44</v>
          </cell>
          <cell r="M301">
            <v>0</v>
          </cell>
          <cell r="N301">
            <v>0</v>
          </cell>
          <cell r="O301">
            <v>5</v>
          </cell>
          <cell r="P301">
            <v>0</v>
          </cell>
          <cell r="Q301">
            <v>15</v>
          </cell>
          <cell r="R301">
            <v>12</v>
          </cell>
          <cell r="S301">
            <v>10</v>
          </cell>
          <cell r="T301">
            <v>0</v>
          </cell>
          <cell r="AL301">
            <v>4.9947803359207503</v>
          </cell>
          <cell r="CB301" t="str">
            <v>https://www.thestate.com/news/politics-government/election/article239675533.html</v>
          </cell>
        </row>
        <row r="302">
          <cell r="D302" t="str">
            <v>Marquette University Law School</v>
          </cell>
          <cell r="F302" t="str">
            <v>Wisconsin</v>
          </cell>
          <cell r="G302" t="str">
            <v>A/B</v>
          </cell>
          <cell r="I302">
            <v>43842</v>
          </cell>
          <cell r="J302">
            <v>358</v>
          </cell>
          <cell r="K302" t="str">
            <v>lv</v>
          </cell>
          <cell r="L302">
            <v>23</v>
          </cell>
          <cell r="M302">
            <v>6</v>
          </cell>
          <cell r="N302">
            <v>1</v>
          </cell>
          <cell r="O302">
            <v>15</v>
          </cell>
          <cell r="P302">
            <v>4</v>
          </cell>
          <cell r="Q302">
            <v>19</v>
          </cell>
          <cell r="R302">
            <v>1</v>
          </cell>
          <cell r="S302">
            <v>14</v>
          </cell>
          <cell r="T302">
            <v>6</v>
          </cell>
          <cell r="AL302">
            <v>1.2341956380388244</v>
          </cell>
          <cell r="CB302" t="str">
            <v>https://law.marquette.edu/poll/wp-content/uploads/2020/01/MLSP57Toplines.pdf</v>
          </cell>
        </row>
        <row r="303">
          <cell r="D303" t="str">
            <v>Florida Atlantic University</v>
          </cell>
          <cell r="F303" t="str">
            <v>Florida</v>
          </cell>
          <cell r="G303" t="str">
            <v>B/C</v>
          </cell>
          <cell r="I303">
            <v>43842</v>
          </cell>
          <cell r="J303">
            <v>494</v>
          </cell>
          <cell r="K303" t="str">
            <v>lv</v>
          </cell>
          <cell r="L303">
            <v>41.5</v>
          </cell>
          <cell r="M303">
            <v>6.8</v>
          </cell>
          <cell r="N303">
            <v>3.1</v>
          </cell>
          <cell r="O303">
            <v>3.3</v>
          </cell>
          <cell r="P303">
            <v>6.1</v>
          </cell>
          <cell r="Q303">
            <v>15.5</v>
          </cell>
          <cell r="R303">
            <v>2.1</v>
          </cell>
          <cell r="S303">
            <v>9.6999999999999993</v>
          </cell>
          <cell r="T303">
            <v>5.0999999999999996</v>
          </cell>
          <cell r="AL303">
            <v>6.3024855114725522</v>
          </cell>
          <cell r="CB303" t="str">
            <v>https://business.fau.edu/departments/economics/business-economics-polling/bepi-polls/bepi-polls-2020/biden-widening-lead-in-florida-where-trunp-has-fallen-behind.php</v>
          </cell>
        </row>
        <row r="304">
          <cell r="D304" t="str">
            <v>Public Policy Polling</v>
          </cell>
          <cell r="F304" t="str">
            <v>North Carolina</v>
          </cell>
          <cell r="G304" t="str">
            <v>B</v>
          </cell>
          <cell r="I304">
            <v>43842</v>
          </cell>
          <cell r="J304">
            <v>509</v>
          </cell>
          <cell r="K304" t="str">
            <v>lv</v>
          </cell>
          <cell r="L304">
            <v>31</v>
          </cell>
          <cell r="M304">
            <v>8</v>
          </cell>
          <cell r="N304">
            <v>1</v>
          </cell>
          <cell r="O304">
            <v>6</v>
          </cell>
          <cell r="P304">
            <v>3</v>
          </cell>
          <cell r="Q304">
            <v>18</v>
          </cell>
          <cell r="R304">
            <v>3</v>
          </cell>
          <cell r="S304">
            <v>15</v>
          </cell>
          <cell r="T304">
            <v>5</v>
          </cell>
          <cell r="AL304">
            <v>0.32499326262899841</v>
          </cell>
          <cell r="CB304" t="str">
            <v>https://www.publicpolicypolling.com/wp-content/uploads/2020/01/NCDemResultsJanuary2020.pdf</v>
          </cell>
        </row>
        <row r="305">
          <cell r="D305" t="str">
            <v>Morning Consult</v>
          </cell>
          <cell r="F305" t="str">
            <v>US</v>
          </cell>
          <cell r="G305" t="str">
            <v>B/C</v>
          </cell>
          <cell r="I305">
            <v>43842</v>
          </cell>
          <cell r="J305">
            <v>17096</v>
          </cell>
          <cell r="K305" t="str">
            <v>lv</v>
          </cell>
          <cell r="L305">
            <v>29</v>
          </cell>
          <cell r="M305">
            <v>8</v>
          </cell>
          <cell r="N305">
            <v>2</v>
          </cell>
          <cell r="O305">
            <v>8</v>
          </cell>
          <cell r="P305">
            <v>3</v>
          </cell>
          <cell r="Q305">
            <v>23</v>
          </cell>
          <cell r="R305">
            <v>4</v>
          </cell>
          <cell r="S305">
            <v>14</v>
          </cell>
          <cell r="T305">
            <v>5</v>
          </cell>
          <cell r="AL305">
            <v>1.9820317657855087E-2</v>
          </cell>
          <cell r="CB305" t="str">
            <v>https://morningconsult.com/2020-democratic-primary/</v>
          </cell>
        </row>
        <row r="306">
          <cell r="D306" t="str">
            <v>Public Policy Institute of California</v>
          </cell>
          <cell r="F306" t="str">
            <v>California</v>
          </cell>
          <cell r="G306" t="str">
            <v>A/B</v>
          </cell>
          <cell r="I306">
            <v>43842</v>
          </cell>
          <cell r="J306">
            <v>530</v>
          </cell>
          <cell r="K306" t="str">
            <v>lv</v>
          </cell>
          <cell r="L306">
            <v>24</v>
          </cell>
          <cell r="M306">
            <v>1</v>
          </cell>
          <cell r="N306">
            <v>0</v>
          </cell>
          <cell r="O306">
            <v>6</v>
          </cell>
          <cell r="P306">
            <v>4</v>
          </cell>
          <cell r="Q306">
            <v>27</v>
          </cell>
          <cell r="R306">
            <v>0</v>
          </cell>
          <cell r="S306">
            <v>23</v>
          </cell>
          <cell r="T306">
            <v>3</v>
          </cell>
          <cell r="AL306">
            <v>1.3170449602452492</v>
          </cell>
          <cell r="CB306" t="str">
            <v>https://www.ppic.org/wp-content/uploads/ppic-statewide-survey-californians-and-their-government-january-2020.pdf</v>
          </cell>
        </row>
        <row r="307">
          <cell r="D307" t="str">
            <v>RKM Research and Communications Inc.</v>
          </cell>
          <cell r="F307" t="str">
            <v>New Hampshire</v>
          </cell>
          <cell r="G307" t="str">
            <v>A/B</v>
          </cell>
          <cell r="I307">
            <v>43842</v>
          </cell>
          <cell r="J307">
            <v>434</v>
          </cell>
          <cell r="K307" t="str">
            <v>lv</v>
          </cell>
          <cell r="L307">
            <v>26.3</v>
          </cell>
          <cell r="M307">
            <v>4.4000000000000004</v>
          </cell>
          <cell r="N307">
            <v>1.2</v>
          </cell>
          <cell r="O307">
            <v>6.9</v>
          </cell>
          <cell r="P307">
            <v>2.2999999999999998</v>
          </cell>
          <cell r="Q307">
            <v>21.7</v>
          </cell>
          <cell r="R307">
            <v>1.8</v>
          </cell>
          <cell r="S307">
            <v>17.5</v>
          </cell>
          <cell r="T307">
            <v>2.1</v>
          </cell>
          <cell r="AL307">
            <v>0.17015738731355545</v>
          </cell>
          <cell r="CB307" t="str">
            <v>https://www.franklinpierce.edu/institutes/mfcc/FPU%20NH%20PP%20Jan%202020%208-12%20Tables.pdf</v>
          </cell>
        </row>
        <row r="308">
          <cell r="D308" t="str">
            <v>Quinnipiac University</v>
          </cell>
          <cell r="F308" t="str">
            <v>US</v>
          </cell>
          <cell r="G308" t="str">
            <v>A</v>
          </cell>
          <cell r="I308">
            <v>43842</v>
          </cell>
          <cell r="J308">
            <v>651</v>
          </cell>
          <cell r="K308" t="str">
            <v>rv</v>
          </cell>
          <cell r="L308">
            <v>25</v>
          </cell>
          <cell r="M308">
            <v>6</v>
          </cell>
          <cell r="N308">
            <v>1</v>
          </cell>
          <cell r="O308">
            <v>8</v>
          </cell>
          <cell r="P308">
            <v>4</v>
          </cell>
          <cell r="Q308">
            <v>19</v>
          </cell>
          <cell r="R308">
            <v>1</v>
          </cell>
          <cell r="S308">
            <v>16</v>
          </cell>
          <cell r="T308">
            <v>5</v>
          </cell>
          <cell r="AL308">
            <v>0.62338747897717117</v>
          </cell>
          <cell r="CB308" t="str">
            <v>https://poll.qu.edu/national/release-detail?ReleaseID=3653</v>
          </cell>
        </row>
        <row r="309">
          <cell r="D309" t="str">
            <v>Monmouth University</v>
          </cell>
          <cell r="F309" t="str">
            <v>Iowa</v>
          </cell>
          <cell r="G309" t="str">
            <v>A+</v>
          </cell>
          <cell r="I309">
            <v>43842</v>
          </cell>
          <cell r="J309">
            <v>405</v>
          </cell>
          <cell r="K309" t="str">
            <v>lv</v>
          </cell>
          <cell r="L309">
            <v>28</v>
          </cell>
          <cell r="M309">
            <v>0</v>
          </cell>
          <cell r="N309">
            <v>0</v>
          </cell>
          <cell r="O309">
            <v>25</v>
          </cell>
          <cell r="P309">
            <v>0</v>
          </cell>
          <cell r="Q309">
            <v>24</v>
          </cell>
          <cell r="R309">
            <v>0</v>
          </cell>
          <cell r="S309">
            <v>16</v>
          </cell>
          <cell r="T309">
            <v>0</v>
          </cell>
          <cell r="AL309">
            <v>0</v>
          </cell>
          <cell r="CB309" t="str">
            <v>https://www.monmouth.edu/polling-institute/documents/monmouthpoll_ia_011320.pdf/</v>
          </cell>
        </row>
        <row r="310">
          <cell r="D310" t="str">
            <v>Monmouth University</v>
          </cell>
          <cell r="F310" t="str">
            <v>Iowa</v>
          </cell>
          <cell r="G310" t="str">
            <v>A+</v>
          </cell>
          <cell r="I310">
            <v>43842</v>
          </cell>
          <cell r="J310">
            <v>405</v>
          </cell>
          <cell r="K310" t="str">
            <v>lv</v>
          </cell>
          <cell r="L310">
            <v>24</v>
          </cell>
          <cell r="M310">
            <v>0</v>
          </cell>
          <cell r="N310">
            <v>4</v>
          </cell>
          <cell r="O310">
            <v>17</v>
          </cell>
          <cell r="P310">
            <v>8</v>
          </cell>
          <cell r="Q310">
            <v>18</v>
          </cell>
          <cell r="R310">
            <v>4</v>
          </cell>
          <cell r="S310">
            <v>15</v>
          </cell>
          <cell r="T310">
            <v>3</v>
          </cell>
          <cell r="AL310">
            <v>0.25932481086036024</v>
          </cell>
          <cell r="CB310" t="str">
            <v>https://www.monmouth.edu/polling-institute/documents/monmouthpoll_ia_011320.pdf/</v>
          </cell>
        </row>
        <row r="311">
          <cell r="D311" t="str">
            <v>Suffolk University</v>
          </cell>
          <cell r="F311" t="str">
            <v>Nevada</v>
          </cell>
          <cell r="G311" t="str">
            <v>A-</v>
          </cell>
          <cell r="I311">
            <v>43841</v>
          </cell>
          <cell r="J311">
            <v>500</v>
          </cell>
          <cell r="K311" t="str">
            <v>lv</v>
          </cell>
          <cell r="L311">
            <v>19.399999999999999</v>
          </cell>
          <cell r="M311">
            <v>0</v>
          </cell>
          <cell r="N311">
            <v>2.2000000000000002</v>
          </cell>
          <cell r="O311">
            <v>8.1999999999999993</v>
          </cell>
          <cell r="P311">
            <v>3.6</v>
          </cell>
          <cell r="Q311">
            <v>17.600000000000001</v>
          </cell>
          <cell r="R311">
            <v>7.6</v>
          </cell>
          <cell r="S311">
            <v>10.6</v>
          </cell>
          <cell r="T311">
            <v>4.4000000000000004</v>
          </cell>
          <cell r="AL311">
            <v>12.303281685115884</v>
          </cell>
          <cell r="CB311" t="str">
            <v>https://www.suffolk.edu/-/media/suffolk/documents/academics/research-at-suffolk/suprc/polls/other-states/2020/1_14_2020_marginals_pdftxt.pdf</v>
          </cell>
        </row>
        <row r="312">
          <cell r="D312" t="str">
            <v>IBD/TIPP</v>
          </cell>
          <cell r="F312" t="str">
            <v>US</v>
          </cell>
          <cell r="G312" t="str">
            <v>A/B</v>
          </cell>
          <cell r="I312">
            <v>43841</v>
          </cell>
          <cell r="J312">
            <v>333</v>
          </cell>
          <cell r="K312" t="str">
            <v>rv</v>
          </cell>
          <cell r="L312">
            <v>26</v>
          </cell>
          <cell r="M312">
            <v>7</v>
          </cell>
          <cell r="N312">
            <v>0</v>
          </cell>
          <cell r="O312">
            <v>9</v>
          </cell>
          <cell r="P312">
            <v>3</v>
          </cell>
          <cell r="Q312">
            <v>15</v>
          </cell>
          <cell r="R312">
            <v>2</v>
          </cell>
          <cell r="S312">
            <v>20</v>
          </cell>
          <cell r="T312">
            <v>3</v>
          </cell>
          <cell r="AL312">
            <v>0.30723545022745402</v>
          </cell>
          <cell r="CB312" t="str">
            <v>https://projects.fivethirtyeight.com/polls/20200114_National.xlsx</v>
          </cell>
        </row>
        <row r="313">
          <cell r="D313" t="str">
            <v>Tulchin Research</v>
          </cell>
          <cell r="F313" t="str">
            <v>California</v>
          </cell>
          <cell r="G313" t="str">
            <v>B/C</v>
          </cell>
          <cell r="I313">
            <v>43840</v>
          </cell>
          <cell r="J313">
            <v>1121</v>
          </cell>
          <cell r="K313" t="str">
            <v>lv</v>
          </cell>
          <cell r="L313">
            <v>25</v>
          </cell>
          <cell r="M313">
            <v>7</v>
          </cell>
          <cell r="N313">
            <v>1</v>
          </cell>
          <cell r="O313">
            <v>8</v>
          </cell>
          <cell r="P313">
            <v>2</v>
          </cell>
          <cell r="Q313">
            <v>29</v>
          </cell>
          <cell r="R313">
            <v>3</v>
          </cell>
          <cell r="S313">
            <v>12</v>
          </cell>
          <cell r="T313">
            <v>5</v>
          </cell>
          <cell r="AL313">
            <v>8.3439978373728128</v>
          </cell>
          <cell r="CB313" t="str">
            <v>https://projects.fivethirtyeight.com/polls/20200122_CA.pdf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43839</v>
          </cell>
          <cell r="J314">
            <v>436</v>
          </cell>
          <cell r="K314" t="str">
            <v>rv</v>
          </cell>
          <cell r="L314">
            <v>23</v>
          </cell>
          <cell r="M314">
            <v>7.9</v>
          </cell>
          <cell r="N314">
            <v>2.2999999999999998</v>
          </cell>
          <cell r="O314">
            <v>7.2</v>
          </cell>
          <cell r="P314">
            <v>1.1000000000000001</v>
          </cell>
          <cell r="Q314">
            <v>19.899999999999999</v>
          </cell>
          <cell r="R314">
            <v>3.2</v>
          </cell>
          <cell r="S314">
            <v>14.7</v>
          </cell>
          <cell r="T314">
            <v>3.1</v>
          </cell>
          <cell r="AL314">
            <v>8.7619652481926002E-3</v>
          </cell>
          <cell r="CB314" t="str">
            <v>https://www.ipsos.com/sites/default/files/ct/news/documents/2020-01/topline_reuters_2020_democratic_primary_tracker_01_10_2020_0.pdf</v>
          </cell>
        </row>
        <row r="315">
          <cell r="D315" t="str">
            <v>Ipsos</v>
          </cell>
          <cell r="F315" t="str">
            <v>US</v>
          </cell>
          <cell r="G315" t="str">
            <v>B+</v>
          </cell>
          <cell r="I315">
            <v>43839</v>
          </cell>
          <cell r="J315">
            <v>707</v>
          </cell>
          <cell r="K315" t="str">
            <v>a</v>
          </cell>
          <cell r="L315">
            <v>15</v>
          </cell>
          <cell r="M315">
            <v>6</v>
          </cell>
          <cell r="N315">
            <v>2</v>
          </cell>
          <cell r="O315">
            <v>5</v>
          </cell>
          <cell r="P315">
            <v>1</v>
          </cell>
          <cell r="Q315">
            <v>17</v>
          </cell>
          <cell r="R315">
            <v>3</v>
          </cell>
          <cell r="S315">
            <v>10</v>
          </cell>
          <cell r="T315">
            <v>3</v>
          </cell>
          <cell r="AL315">
            <v>0</v>
          </cell>
          <cell r="CB315" t="str">
            <v>https://www.ipsos.com/sites/default/files/ct/news/documents/2020-01/topline_reuters_2020_democratic_primary_tracker_01_10_2020_0.pdf</v>
          </cell>
        </row>
        <row r="316">
          <cell r="D316" t="str">
            <v>Capitol Weekly</v>
          </cell>
          <cell r="F316" t="str">
            <v>California</v>
          </cell>
          <cell r="G316">
            <v>0</v>
          </cell>
          <cell r="I316">
            <v>43839</v>
          </cell>
          <cell r="J316">
            <v>1053</v>
          </cell>
          <cell r="K316" t="str">
            <v>lv</v>
          </cell>
          <cell r="L316">
            <v>20</v>
          </cell>
          <cell r="M316">
            <v>6</v>
          </cell>
          <cell r="N316">
            <v>1</v>
          </cell>
          <cell r="O316">
            <v>11</v>
          </cell>
          <cell r="P316">
            <v>5</v>
          </cell>
          <cell r="Q316">
            <v>24</v>
          </cell>
          <cell r="R316">
            <v>2</v>
          </cell>
          <cell r="S316">
            <v>21</v>
          </cell>
          <cell r="T316">
            <v>7</v>
          </cell>
          <cell r="AL316">
            <v>0.71263300519833128</v>
          </cell>
          <cell r="CB316" t="str">
            <v>https://www.dropbox.com/s/5w1aofozhv4iwl5/Jan%202020%20Presidential%20Primary%20Tracking%20Poll%20Toplines%20and%20Crosstabs.xlsx</v>
          </cell>
        </row>
        <row r="317">
          <cell r="D317" t="str">
            <v>Myers Research/Strategic Services</v>
          </cell>
          <cell r="F317" t="str">
            <v>Nevada</v>
          </cell>
          <cell r="G317">
            <v>0</v>
          </cell>
          <cell r="I317">
            <v>43838</v>
          </cell>
          <cell r="J317">
            <v>600</v>
          </cell>
          <cell r="K317" t="str">
            <v>lv</v>
          </cell>
          <cell r="L317">
            <v>28</v>
          </cell>
          <cell r="M317">
            <v>0</v>
          </cell>
          <cell r="N317">
            <v>2</v>
          </cell>
          <cell r="O317">
            <v>6</v>
          </cell>
          <cell r="P317">
            <v>4</v>
          </cell>
          <cell r="Q317">
            <v>29</v>
          </cell>
          <cell r="R317">
            <v>8</v>
          </cell>
          <cell r="S317">
            <v>14</v>
          </cell>
          <cell r="T317">
            <v>5</v>
          </cell>
          <cell r="AL317">
            <v>4.4949226931112571</v>
          </cell>
          <cell r="CB317" t="str">
            <v>https://www.yang2020.com/wp-content/uploads/Myers-Research-Nevada.pdf</v>
          </cell>
        </row>
        <row r="318">
          <cell r="D318" t="str">
            <v>Selzer &amp; Co.</v>
          </cell>
          <cell r="F318" t="str">
            <v>Iowa</v>
          </cell>
          <cell r="G318" t="str">
            <v>A+</v>
          </cell>
          <cell r="I318">
            <v>43838</v>
          </cell>
          <cell r="J318">
            <v>701</v>
          </cell>
          <cell r="K318" t="str">
            <v>lv</v>
          </cell>
          <cell r="L318">
            <v>15</v>
          </cell>
          <cell r="M318">
            <v>1</v>
          </cell>
          <cell r="N318">
            <v>3</v>
          </cell>
          <cell r="O318">
            <v>16</v>
          </cell>
          <cell r="P318">
            <v>6</v>
          </cell>
          <cell r="Q318">
            <v>20</v>
          </cell>
          <cell r="R318">
            <v>2</v>
          </cell>
          <cell r="S318">
            <v>17</v>
          </cell>
          <cell r="T318">
            <v>5</v>
          </cell>
          <cell r="AL318">
            <v>22.367059332690602</v>
          </cell>
          <cell r="CB318" t="str">
            <v>https://cdn.cnn.com/cnn/2020/images/01/10/rel1_ia.-.democrats.pdf</v>
          </cell>
        </row>
        <row r="319">
          <cell r="D319" t="str">
            <v>Fox News/Beacon Research/Shaw &amp; Co. Research</v>
          </cell>
          <cell r="F319" t="str">
            <v>Wisconsin</v>
          </cell>
          <cell r="G319" t="str">
            <v>A-</v>
          </cell>
          <cell r="I319">
            <v>43838</v>
          </cell>
          <cell r="J319">
            <v>671</v>
          </cell>
          <cell r="K319" t="str">
            <v>lv</v>
          </cell>
          <cell r="L319">
            <v>23</v>
          </cell>
          <cell r="M319">
            <v>7</v>
          </cell>
          <cell r="N319">
            <v>3</v>
          </cell>
          <cell r="O319">
            <v>9</v>
          </cell>
          <cell r="P319">
            <v>4</v>
          </cell>
          <cell r="Q319">
            <v>21</v>
          </cell>
          <cell r="R319">
            <v>2</v>
          </cell>
          <cell r="S319">
            <v>13</v>
          </cell>
          <cell r="T319">
            <v>3</v>
          </cell>
          <cell r="AL319">
            <v>14.470817011556072</v>
          </cell>
          <cell r="CB319" t="str">
            <v>https://www.scribd.com/document/442330004/Fox-News-Poll-January-5-8-2020-Wisconsin</v>
          </cell>
        </row>
        <row r="320">
          <cell r="D320" t="str">
            <v>Fox News/Beacon Research/Shaw &amp; Co. Research</v>
          </cell>
          <cell r="F320" t="str">
            <v>Nevada</v>
          </cell>
          <cell r="G320" t="str">
            <v>A-</v>
          </cell>
          <cell r="I320">
            <v>43838</v>
          </cell>
          <cell r="J320">
            <v>635</v>
          </cell>
          <cell r="K320" t="str">
            <v>lv</v>
          </cell>
          <cell r="L320">
            <v>23</v>
          </cell>
          <cell r="M320">
            <v>2</v>
          </cell>
          <cell r="N320">
            <v>3</v>
          </cell>
          <cell r="O320">
            <v>6</v>
          </cell>
          <cell r="P320">
            <v>2</v>
          </cell>
          <cell r="Q320">
            <v>17</v>
          </cell>
          <cell r="R320">
            <v>12</v>
          </cell>
          <cell r="S320">
            <v>12</v>
          </cell>
          <cell r="T320">
            <v>4</v>
          </cell>
          <cell r="AL320">
            <v>14.056313978500333</v>
          </cell>
          <cell r="CB320" t="str">
            <v>https://www.scribd.com/document/442329790/Fox-News-Poll-January-5-8-2020-Nevada</v>
          </cell>
        </row>
        <row r="321">
          <cell r="D321" t="str">
            <v>Fox News/Beacon Research/Shaw &amp; Co. Research</v>
          </cell>
          <cell r="F321" t="str">
            <v>South Carolina</v>
          </cell>
          <cell r="G321" t="str">
            <v>A-</v>
          </cell>
          <cell r="I321">
            <v>43838</v>
          </cell>
          <cell r="J321">
            <v>808</v>
          </cell>
          <cell r="K321" t="str">
            <v>lv</v>
          </cell>
          <cell r="L321">
            <v>36</v>
          </cell>
          <cell r="M321">
            <v>2</v>
          </cell>
          <cell r="N321">
            <v>2</v>
          </cell>
          <cell r="O321">
            <v>4</v>
          </cell>
          <cell r="P321">
            <v>1</v>
          </cell>
          <cell r="Q321">
            <v>14</v>
          </cell>
          <cell r="R321">
            <v>15</v>
          </cell>
          <cell r="S321">
            <v>10</v>
          </cell>
          <cell r="T321">
            <v>2</v>
          </cell>
          <cell r="AL321">
            <v>15.959338859837123</v>
          </cell>
          <cell r="CB321" t="str">
            <v>https://www.scribd.com/document/442330110/Fox-News-Poll-January-5-8-2020-South-Carolina</v>
          </cell>
        </row>
        <row r="322">
          <cell r="D322" t="str">
            <v>Patinkin Research Strategies</v>
          </cell>
          <cell r="F322" t="str">
            <v>New Hampshire</v>
          </cell>
          <cell r="G322">
            <v>0</v>
          </cell>
          <cell r="I322">
            <v>43837</v>
          </cell>
          <cell r="J322">
            <v>600</v>
          </cell>
          <cell r="K322" t="str">
            <v>lv</v>
          </cell>
          <cell r="L322">
            <v>21</v>
          </cell>
          <cell r="M322">
            <v>0</v>
          </cell>
          <cell r="N322">
            <v>2</v>
          </cell>
          <cell r="O322">
            <v>17</v>
          </cell>
          <cell r="P322">
            <v>6</v>
          </cell>
          <cell r="Q322">
            <v>19</v>
          </cell>
          <cell r="R322">
            <v>6</v>
          </cell>
          <cell r="S322">
            <v>10</v>
          </cell>
          <cell r="T322">
            <v>5</v>
          </cell>
          <cell r="AL322">
            <v>4.4345326800083233</v>
          </cell>
          <cell r="CB322" t="str">
            <v>https://www.yang2020.com/wp-content/uploads/Patinkin-Research-Strategies-New-Hampshire.pdf</v>
          </cell>
        </row>
        <row r="323">
          <cell r="D323" t="str">
            <v>Monmouth University</v>
          </cell>
          <cell r="F323" t="str">
            <v>New Hampshire</v>
          </cell>
          <cell r="G323" t="str">
            <v>A+</v>
          </cell>
          <cell r="I323">
            <v>43837</v>
          </cell>
          <cell r="J323">
            <v>404</v>
          </cell>
          <cell r="K323" t="str">
            <v>lv</v>
          </cell>
          <cell r="L323">
            <v>24</v>
          </cell>
          <cell r="M323">
            <v>0</v>
          </cell>
          <cell r="N323">
            <v>0</v>
          </cell>
          <cell r="O323">
            <v>23</v>
          </cell>
          <cell r="P323">
            <v>0</v>
          </cell>
          <cell r="Q323">
            <v>21</v>
          </cell>
          <cell r="R323">
            <v>0</v>
          </cell>
          <cell r="S323">
            <v>18</v>
          </cell>
          <cell r="T323">
            <v>0</v>
          </cell>
          <cell r="AL323">
            <v>0</v>
          </cell>
          <cell r="CB323" t="str">
            <v>https://www.monmouth.edu/polling-institute/documents/monmouthpoll_nh_010920.pdf/</v>
          </cell>
        </row>
        <row r="324">
          <cell r="D324" t="str">
            <v>Monmouth University</v>
          </cell>
          <cell r="F324" t="str">
            <v>New Hampshire</v>
          </cell>
          <cell r="G324" t="str">
            <v>A+</v>
          </cell>
          <cell r="I324">
            <v>43837</v>
          </cell>
          <cell r="J324">
            <v>404</v>
          </cell>
          <cell r="K324" t="str">
            <v>lv</v>
          </cell>
          <cell r="L324">
            <v>21</v>
          </cell>
          <cell r="M324">
            <v>0</v>
          </cell>
          <cell r="N324">
            <v>2</v>
          </cell>
          <cell r="O324">
            <v>20</v>
          </cell>
          <cell r="P324">
            <v>7</v>
          </cell>
          <cell r="Q324">
            <v>21</v>
          </cell>
          <cell r="R324">
            <v>0</v>
          </cell>
          <cell r="S324">
            <v>15</v>
          </cell>
          <cell r="T324">
            <v>5</v>
          </cell>
          <cell r="AL324">
            <v>0</v>
          </cell>
          <cell r="CB324" t="str">
            <v>https://www.monmouth.edu/polling-institute/documents/monmouthpoll_nh_010920.pdf/</v>
          </cell>
        </row>
        <row r="325">
          <cell r="D325" t="str">
            <v>Monmouth University</v>
          </cell>
          <cell r="F325" t="str">
            <v>New Hampshire</v>
          </cell>
          <cell r="G325" t="str">
            <v>A+</v>
          </cell>
          <cell r="I325">
            <v>43837</v>
          </cell>
          <cell r="J325">
            <v>404</v>
          </cell>
          <cell r="K325" t="str">
            <v>lv</v>
          </cell>
          <cell r="L325">
            <v>19</v>
          </cell>
          <cell r="M325">
            <v>0</v>
          </cell>
          <cell r="N325">
            <v>1</v>
          </cell>
          <cell r="O325">
            <v>20</v>
          </cell>
          <cell r="P325">
            <v>6</v>
          </cell>
          <cell r="Q325">
            <v>18</v>
          </cell>
          <cell r="R325">
            <v>4</v>
          </cell>
          <cell r="S325">
            <v>15</v>
          </cell>
          <cell r="T325">
            <v>3</v>
          </cell>
          <cell r="AL325">
            <v>0.24004572979846642</v>
          </cell>
          <cell r="CB325" t="str">
            <v>https://www.monmouth.edu/polling-institute/documents/monmouthpoll_nh_010920.pdf/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43837</v>
          </cell>
          <cell r="J326">
            <v>574</v>
          </cell>
          <cell r="K326" t="str">
            <v>lv</v>
          </cell>
          <cell r="L326">
            <v>27</v>
          </cell>
          <cell r="M326">
            <v>3</v>
          </cell>
          <cell r="N326">
            <v>1</v>
          </cell>
          <cell r="O326">
            <v>7</v>
          </cell>
          <cell r="P326">
            <v>3</v>
          </cell>
          <cell r="Q326">
            <v>20</v>
          </cell>
          <cell r="R326">
            <v>2</v>
          </cell>
          <cell r="S326">
            <v>22</v>
          </cell>
          <cell r="T326">
            <v>3</v>
          </cell>
          <cell r="AL326">
            <v>3.9897731646677657E-4</v>
          </cell>
          <cell r="CB326" t="str">
            <v>https://d25d2506sfb94s.cloudfront.net/cumulus_uploads/document/6s5t9qkjll/econTabReport.pdf</v>
          </cell>
        </row>
        <row r="327">
          <cell r="D327" t="str">
            <v>Emerson College</v>
          </cell>
          <cell r="F327" t="str">
            <v>New Mexico</v>
          </cell>
          <cell r="G327" t="str">
            <v>B-</v>
          </cell>
          <cell r="I327">
            <v>43836</v>
          </cell>
          <cell r="J327">
            <v>447</v>
          </cell>
          <cell r="K327" t="str">
            <v>lv</v>
          </cell>
          <cell r="L327">
            <v>26.7</v>
          </cell>
          <cell r="M327">
            <v>2.8</v>
          </cell>
          <cell r="N327">
            <v>1.8</v>
          </cell>
          <cell r="O327">
            <v>6.5</v>
          </cell>
          <cell r="P327">
            <v>2.1</v>
          </cell>
          <cell r="Q327">
            <v>28.2</v>
          </cell>
          <cell r="R327">
            <v>1</v>
          </cell>
          <cell r="S327">
            <v>8.4</v>
          </cell>
          <cell r="T327">
            <v>10.199999999999999</v>
          </cell>
          <cell r="AL327">
            <v>6.1774266836046898</v>
          </cell>
          <cell r="CB327" t="str">
            <v>http://emersonpolling.com/2020/01/07/new-mexico-2020-democrats-strong-in-the-land-of-enchantment-but-split-between-sanders-and-biden-for-nomination/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43835</v>
          </cell>
          <cell r="J328">
            <v>17213</v>
          </cell>
          <cell r="K328" t="str">
            <v>lv</v>
          </cell>
          <cell r="L328">
            <v>31</v>
          </cell>
          <cell r="M328">
            <v>7</v>
          </cell>
          <cell r="N328">
            <v>2</v>
          </cell>
          <cell r="O328">
            <v>8</v>
          </cell>
          <cell r="P328">
            <v>3</v>
          </cell>
          <cell r="Q328">
            <v>23</v>
          </cell>
          <cell r="R328">
            <v>4</v>
          </cell>
          <cell r="S328">
            <v>14</v>
          </cell>
          <cell r="T328">
            <v>4</v>
          </cell>
          <cell r="AL328">
            <v>1.3938738188549814E-2</v>
          </cell>
          <cell r="CB328" t="str">
            <v>https://morningconsult.com/2020-democratic-primary/</v>
          </cell>
        </row>
        <row r="329">
          <cell r="D329" t="str">
            <v>YouGov</v>
          </cell>
          <cell r="F329" t="str">
            <v>New Hampshire</v>
          </cell>
          <cell r="G329" t="str">
            <v>B-</v>
          </cell>
          <cell r="I329">
            <v>43833</v>
          </cell>
          <cell r="J329">
            <v>487</v>
          </cell>
          <cell r="K329" t="str">
            <v>lv</v>
          </cell>
          <cell r="L329">
            <v>25</v>
          </cell>
          <cell r="M329">
            <v>0</v>
          </cell>
          <cell r="N329">
            <v>3</v>
          </cell>
          <cell r="O329">
            <v>13</v>
          </cell>
          <cell r="P329">
            <v>7</v>
          </cell>
          <cell r="Q329">
            <v>27</v>
          </cell>
          <cell r="R329">
            <v>3</v>
          </cell>
          <cell r="S329">
            <v>18</v>
          </cell>
          <cell r="T329">
            <v>2</v>
          </cell>
          <cell r="AL329">
            <v>0.21205794217205889</v>
          </cell>
          <cell r="CB329" t="str">
            <v>https://drive.google.com/file/d/1UjNP6OAAS91_5VEFDFnPiTA3YD6yrOQh/view</v>
          </cell>
        </row>
        <row r="330">
          <cell r="D330" t="str">
            <v>YouGov</v>
          </cell>
          <cell r="F330" t="str">
            <v>Iowa</v>
          </cell>
          <cell r="G330" t="str">
            <v>B-</v>
          </cell>
          <cell r="I330">
            <v>43833</v>
          </cell>
          <cell r="J330">
            <v>747</v>
          </cell>
          <cell r="K330" t="str">
            <v>lv</v>
          </cell>
          <cell r="L330">
            <v>23</v>
          </cell>
          <cell r="M330">
            <v>0</v>
          </cell>
          <cell r="N330">
            <v>2</v>
          </cell>
          <cell r="O330">
            <v>23</v>
          </cell>
          <cell r="P330">
            <v>7</v>
          </cell>
          <cell r="Q330">
            <v>23</v>
          </cell>
          <cell r="R330">
            <v>2</v>
          </cell>
          <cell r="S330">
            <v>16</v>
          </cell>
          <cell r="T330">
            <v>2</v>
          </cell>
          <cell r="AL330">
            <v>0.85913381695517066</v>
          </cell>
          <cell r="CB330" t="str">
            <v>https://drive.google.com/file/d/1YoVEJY6TBhHvfrmNoApfpvOHNtNM6t6O/view</v>
          </cell>
        </row>
        <row r="331">
          <cell r="D331" t="str">
            <v>Sacred Heart University</v>
          </cell>
          <cell r="F331" t="str">
            <v>Connecticut</v>
          </cell>
          <cell r="G331" t="str">
            <v>B/C</v>
          </cell>
          <cell r="I331">
            <v>43832</v>
          </cell>
          <cell r="J331">
            <v>348</v>
          </cell>
          <cell r="K331" t="str">
            <v>rv</v>
          </cell>
          <cell r="L331">
            <v>33</v>
          </cell>
          <cell r="M331">
            <v>0</v>
          </cell>
          <cell r="N331">
            <v>0</v>
          </cell>
          <cell r="O331">
            <v>11.2</v>
          </cell>
          <cell r="P331">
            <v>0</v>
          </cell>
          <cell r="Q331">
            <v>19.3</v>
          </cell>
          <cell r="R331">
            <v>0</v>
          </cell>
          <cell r="S331">
            <v>17.8</v>
          </cell>
          <cell r="T331">
            <v>0</v>
          </cell>
          <cell r="AL331">
            <v>3.0412007598147319</v>
          </cell>
          <cell r="CB331" t="str">
            <v>https://www.sacredheart.edu/media/sacredheart/instituteforpublicpolicy/GreatBlue--Sacred-Heart-University-Pioneer-Poll-Report-Q4-2019-MONDAY-(Presidential-CandidatesImpeachment).pdf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43830</v>
          </cell>
          <cell r="J332">
            <v>548</v>
          </cell>
          <cell r="K332" t="str">
            <v>lv</v>
          </cell>
          <cell r="L332">
            <v>29</v>
          </cell>
          <cell r="M332">
            <v>3</v>
          </cell>
          <cell r="N332">
            <v>2</v>
          </cell>
          <cell r="O332">
            <v>8</v>
          </cell>
          <cell r="P332">
            <v>4</v>
          </cell>
          <cell r="Q332">
            <v>19</v>
          </cell>
          <cell r="R332">
            <v>2</v>
          </cell>
          <cell r="S332">
            <v>18</v>
          </cell>
          <cell r="T332">
            <v>3</v>
          </cell>
          <cell r="AL332">
            <v>3.1726807720908076E-4</v>
          </cell>
          <cell r="CB332" t="str">
            <v>https://d25d2506sfb94s.cloudfront.net/cumulus_uploads/document/2r6hyqtv9p/econTabReport.pdf</v>
          </cell>
        </row>
        <row r="333">
          <cell r="D333" t="str">
            <v>Harris Insights &amp; Analytics</v>
          </cell>
          <cell r="F333" t="str">
            <v>US</v>
          </cell>
          <cell r="G333" t="str">
            <v>C+</v>
          </cell>
          <cell r="I333">
            <v>43828</v>
          </cell>
          <cell r="J333">
            <v>780</v>
          </cell>
          <cell r="K333" t="str">
            <v>rv</v>
          </cell>
          <cell r="L333">
            <v>30</v>
          </cell>
          <cell r="M333">
            <v>7</v>
          </cell>
          <cell r="N333">
            <v>2</v>
          </cell>
          <cell r="O333">
            <v>7</v>
          </cell>
          <cell r="P333">
            <v>2</v>
          </cell>
          <cell r="Q333">
            <v>17</v>
          </cell>
          <cell r="R333">
            <v>2</v>
          </cell>
          <cell r="S333">
            <v>12</v>
          </cell>
          <cell r="T333">
            <v>3</v>
          </cell>
          <cell r="AL333">
            <v>1.5070389173894534E-2</v>
          </cell>
          <cell r="CB333" t="str">
            <v>https://harvardharrispoll.com/wp-content/uploads/2020/01/HHP_December2019_RegisteredVoters_Topline.pdf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43828</v>
          </cell>
          <cell r="J334">
            <v>17787</v>
          </cell>
          <cell r="K334" t="str">
            <v>lv</v>
          </cell>
          <cell r="L334">
            <v>32</v>
          </cell>
          <cell r="M334">
            <v>6</v>
          </cell>
          <cell r="N334">
            <v>3</v>
          </cell>
          <cell r="O334">
            <v>8</v>
          </cell>
          <cell r="P334">
            <v>3</v>
          </cell>
          <cell r="Q334">
            <v>21</v>
          </cell>
          <cell r="R334">
            <v>3</v>
          </cell>
          <cell r="S334">
            <v>14</v>
          </cell>
          <cell r="T334">
            <v>4</v>
          </cell>
          <cell r="AL334">
            <v>1.0199699099777306E-2</v>
          </cell>
          <cell r="CB334" t="str">
            <v>https://morningconsult.com/2020-democratic-primary/</v>
          </cell>
        </row>
        <row r="335">
          <cell r="D335" t="str">
            <v>Harris Insights &amp; Analytics</v>
          </cell>
          <cell r="F335" t="str">
            <v>US</v>
          </cell>
          <cell r="G335" t="str">
            <v>C+</v>
          </cell>
          <cell r="I335">
            <v>43827</v>
          </cell>
          <cell r="J335">
            <v>431</v>
          </cell>
          <cell r="K335" t="str">
            <v>rv</v>
          </cell>
          <cell r="L335">
            <v>28</v>
          </cell>
          <cell r="M335">
            <v>11</v>
          </cell>
          <cell r="N335">
            <v>2</v>
          </cell>
          <cell r="O335">
            <v>6</v>
          </cell>
          <cell r="P335">
            <v>2</v>
          </cell>
          <cell r="Q335">
            <v>16</v>
          </cell>
          <cell r="R335">
            <v>2</v>
          </cell>
          <cell r="S335">
            <v>11</v>
          </cell>
          <cell r="T335">
            <v>2</v>
          </cell>
          <cell r="AL335">
            <v>1.1865479542045494E-2</v>
          </cell>
          <cell r="CB335" t="str">
            <v>https://thehill.com/hilltv/rising/476689-bloomberg-rises-to-third-place-alongside-warren-in-national-poll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43823</v>
          </cell>
          <cell r="J336">
            <v>586</v>
          </cell>
          <cell r="K336" t="str">
            <v>lv</v>
          </cell>
          <cell r="L336">
            <v>30</v>
          </cell>
          <cell r="M336">
            <v>4</v>
          </cell>
          <cell r="N336">
            <v>2</v>
          </cell>
          <cell r="O336">
            <v>7</v>
          </cell>
          <cell r="P336">
            <v>5</v>
          </cell>
          <cell r="Q336">
            <v>17</v>
          </cell>
          <cell r="R336">
            <v>1</v>
          </cell>
          <cell r="S336">
            <v>19</v>
          </cell>
          <cell r="T336">
            <v>3</v>
          </cell>
          <cell r="AL336">
            <v>2.7118490686989276E-4</v>
          </cell>
          <cell r="CB336" t="str">
            <v>https://d25d2506sfb94s.cloudfront.net/cumulus_uploads/document/t4lyjjoemc/econTabReport.pdf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43822</v>
          </cell>
          <cell r="J337">
            <v>412</v>
          </cell>
          <cell r="K337" t="str">
            <v>lv</v>
          </cell>
          <cell r="L337">
            <v>34</v>
          </cell>
          <cell r="M337">
            <v>4</v>
          </cell>
          <cell r="N337">
            <v>3</v>
          </cell>
          <cell r="O337">
            <v>7</v>
          </cell>
          <cell r="P337">
            <v>2</v>
          </cell>
          <cell r="Q337">
            <v>19</v>
          </cell>
          <cell r="R337">
            <v>0</v>
          </cell>
          <cell r="S337">
            <v>20</v>
          </cell>
          <cell r="T337">
            <v>4</v>
          </cell>
          <cell r="AL337">
            <v>1.9565425255891055E-4</v>
          </cell>
          <cell r="CB337" t="str">
            <v>https://watson.brown.edu/taubman/files/taubman/imce/Taubman%20National%20Poll%20-%20Fall%202019%20-%20Rev%20January%202020.pdf</v>
          </cell>
        </row>
        <row r="338">
          <cell r="D338" t="str">
            <v>Morning Consult</v>
          </cell>
          <cell r="F338" t="str">
            <v>US</v>
          </cell>
          <cell r="G338" t="str">
            <v>B/C</v>
          </cell>
          <cell r="I338">
            <v>43821</v>
          </cell>
          <cell r="J338">
            <v>7178</v>
          </cell>
          <cell r="K338" t="str">
            <v>lv</v>
          </cell>
          <cell r="L338">
            <v>31</v>
          </cell>
          <cell r="M338">
            <v>6</v>
          </cell>
          <cell r="N338">
            <v>3</v>
          </cell>
          <cell r="O338">
            <v>9</v>
          </cell>
          <cell r="P338">
            <v>3</v>
          </cell>
          <cell r="Q338">
            <v>21</v>
          </cell>
          <cell r="R338">
            <v>3</v>
          </cell>
          <cell r="S338">
            <v>15</v>
          </cell>
          <cell r="T338">
            <v>5</v>
          </cell>
          <cell r="AL338">
            <v>5.3174860243574047E-3</v>
          </cell>
          <cell r="CB338" t="str">
            <v>https://morningconsult.com/2020-democratic-primary/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43818</v>
          </cell>
          <cell r="J339">
            <v>571</v>
          </cell>
          <cell r="K339" t="str">
            <v>rv</v>
          </cell>
          <cell r="L339">
            <v>20</v>
          </cell>
          <cell r="M339">
            <v>6</v>
          </cell>
          <cell r="N339">
            <v>0</v>
          </cell>
          <cell r="O339">
            <v>5</v>
          </cell>
          <cell r="P339">
            <v>2</v>
          </cell>
          <cell r="Q339">
            <v>16</v>
          </cell>
          <cell r="R339">
            <v>3</v>
          </cell>
          <cell r="S339">
            <v>13</v>
          </cell>
          <cell r="T339">
            <v>3</v>
          </cell>
          <cell r="AL339">
            <v>4.2718927120062025E-3</v>
          </cell>
          <cell r="CB339" t="str">
            <v>https://twitter.com/Cmkahn/status/1220734596490452993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43818</v>
          </cell>
          <cell r="J340">
            <v>709</v>
          </cell>
          <cell r="K340" t="str">
            <v>a</v>
          </cell>
          <cell r="L340">
            <v>18</v>
          </cell>
          <cell r="M340">
            <v>5</v>
          </cell>
          <cell r="N340">
            <v>1</v>
          </cell>
          <cell r="O340">
            <v>4</v>
          </cell>
          <cell r="P340">
            <v>1</v>
          </cell>
          <cell r="Q340">
            <v>15</v>
          </cell>
          <cell r="R340">
            <v>2</v>
          </cell>
          <cell r="S340">
            <v>10</v>
          </cell>
          <cell r="T340">
            <v>2</v>
          </cell>
          <cell r="AL340">
            <v>0</v>
          </cell>
          <cell r="CB340" t="str">
            <v>https://www.ipsos.com/sites/default/files/ct/news/documents/2019-12/topline_reuters_2020_democratic_primary_tracker_12_19_2019_writeup.pdf</v>
          </cell>
        </row>
        <row r="341">
          <cell r="D341" t="str">
            <v>McLaughlin &amp; Associates</v>
          </cell>
          <cell r="F341" t="str">
            <v>US</v>
          </cell>
          <cell r="G341" t="str">
            <v>C/D</v>
          </cell>
          <cell r="I341">
            <v>43817</v>
          </cell>
          <cell r="J341">
            <v>480</v>
          </cell>
          <cell r="K341" t="str">
            <v>lv</v>
          </cell>
          <cell r="L341">
            <v>23</v>
          </cell>
          <cell r="M341">
            <v>5</v>
          </cell>
          <cell r="N341">
            <v>4</v>
          </cell>
          <cell r="O341">
            <v>5</v>
          </cell>
          <cell r="P341">
            <v>2</v>
          </cell>
          <cell r="Q341">
            <v>17</v>
          </cell>
          <cell r="R341">
            <v>3</v>
          </cell>
          <cell r="S341">
            <v>15</v>
          </cell>
          <cell r="T341">
            <v>4</v>
          </cell>
          <cell r="AL341">
            <v>0</v>
          </cell>
          <cell r="CB341" t="str">
            <v>https://mclaughlinonline.com/pols/wp-content/uploads/2019/12/National-Monthly-December-PUBLIC.pdf</v>
          </cell>
        </row>
        <row r="342">
          <cell r="D342" t="str">
            <v>McLaughlin &amp; Associates</v>
          </cell>
          <cell r="F342" t="str">
            <v>US</v>
          </cell>
          <cell r="G342" t="str">
            <v>C/D</v>
          </cell>
          <cell r="I342">
            <v>43817</v>
          </cell>
          <cell r="J342">
            <v>480</v>
          </cell>
          <cell r="K342" t="str">
            <v>lv</v>
          </cell>
          <cell r="L342">
            <v>27</v>
          </cell>
          <cell r="M342">
            <v>5</v>
          </cell>
          <cell r="N342">
            <v>3</v>
          </cell>
          <cell r="O342">
            <v>5</v>
          </cell>
          <cell r="P342">
            <v>2</v>
          </cell>
          <cell r="Q342">
            <v>17</v>
          </cell>
          <cell r="R342">
            <v>4</v>
          </cell>
          <cell r="S342">
            <v>15</v>
          </cell>
          <cell r="T342">
            <v>5</v>
          </cell>
          <cell r="AL342">
            <v>0.30751128904974318</v>
          </cell>
          <cell r="CB342" t="str">
            <v>https://mclaughlinonline.com/pols/wp-content/uploads/2019/12/National-Monthly-December-PUBLIC.pdf</v>
          </cell>
        </row>
        <row r="343">
          <cell r="D343" t="str">
            <v>NBC News/Wall Street Journal</v>
          </cell>
          <cell r="F343" t="str">
            <v>US</v>
          </cell>
          <cell r="G343" t="str">
            <v>A/B</v>
          </cell>
          <cell r="I343">
            <v>43816</v>
          </cell>
          <cell r="J343">
            <v>410</v>
          </cell>
          <cell r="K343" t="str">
            <v>lv</v>
          </cell>
          <cell r="L343">
            <v>28</v>
          </cell>
          <cell r="M343">
            <v>4</v>
          </cell>
          <cell r="N343">
            <v>2</v>
          </cell>
          <cell r="O343">
            <v>9</v>
          </cell>
          <cell r="P343">
            <v>5</v>
          </cell>
          <cell r="Q343">
            <v>21</v>
          </cell>
          <cell r="R343">
            <v>1</v>
          </cell>
          <cell r="S343">
            <v>18</v>
          </cell>
          <cell r="T343">
            <v>3</v>
          </cell>
          <cell r="AL343">
            <v>6.2096884134512517E-2</v>
          </cell>
          <cell r="CB343" t="str">
            <v>https://www.nbcnews.com/politics/meet-the-press/stable-political-base-biden-remains-top-dem-field-nbc-wsj-n1104496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43816</v>
          </cell>
          <cell r="J344">
            <v>555</v>
          </cell>
          <cell r="K344" t="str">
            <v>lv</v>
          </cell>
          <cell r="L344">
            <v>29</v>
          </cell>
          <cell r="M344">
            <v>4</v>
          </cell>
          <cell r="N344">
            <v>2</v>
          </cell>
          <cell r="O344">
            <v>7</v>
          </cell>
          <cell r="P344">
            <v>4</v>
          </cell>
          <cell r="Q344">
            <v>19</v>
          </cell>
          <cell r="R344">
            <v>2</v>
          </cell>
          <cell r="S344">
            <v>17</v>
          </cell>
          <cell r="T344">
            <v>3</v>
          </cell>
          <cell r="AL344">
            <v>1.9855047971564874E-4</v>
          </cell>
          <cell r="CB344" t="str">
            <v>https://d25d2506sfb94s.cloudfront.net/cumulus_uploads/document/ua3ar45wbg/econTabReport.pdf</v>
          </cell>
        </row>
        <row r="345">
          <cell r="D345" t="str">
            <v>Emerson College</v>
          </cell>
          <cell r="F345" t="str">
            <v>US</v>
          </cell>
          <cell r="G345" t="str">
            <v>B-</v>
          </cell>
          <cell r="I345">
            <v>43816</v>
          </cell>
          <cell r="J345">
            <v>525</v>
          </cell>
          <cell r="K345" t="str">
            <v>lv</v>
          </cell>
          <cell r="L345">
            <v>32.1</v>
          </cell>
          <cell r="M345">
            <v>2.8</v>
          </cell>
          <cell r="N345">
            <v>2</v>
          </cell>
          <cell r="O345">
            <v>7.7</v>
          </cell>
          <cell r="P345">
            <v>2</v>
          </cell>
          <cell r="Q345">
            <v>24.7</v>
          </cell>
          <cell r="R345">
            <v>1.7</v>
          </cell>
          <cell r="S345">
            <v>12.4</v>
          </cell>
          <cell r="T345">
            <v>6.3</v>
          </cell>
          <cell r="AL345">
            <v>0.19490530591900199</v>
          </cell>
          <cell r="CB345" t="str">
            <v>http://emersonpolling.com/2019/12/18/december-national-poll-biden-and-sanders-pull-away-from-the-pack-as-warren-falls/</v>
          </cell>
        </row>
        <row r="346">
          <cell r="D346" t="str">
            <v>Civiqs</v>
          </cell>
          <cell r="F346" t="str">
            <v>Iowa</v>
          </cell>
          <cell r="G346">
            <v>0</v>
          </cell>
          <cell r="I346">
            <v>43815</v>
          </cell>
          <cell r="J346">
            <v>632</v>
          </cell>
          <cell r="K346" t="str">
            <v>lv</v>
          </cell>
          <cell r="L346">
            <v>15</v>
          </cell>
          <cell r="M346">
            <v>0</v>
          </cell>
          <cell r="N346">
            <v>3</v>
          </cell>
          <cell r="O346">
            <v>24</v>
          </cell>
          <cell r="P346">
            <v>4</v>
          </cell>
          <cell r="Q346">
            <v>21</v>
          </cell>
          <cell r="R346">
            <v>2</v>
          </cell>
          <cell r="S346">
            <v>18</v>
          </cell>
          <cell r="T346">
            <v>3</v>
          </cell>
          <cell r="AL346">
            <v>5.6598317889604031E-2</v>
          </cell>
          <cell r="CB346" t="str">
            <v>https://civiqs.com/documents/Civiqs_ISU_banner_book_2019_12.pdf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43814</v>
          </cell>
          <cell r="J347">
            <v>408</v>
          </cell>
          <cell r="K347" t="str">
            <v>rv</v>
          </cell>
          <cell r="L347">
            <v>26</v>
          </cell>
          <cell r="M347">
            <v>5</v>
          </cell>
          <cell r="N347">
            <v>3</v>
          </cell>
          <cell r="O347">
            <v>8</v>
          </cell>
          <cell r="P347">
            <v>3</v>
          </cell>
          <cell r="Q347">
            <v>20</v>
          </cell>
          <cell r="R347">
            <v>1</v>
          </cell>
          <cell r="S347">
            <v>16</v>
          </cell>
          <cell r="T347">
            <v>3</v>
          </cell>
          <cell r="AL347">
            <v>0.8619026336181872</v>
          </cell>
          <cell r="CB347" t="str">
            <v>https://cdn.cnn.com/cnn/2019/images/12/19/rel14b.-.2020.pdf</v>
          </cell>
        </row>
        <row r="348">
          <cell r="D348" t="str">
            <v>Morning Consult</v>
          </cell>
          <cell r="F348" t="str">
            <v>US</v>
          </cell>
          <cell r="G348" t="str">
            <v>B/C</v>
          </cell>
          <cell r="I348">
            <v>43814</v>
          </cell>
          <cell r="J348">
            <v>13384</v>
          </cell>
          <cell r="K348" t="str">
            <v>lv</v>
          </cell>
          <cell r="L348">
            <v>31</v>
          </cell>
          <cell r="M348">
            <v>7</v>
          </cell>
          <cell r="N348">
            <v>3</v>
          </cell>
          <cell r="O348">
            <v>8</v>
          </cell>
          <cell r="P348">
            <v>2</v>
          </cell>
          <cell r="Q348">
            <v>22</v>
          </cell>
          <cell r="R348">
            <v>3</v>
          </cell>
          <cell r="S348">
            <v>15</v>
          </cell>
          <cell r="T348">
            <v>4</v>
          </cell>
          <cell r="AL348">
            <v>5.0754624930040579E-3</v>
          </cell>
          <cell r="CB348" t="str">
            <v>https://morningconsult.com/2020-democratic-primary/</v>
          </cell>
        </row>
        <row r="349">
          <cell r="D349" t="str">
            <v>Quinnipiac University</v>
          </cell>
          <cell r="F349" t="str">
            <v>US</v>
          </cell>
          <cell r="G349" t="str">
            <v>A</v>
          </cell>
          <cell r="I349">
            <v>43814</v>
          </cell>
          <cell r="J349">
            <v>567</v>
          </cell>
          <cell r="K349" t="str">
            <v>rv</v>
          </cell>
          <cell r="L349">
            <v>30</v>
          </cell>
          <cell r="M349">
            <v>7</v>
          </cell>
          <cell r="N349">
            <v>2</v>
          </cell>
          <cell r="O349">
            <v>9</v>
          </cell>
          <cell r="P349">
            <v>3</v>
          </cell>
          <cell r="Q349">
            <v>16</v>
          </cell>
          <cell r="R349">
            <v>1</v>
          </cell>
          <cell r="S349">
            <v>17</v>
          </cell>
          <cell r="T349">
            <v>3</v>
          </cell>
          <cell r="AL349">
            <v>0.17404679564307929</v>
          </cell>
          <cell r="CB349" t="str">
            <v>https://poll.qu.edu/national/release-detail?ReleaseID=3652</v>
          </cell>
        </row>
        <row r="350">
          <cell r="D350" t="str">
            <v>Echelon Insights</v>
          </cell>
          <cell r="F350" t="str">
            <v>US</v>
          </cell>
          <cell r="G350">
            <v>0</v>
          </cell>
          <cell r="I350">
            <v>43813</v>
          </cell>
          <cell r="J350">
            <v>447</v>
          </cell>
          <cell r="K350" t="str">
            <v>lv</v>
          </cell>
          <cell r="L350">
            <v>65</v>
          </cell>
          <cell r="M350">
            <v>0</v>
          </cell>
          <cell r="N350">
            <v>0</v>
          </cell>
          <cell r="O350">
            <v>20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AL350">
            <v>0</v>
          </cell>
          <cell r="CB350" t="str">
            <v>http://echeloninsights.com/wp-content/uploads/Omnibus-December-2019_Dem-Primary.pdf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43813</v>
          </cell>
          <cell r="J351">
            <v>447</v>
          </cell>
          <cell r="K351" t="str">
            <v>lv</v>
          </cell>
          <cell r="L351">
            <v>59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</v>
          </cell>
          <cell r="T351">
            <v>0</v>
          </cell>
          <cell r="AL351">
            <v>0</v>
          </cell>
          <cell r="CB351" t="str">
            <v>http://echeloninsights.com/wp-content/uploads/Omnibus-December-2019_Dem-Primary.pdf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43813</v>
          </cell>
          <cell r="J352">
            <v>447</v>
          </cell>
          <cell r="K352" t="str">
            <v>lv</v>
          </cell>
          <cell r="L352">
            <v>58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32</v>
          </cell>
          <cell r="R352">
            <v>0</v>
          </cell>
          <cell r="S352">
            <v>0</v>
          </cell>
          <cell r="T352">
            <v>0</v>
          </cell>
          <cell r="AL352">
            <v>0</v>
          </cell>
          <cell r="CB352" t="str">
            <v>http://echeloninsights.com/wp-content/uploads/Omnibus-December-2019_Dem-Primary.pdf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43813</v>
          </cell>
          <cell r="J353">
            <v>447</v>
          </cell>
          <cell r="K353" t="str">
            <v>lv</v>
          </cell>
          <cell r="L353">
            <v>37</v>
          </cell>
          <cell r="M353">
            <v>6</v>
          </cell>
          <cell r="N353">
            <v>1</v>
          </cell>
          <cell r="O353">
            <v>6</v>
          </cell>
          <cell r="P353">
            <v>2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2.4941701874808469E-2</v>
          </cell>
          <cell r="CB353" t="str">
            <v>http://echeloninsights.com/wp-content/uploads/Omnibus-December-2019_Dem-Primary.pdf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43813</v>
          </cell>
          <cell r="J354">
            <v>456</v>
          </cell>
          <cell r="K354" t="str">
            <v>rv</v>
          </cell>
          <cell r="L354">
            <v>29</v>
          </cell>
          <cell r="M354">
            <v>5</v>
          </cell>
          <cell r="N354">
            <v>2</v>
          </cell>
          <cell r="O354">
            <v>5</v>
          </cell>
          <cell r="P354">
            <v>3</v>
          </cell>
          <cell r="Q354">
            <v>13</v>
          </cell>
          <cell r="R354">
            <v>3</v>
          </cell>
          <cell r="S354">
            <v>13</v>
          </cell>
          <cell r="T354">
            <v>3</v>
          </cell>
          <cell r="AL354">
            <v>4.8904441416886841E-3</v>
          </cell>
          <cell r="CB354" t="str">
            <v>https://thehill.com/hilltv/rising/475138-buttigieg-slips-in-new-national-poll</v>
          </cell>
        </row>
        <row r="355">
          <cell r="D355" t="str">
            <v>Suffolk University</v>
          </cell>
          <cell r="F355" t="str">
            <v>US</v>
          </cell>
          <cell r="G355" t="str">
            <v>A-</v>
          </cell>
          <cell r="I355">
            <v>43813</v>
          </cell>
          <cell r="J355">
            <v>384</v>
          </cell>
          <cell r="K355" t="str">
            <v>lv</v>
          </cell>
          <cell r="L355">
            <v>23.18</v>
          </cell>
          <cell r="M355">
            <v>5.99</v>
          </cell>
          <cell r="N355">
            <v>2.6</v>
          </cell>
          <cell r="O355">
            <v>8.33</v>
          </cell>
          <cell r="P355">
            <v>3.39</v>
          </cell>
          <cell r="Q355">
            <v>14.06</v>
          </cell>
          <cell r="R355">
            <v>0.78</v>
          </cell>
          <cell r="S355">
            <v>12.76</v>
          </cell>
          <cell r="T355">
            <v>2.08</v>
          </cell>
          <cell r="AL355">
            <v>8.0128886196629132</v>
          </cell>
          <cell r="CB355" t="str">
            <v>https://www.suffolk.edu/-/media/suffolk/documents/academics/research-at-suffolk/suprc/polls/national/2019/1_1_2020_marginals_pdftxt.pdf</v>
          </cell>
        </row>
        <row r="356">
          <cell r="D356" t="str">
            <v>IBD/TIPP</v>
          </cell>
          <cell r="F356" t="str">
            <v>US</v>
          </cell>
          <cell r="G356" t="str">
            <v>A/B</v>
          </cell>
          <cell r="I356">
            <v>43813</v>
          </cell>
          <cell r="J356">
            <v>312</v>
          </cell>
          <cell r="K356" t="str">
            <v>rv</v>
          </cell>
          <cell r="L356">
            <v>26</v>
          </cell>
          <cell r="M356">
            <v>5</v>
          </cell>
          <cell r="N356">
            <v>3</v>
          </cell>
          <cell r="O356">
            <v>9</v>
          </cell>
          <cell r="P356">
            <v>2</v>
          </cell>
          <cell r="Q356">
            <v>18</v>
          </cell>
          <cell r="R356">
            <v>2</v>
          </cell>
          <cell r="S356">
            <v>14</v>
          </cell>
          <cell r="T356">
            <v>2</v>
          </cell>
          <cell r="AL356">
            <v>9.0262358086262581E-2</v>
          </cell>
          <cell r="CB356" t="str">
            <v>https://projects.fivethirtyeight.com/polls/20191216_National.xlsx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43811</v>
          </cell>
          <cell r="J357">
            <v>593</v>
          </cell>
          <cell r="K357" t="str">
            <v>rv</v>
          </cell>
          <cell r="L357">
            <v>21</v>
          </cell>
          <cell r="M357">
            <v>7</v>
          </cell>
          <cell r="N357">
            <v>0</v>
          </cell>
          <cell r="O357">
            <v>5</v>
          </cell>
          <cell r="P357">
            <v>2</v>
          </cell>
          <cell r="Q357">
            <v>18</v>
          </cell>
          <cell r="R357">
            <v>3</v>
          </cell>
          <cell r="S357">
            <v>11</v>
          </cell>
          <cell r="T357">
            <v>3</v>
          </cell>
          <cell r="AL357">
            <v>2.5487216204130199E-3</v>
          </cell>
          <cell r="CB357" t="str">
            <v>https://twitter.com/Cmkahn/status/1220734596490452993</v>
          </cell>
        </row>
        <row r="358">
          <cell r="D358" t="str">
            <v>Marist College</v>
          </cell>
          <cell r="F358" t="str">
            <v>US</v>
          </cell>
          <cell r="G358" t="str">
            <v>A+</v>
          </cell>
          <cell r="I358">
            <v>43810</v>
          </cell>
          <cell r="J358">
            <v>704</v>
          </cell>
          <cell r="K358" t="str">
            <v>rv</v>
          </cell>
          <cell r="L358">
            <v>24</v>
          </cell>
          <cell r="M358">
            <v>4</v>
          </cell>
          <cell r="N358">
            <v>4</v>
          </cell>
          <cell r="O358">
            <v>13</v>
          </cell>
          <cell r="P358">
            <v>4</v>
          </cell>
          <cell r="Q358">
            <v>22</v>
          </cell>
          <cell r="R358">
            <v>0</v>
          </cell>
          <cell r="S358">
            <v>17</v>
          </cell>
          <cell r="T358">
            <v>5</v>
          </cell>
          <cell r="AL358">
            <v>1.8937467392634983</v>
          </cell>
          <cell r="CB358" t="str">
            <v>http://maristpoll.marist.edu/wp-content/uploads/2019/12/UPDATED_NPR_PBS-NewsHour_Marist-Poll_USA-NOS-and-Tables_1912131159.pdf</v>
          </cell>
        </row>
        <row r="359">
          <cell r="D359" t="str">
            <v>Fox News/Beacon Research/Shaw &amp; Co. Research</v>
          </cell>
          <cell r="F359" t="str">
            <v>US</v>
          </cell>
          <cell r="G359" t="str">
            <v>A-</v>
          </cell>
          <cell r="I359">
            <v>43810</v>
          </cell>
          <cell r="J359">
            <v>453</v>
          </cell>
          <cell r="K359" t="str">
            <v>lv</v>
          </cell>
          <cell r="L359">
            <v>30</v>
          </cell>
          <cell r="M359">
            <v>5</v>
          </cell>
          <cell r="N359">
            <v>2</v>
          </cell>
          <cell r="O359">
            <v>7</v>
          </cell>
          <cell r="P359">
            <v>5</v>
          </cell>
          <cell r="Q359">
            <v>20</v>
          </cell>
          <cell r="R359">
            <v>1</v>
          </cell>
          <cell r="S359">
            <v>13</v>
          </cell>
          <cell r="T359">
            <v>3</v>
          </cell>
          <cell r="AL359">
            <v>0.31583206679618325</v>
          </cell>
          <cell r="CB359" t="str">
            <v>https://www.scribd.com/document/439839999/Fox-December-8-11-2019-National-Topline-December-15-Release</v>
          </cell>
        </row>
        <row r="360">
          <cell r="D360" t="str">
            <v>Change Research</v>
          </cell>
          <cell r="F360" t="str">
            <v>South Carolina</v>
          </cell>
          <cell r="G360" t="str">
            <v>C</v>
          </cell>
          <cell r="I360">
            <v>43810</v>
          </cell>
          <cell r="J360">
            <v>392</v>
          </cell>
          <cell r="K360" t="str">
            <v>lv</v>
          </cell>
          <cell r="L360">
            <v>27</v>
          </cell>
          <cell r="M360">
            <v>3</v>
          </cell>
          <cell r="N360">
            <v>5</v>
          </cell>
          <cell r="O360">
            <v>9</v>
          </cell>
          <cell r="P360">
            <v>2</v>
          </cell>
          <cell r="Q360">
            <v>20</v>
          </cell>
          <cell r="R360">
            <v>5</v>
          </cell>
          <cell r="S360">
            <v>19</v>
          </cell>
          <cell r="T360">
            <v>2</v>
          </cell>
          <cell r="AL360">
            <v>4.5103518230078E-2</v>
          </cell>
          <cell r="CB360" t="str">
            <v>https://www.changeresearch.com/post/south-carolina-post-and-courier-poll-december</v>
          </cell>
        </row>
        <row r="361">
          <cell r="D361" t="str">
            <v>Change Research</v>
          </cell>
          <cell r="F361" t="str">
            <v>California</v>
          </cell>
          <cell r="G361" t="str">
            <v>C</v>
          </cell>
          <cell r="I361">
            <v>43809</v>
          </cell>
          <cell r="J361">
            <v>862</v>
          </cell>
          <cell r="K361" t="str">
            <v>lv</v>
          </cell>
          <cell r="L361">
            <v>19</v>
          </cell>
          <cell r="M361">
            <v>3</v>
          </cell>
          <cell r="N361">
            <v>3</v>
          </cell>
          <cell r="O361">
            <v>12</v>
          </cell>
          <cell r="P361">
            <v>1</v>
          </cell>
          <cell r="Q361">
            <v>26</v>
          </cell>
          <cell r="R361">
            <v>2</v>
          </cell>
          <cell r="S361">
            <v>23</v>
          </cell>
          <cell r="T361">
            <v>4</v>
          </cell>
          <cell r="AL361">
            <v>0.14130100029710302</v>
          </cell>
          <cell r="CB361" t="str">
            <v>https://www.changeresearch.com/post/change-research-kqed-california-poll-december</v>
          </cell>
        </row>
        <row r="362">
          <cell r="D362" t="str">
            <v>YouGov</v>
          </cell>
          <cell r="F362" t="str">
            <v>US</v>
          </cell>
          <cell r="G362" t="str">
            <v>B-</v>
          </cell>
          <cell r="I362">
            <v>43809</v>
          </cell>
          <cell r="J362">
            <v>497</v>
          </cell>
          <cell r="K362" t="str">
            <v>lv</v>
          </cell>
          <cell r="L362">
            <v>26</v>
          </cell>
          <cell r="M362">
            <v>4</v>
          </cell>
          <cell r="N362">
            <v>3</v>
          </cell>
          <cell r="O362">
            <v>11</v>
          </cell>
          <cell r="P362">
            <v>2</v>
          </cell>
          <cell r="Q362">
            <v>16</v>
          </cell>
          <cell r="R362">
            <v>1</v>
          </cell>
          <cell r="S362">
            <v>21</v>
          </cell>
          <cell r="T362">
            <v>3</v>
          </cell>
          <cell r="AL362">
            <v>1.59935896296158E-4</v>
          </cell>
          <cell r="CB362" t="str">
            <v>https://d25d2506sfb94s.cloudfront.net/cumulus_uploads/document/4yqcix83qw/econTabReport.pdf</v>
          </cell>
        </row>
        <row r="363">
          <cell r="D363" t="str">
            <v>Emerson College</v>
          </cell>
          <cell r="F363" t="str">
            <v>Iowa</v>
          </cell>
          <cell r="G363" t="str">
            <v>B-</v>
          </cell>
          <cell r="I363">
            <v>43809</v>
          </cell>
          <cell r="J363">
            <v>325</v>
          </cell>
          <cell r="K363" t="str">
            <v>lv</v>
          </cell>
          <cell r="L363">
            <v>23.3</v>
          </cell>
          <cell r="M363">
            <v>1.9</v>
          </cell>
          <cell r="N363">
            <v>3.6</v>
          </cell>
          <cell r="O363">
            <v>17.899999999999999</v>
          </cell>
          <cell r="P363">
            <v>10.1</v>
          </cell>
          <cell r="Q363">
            <v>21.7</v>
          </cell>
          <cell r="R363">
            <v>3.4</v>
          </cell>
          <cell r="S363">
            <v>12.2</v>
          </cell>
          <cell r="T363">
            <v>1.7</v>
          </cell>
          <cell r="AL363">
            <v>0.14719157526973475</v>
          </cell>
          <cell r="CB363" t="str">
            <v>http://emersonpolling.com/2019/12/11/iowa-2020-warrens-support-drops-while-sanders-rises/</v>
          </cell>
        </row>
        <row r="364">
          <cell r="D364" t="str">
            <v>SSRS</v>
          </cell>
          <cell r="F364" t="str">
            <v>Texas</v>
          </cell>
          <cell r="G364" t="str">
            <v>A/B</v>
          </cell>
          <cell r="I364">
            <v>43808</v>
          </cell>
          <cell r="J364">
            <v>327</v>
          </cell>
          <cell r="K364" t="str">
            <v>lv</v>
          </cell>
          <cell r="L364">
            <v>35</v>
          </cell>
          <cell r="M364">
            <v>5</v>
          </cell>
          <cell r="N364">
            <v>2</v>
          </cell>
          <cell r="O364">
            <v>9</v>
          </cell>
          <cell r="P364">
            <v>1</v>
          </cell>
          <cell r="Q364">
            <v>15</v>
          </cell>
          <cell r="R364">
            <v>2</v>
          </cell>
          <cell r="S364">
            <v>13</v>
          </cell>
          <cell r="T364">
            <v>3</v>
          </cell>
          <cell r="AL364">
            <v>0.79026395019621076</v>
          </cell>
          <cell r="CB364" t="str">
            <v>https://cdn.cnn.com/cnn/2019/images/12/11/rel1_tx.pdf</v>
          </cell>
        </row>
        <row r="365">
          <cell r="D365" t="str">
            <v>Quinnipiac University</v>
          </cell>
          <cell r="F365" t="str">
            <v>US</v>
          </cell>
          <cell r="G365" t="str">
            <v>A</v>
          </cell>
          <cell r="I365">
            <v>43808</v>
          </cell>
          <cell r="J365">
            <v>665</v>
          </cell>
          <cell r="K365" t="str">
            <v>rv</v>
          </cell>
          <cell r="L365">
            <v>29</v>
          </cell>
          <cell r="M365">
            <v>5</v>
          </cell>
          <cell r="N365">
            <v>1</v>
          </cell>
          <cell r="O365">
            <v>9</v>
          </cell>
          <cell r="P365">
            <v>3</v>
          </cell>
          <cell r="Q365">
            <v>17</v>
          </cell>
          <cell r="R365">
            <v>1</v>
          </cell>
          <cell r="S365">
            <v>15</v>
          </cell>
          <cell r="T365">
            <v>4</v>
          </cell>
          <cell r="AL365">
            <v>9.1367477206629313E-2</v>
          </cell>
          <cell r="CB365" t="str">
            <v>https://poll.qu.edu/national/release-detail?ReleaseID=3651</v>
          </cell>
        </row>
        <row r="366">
          <cell r="D366" t="str">
            <v>Zogby Interactive/JZ Analytics</v>
          </cell>
          <cell r="F366" t="str">
            <v>US</v>
          </cell>
          <cell r="G366" t="str">
            <v>C</v>
          </cell>
          <cell r="I366">
            <v>43807</v>
          </cell>
          <cell r="J366">
            <v>443</v>
          </cell>
          <cell r="K366" t="str">
            <v>lv</v>
          </cell>
          <cell r="L366">
            <v>28</v>
          </cell>
          <cell r="M366">
            <v>9</v>
          </cell>
          <cell r="N366">
            <v>0</v>
          </cell>
          <cell r="O366">
            <v>8</v>
          </cell>
          <cell r="P366">
            <v>2</v>
          </cell>
          <cell r="Q366">
            <v>20</v>
          </cell>
          <cell r="R366">
            <v>3</v>
          </cell>
          <cell r="S366">
            <v>12</v>
          </cell>
          <cell r="T366">
            <v>3</v>
          </cell>
          <cell r="AL366">
            <v>0</v>
          </cell>
          <cell r="CB366" t="str">
            <v>https://zogbyanalytics.com/news/909-the-zogby-poll-2020-democratic-primary-report-nationwide-likely-voters-poll</v>
          </cell>
        </row>
        <row r="367">
          <cell r="D367" t="str">
            <v>Zogby Interactive/JZ Analytics</v>
          </cell>
          <cell r="F367" t="str">
            <v>US</v>
          </cell>
          <cell r="G367" t="str">
            <v>C</v>
          </cell>
          <cell r="I367">
            <v>43807</v>
          </cell>
          <cell r="J367">
            <v>443</v>
          </cell>
          <cell r="K367" t="str">
            <v>lv</v>
          </cell>
          <cell r="L367">
            <v>30</v>
          </cell>
          <cell r="M367">
            <v>8</v>
          </cell>
          <cell r="N367">
            <v>0</v>
          </cell>
          <cell r="O367">
            <v>7</v>
          </cell>
          <cell r="P367">
            <v>2</v>
          </cell>
          <cell r="Q367">
            <v>20</v>
          </cell>
          <cell r="R367">
            <v>3</v>
          </cell>
          <cell r="S367">
            <v>16</v>
          </cell>
          <cell r="T367">
            <v>4</v>
          </cell>
          <cell r="AL367">
            <v>4.4044006844155749E-2</v>
          </cell>
          <cell r="CB367" t="str">
            <v>https://zogbyanalytics.com/news/909-the-zogby-poll-2020-democratic-primary-report-nationwide-likely-voters-poll</v>
          </cell>
        </row>
        <row r="368">
          <cell r="D368" t="str">
            <v>Marquette University Law School</v>
          </cell>
          <cell r="F368" t="str">
            <v>Wisconsin</v>
          </cell>
          <cell r="G368" t="str">
            <v>A/B</v>
          </cell>
          <cell r="I368">
            <v>43807</v>
          </cell>
          <cell r="J368">
            <v>358</v>
          </cell>
          <cell r="K368" t="str">
            <v>lv</v>
          </cell>
          <cell r="L368">
            <v>23</v>
          </cell>
          <cell r="M368">
            <v>3</v>
          </cell>
          <cell r="N368">
            <v>4</v>
          </cell>
          <cell r="O368">
            <v>15</v>
          </cell>
          <cell r="P368">
            <v>3</v>
          </cell>
          <cell r="Q368">
            <v>19</v>
          </cell>
          <cell r="R368">
            <v>0</v>
          </cell>
          <cell r="S368">
            <v>16</v>
          </cell>
          <cell r="T368">
            <v>3</v>
          </cell>
          <cell r="AL368">
            <v>0.24291099628207799</v>
          </cell>
          <cell r="CB368" t="str">
            <v>https://law.marquette.edu/poll/wp-content/uploads/2019/12/MLSP56Toplines.pdf</v>
          </cell>
        </row>
        <row r="369">
          <cell r="D369" t="str">
            <v>SSRS</v>
          </cell>
          <cell r="F369" t="str">
            <v>California</v>
          </cell>
          <cell r="G369" t="str">
            <v>A/B</v>
          </cell>
          <cell r="I369">
            <v>43807</v>
          </cell>
          <cell r="J369">
            <v>508</v>
          </cell>
          <cell r="K369" t="str">
            <v>lv</v>
          </cell>
          <cell r="L369">
            <v>21</v>
          </cell>
          <cell r="M369">
            <v>5</v>
          </cell>
          <cell r="N369">
            <v>3</v>
          </cell>
          <cell r="O369">
            <v>9</v>
          </cell>
          <cell r="P369">
            <v>2</v>
          </cell>
          <cell r="Q369">
            <v>20</v>
          </cell>
          <cell r="R369">
            <v>1</v>
          </cell>
          <cell r="S369">
            <v>17</v>
          </cell>
          <cell r="T369">
            <v>6</v>
          </cell>
          <cell r="AL369">
            <v>0.98464589658767632</v>
          </cell>
          <cell r="CB369" t="str">
            <v>https://cdn.cnn.com/cnn/2019/images/12/11/rel1_ca.pdf</v>
          </cell>
        </row>
        <row r="370">
          <cell r="D370" t="str">
            <v>MassINC Polling Group</v>
          </cell>
          <cell r="F370" t="str">
            <v>New Hampshire</v>
          </cell>
          <cell r="G370" t="str">
            <v>A/B</v>
          </cell>
          <cell r="I370">
            <v>43807</v>
          </cell>
          <cell r="J370">
            <v>442</v>
          </cell>
          <cell r="K370" t="str">
            <v>lv</v>
          </cell>
          <cell r="L370">
            <v>17</v>
          </cell>
          <cell r="M370">
            <v>2</v>
          </cell>
          <cell r="N370">
            <v>1</v>
          </cell>
          <cell r="O370">
            <v>18</v>
          </cell>
          <cell r="P370">
            <v>3</v>
          </cell>
          <cell r="Q370">
            <v>15</v>
          </cell>
          <cell r="R370">
            <v>3</v>
          </cell>
          <cell r="S370">
            <v>12</v>
          </cell>
          <cell r="T370">
            <v>5</v>
          </cell>
          <cell r="AL370">
            <v>0.91261412076316251</v>
          </cell>
          <cell r="CB370" t="str">
            <v>https://www.wbur.org/news/2019/12/11/democrats-mayor-pete-biden-sanders-elizabeth-warren-tight-contest</v>
          </cell>
        </row>
        <row r="371">
          <cell r="D371" t="str">
            <v>Monmouth University</v>
          </cell>
          <cell r="F371" t="str">
            <v>US</v>
          </cell>
          <cell r="G371" t="str">
            <v>A+</v>
          </cell>
          <cell r="I371">
            <v>43807</v>
          </cell>
          <cell r="J371">
            <v>384</v>
          </cell>
          <cell r="K371" t="str">
            <v>rv</v>
          </cell>
          <cell r="L371">
            <v>26</v>
          </cell>
          <cell r="M371">
            <v>5</v>
          </cell>
          <cell r="N371">
            <v>2</v>
          </cell>
          <cell r="O371">
            <v>8</v>
          </cell>
          <cell r="P371">
            <v>4</v>
          </cell>
          <cell r="Q371">
            <v>21</v>
          </cell>
          <cell r="R371">
            <v>1</v>
          </cell>
          <cell r="S371">
            <v>17</v>
          </cell>
          <cell r="T371">
            <v>3</v>
          </cell>
          <cell r="AL371">
            <v>0.37665870354304404</v>
          </cell>
          <cell r="CB371" t="str">
            <v>https://www.monmouth.edu/polling-institute/documents/monmouthpoll_us_121019.pdf/</v>
          </cell>
        </row>
        <row r="372">
          <cell r="D372" t="str">
            <v>Morning Consult</v>
          </cell>
          <cell r="F372" t="str">
            <v>US</v>
          </cell>
          <cell r="G372" t="str">
            <v>B/C</v>
          </cell>
          <cell r="I372">
            <v>43807</v>
          </cell>
          <cell r="J372">
            <v>15442</v>
          </cell>
          <cell r="K372" t="str">
            <v>lv</v>
          </cell>
          <cell r="L372">
            <v>30</v>
          </cell>
          <cell r="M372">
            <v>6</v>
          </cell>
          <cell r="N372">
            <v>3</v>
          </cell>
          <cell r="O372">
            <v>9</v>
          </cell>
          <cell r="P372">
            <v>2</v>
          </cell>
          <cell r="Q372">
            <v>22</v>
          </cell>
          <cell r="R372">
            <v>3</v>
          </cell>
          <cell r="S372">
            <v>16</v>
          </cell>
          <cell r="T372">
            <v>4</v>
          </cell>
          <cell r="AL372">
            <v>4.1409307860361825E-3</v>
          </cell>
          <cell r="CB372" t="str">
            <v>https://morningconsult.com/2020-democratic-primary/</v>
          </cell>
        </row>
        <row r="373">
          <cell r="D373" t="str">
            <v>Capitol Weekly</v>
          </cell>
          <cell r="F373" t="str">
            <v>California</v>
          </cell>
          <cell r="G373">
            <v>0</v>
          </cell>
          <cell r="I373">
            <v>43806</v>
          </cell>
          <cell r="J373">
            <v>581</v>
          </cell>
          <cell r="K373" t="str">
            <v>lv</v>
          </cell>
          <cell r="L373">
            <v>19</v>
          </cell>
          <cell r="M373">
            <v>5</v>
          </cell>
          <cell r="N373">
            <v>2</v>
          </cell>
          <cell r="O373">
            <v>13</v>
          </cell>
          <cell r="P373">
            <v>4</v>
          </cell>
          <cell r="Q373">
            <v>19</v>
          </cell>
          <cell r="R373">
            <v>1</v>
          </cell>
          <cell r="S373">
            <v>21</v>
          </cell>
          <cell r="T373">
            <v>5</v>
          </cell>
          <cell r="AL373">
            <v>0</v>
          </cell>
          <cell r="CB373" t="str">
            <v>https://www.dropbox.com/sh/lpg315ervjbhxkm/AAA_T1gWN9oYedzp5LpIr-sNa?dl=0&amp;preview=Dec+2019+Presidential+Primary+Tracking+Poll+Toplines+and+Crosstabs+with+Kamala.xlsx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43806</v>
          </cell>
          <cell r="J374">
            <v>581</v>
          </cell>
          <cell r="K374" t="str">
            <v>lv</v>
          </cell>
          <cell r="L374">
            <v>19</v>
          </cell>
          <cell r="M374">
            <v>5</v>
          </cell>
          <cell r="N374">
            <v>2</v>
          </cell>
          <cell r="O374">
            <v>14</v>
          </cell>
          <cell r="P374">
            <v>4</v>
          </cell>
          <cell r="Q374">
            <v>19</v>
          </cell>
          <cell r="R374">
            <v>1</v>
          </cell>
          <cell r="S374">
            <v>23</v>
          </cell>
          <cell r="T374">
            <v>5</v>
          </cell>
          <cell r="AL374">
            <v>0.11913681179358981</v>
          </cell>
          <cell r="CB374" t="str">
            <v>https://www.dropbox.com/sh/lpg315ervjbhxkm/AAA_T1gWN9oYedzp5LpIr-sNa?dl=0&amp;preview=Dec+2019+Presidential+Primary+Tracking+Poll+Toplines+and+Crosstabs.xlsx</v>
          </cell>
        </row>
        <row r="375">
          <cell r="D375" t="str">
            <v>Ipsos</v>
          </cell>
          <cell r="F375" t="str">
            <v>US</v>
          </cell>
          <cell r="G375" t="str">
            <v>B+</v>
          </cell>
          <cell r="I375">
            <v>43804</v>
          </cell>
          <cell r="J375">
            <v>574</v>
          </cell>
          <cell r="K375" t="str">
            <v>rv</v>
          </cell>
          <cell r="L375">
            <v>23</v>
          </cell>
          <cell r="M375">
            <v>5</v>
          </cell>
          <cell r="N375">
            <v>0</v>
          </cell>
          <cell r="O375">
            <v>8</v>
          </cell>
          <cell r="P375">
            <v>2</v>
          </cell>
          <cell r="Q375">
            <v>15</v>
          </cell>
          <cell r="R375">
            <v>1</v>
          </cell>
          <cell r="S375">
            <v>12</v>
          </cell>
          <cell r="T375">
            <v>4</v>
          </cell>
          <cell r="AL375">
            <v>1.9056636227450343E-3</v>
          </cell>
          <cell r="CB375" t="str">
            <v>https://twitter.com/Cmkahn/status/1220734596490452993</v>
          </cell>
        </row>
        <row r="376">
          <cell r="D376" t="str">
            <v>Ipsos</v>
          </cell>
          <cell r="F376" t="str">
            <v>US</v>
          </cell>
          <cell r="G376" t="str">
            <v>B+</v>
          </cell>
          <cell r="I376">
            <v>43804</v>
          </cell>
          <cell r="J376">
            <v>719</v>
          </cell>
          <cell r="K376" t="str">
            <v>a</v>
          </cell>
          <cell r="L376">
            <v>19</v>
          </cell>
          <cell r="M376">
            <v>4</v>
          </cell>
          <cell r="N376">
            <v>1</v>
          </cell>
          <cell r="O376">
            <v>6</v>
          </cell>
          <cell r="P376">
            <v>1</v>
          </cell>
          <cell r="Q376">
            <v>14</v>
          </cell>
          <cell r="R376">
            <v>1</v>
          </cell>
          <cell r="S376">
            <v>9</v>
          </cell>
          <cell r="T376">
            <v>3</v>
          </cell>
          <cell r="AL376">
            <v>0</v>
          </cell>
          <cell r="CB376" t="str">
            <v>https://www.ipsos.com/sites/default/files/ct/news/documents/2019-12/topline_reuters_2020_election_tracker_12_05_2019.pdf</v>
          </cell>
        </row>
        <row r="377">
          <cell r="D377" t="str">
            <v>YouGov</v>
          </cell>
          <cell r="F377" t="str">
            <v>US</v>
          </cell>
          <cell r="G377" t="str">
            <v>B-</v>
          </cell>
          <cell r="I377">
            <v>43802</v>
          </cell>
          <cell r="J377">
            <v>541</v>
          </cell>
          <cell r="K377" t="str">
            <v>lv</v>
          </cell>
          <cell r="L377">
            <v>27</v>
          </cell>
          <cell r="M377">
            <v>3</v>
          </cell>
          <cell r="N377">
            <v>3</v>
          </cell>
          <cell r="O377">
            <v>12</v>
          </cell>
          <cell r="P377">
            <v>3</v>
          </cell>
          <cell r="Q377">
            <v>13</v>
          </cell>
          <cell r="R377">
            <v>0</v>
          </cell>
          <cell r="S377">
            <v>18</v>
          </cell>
          <cell r="T377">
            <v>2</v>
          </cell>
          <cell r="AL377">
            <v>1.4177240005261384E-4</v>
          </cell>
          <cell r="CB377" t="str">
            <v>https://d25d2506sfb94s.cloudfront.net/cumulus_uploads/document/799kgtotz3/econTabReport.pdf</v>
          </cell>
        </row>
        <row r="378">
          <cell r="D378" t="str">
            <v>YouGov</v>
          </cell>
          <cell r="F378" t="str">
            <v>South Carolina</v>
          </cell>
          <cell r="G378" t="str">
            <v>B-</v>
          </cell>
          <cell r="I378">
            <v>43801</v>
          </cell>
          <cell r="J378">
            <v>400</v>
          </cell>
          <cell r="K378" t="str">
            <v>lv</v>
          </cell>
          <cell r="L378">
            <v>61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29</v>
          </cell>
          <cell r="T378">
            <v>0</v>
          </cell>
          <cell r="AL378">
            <v>0</v>
          </cell>
          <cell r="CB378" t="str">
            <v>https://fairvote.app.box.com/s/xahiy4th2qj5v50o64tagfb5fqc74s6k</v>
          </cell>
        </row>
        <row r="379">
          <cell r="D379" t="str">
            <v>YouGov</v>
          </cell>
          <cell r="F379" t="str">
            <v>South Carolina</v>
          </cell>
          <cell r="G379" t="str">
            <v>B-</v>
          </cell>
          <cell r="I379">
            <v>43801</v>
          </cell>
          <cell r="J379">
            <v>400</v>
          </cell>
          <cell r="K379" t="str">
            <v>lv</v>
          </cell>
          <cell r="L379">
            <v>39</v>
          </cell>
          <cell r="M379">
            <v>2</v>
          </cell>
          <cell r="N379">
            <v>2</v>
          </cell>
          <cell r="O379">
            <v>10</v>
          </cell>
          <cell r="P379">
            <v>2</v>
          </cell>
          <cell r="Q379">
            <v>13</v>
          </cell>
          <cell r="R379">
            <v>7</v>
          </cell>
          <cell r="S379">
            <v>10</v>
          </cell>
          <cell r="T379">
            <v>3</v>
          </cell>
          <cell r="AL379">
            <v>0.48822462529704125</v>
          </cell>
          <cell r="CB379" t="str">
            <v>https://fairvote.app.box.com/s/xahiy4th2qj5v50o64tagfb5fqc74s6k</v>
          </cell>
        </row>
        <row r="380">
          <cell r="D380" t="str">
            <v>David Binder Research</v>
          </cell>
          <cell r="F380" t="str">
            <v>US</v>
          </cell>
          <cell r="G380">
            <v>0</v>
          </cell>
          <cell r="I380">
            <v>43800</v>
          </cell>
          <cell r="J380">
            <v>1200</v>
          </cell>
          <cell r="K380" t="str">
            <v>lv</v>
          </cell>
          <cell r="L380">
            <v>29</v>
          </cell>
          <cell r="M380">
            <v>8</v>
          </cell>
          <cell r="N380">
            <v>2</v>
          </cell>
          <cell r="O380">
            <v>10</v>
          </cell>
          <cell r="P380">
            <v>2</v>
          </cell>
          <cell r="Q380">
            <v>15</v>
          </cell>
          <cell r="R380">
            <v>2</v>
          </cell>
          <cell r="S380">
            <v>14</v>
          </cell>
          <cell r="T380">
            <v>2</v>
          </cell>
          <cell r="AL380">
            <v>3.9178321677022243</v>
          </cell>
          <cell r="CB380" t="str">
            <v>https://thirdway.imgix.net/pdfs/override/Creating-an-Updraft-for-Down-Ballot-Democrats-in-2020.pdf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43800</v>
          </cell>
          <cell r="J381">
            <v>15773</v>
          </cell>
          <cell r="K381" t="str">
            <v>lv</v>
          </cell>
          <cell r="L381">
            <v>29</v>
          </cell>
          <cell r="M381">
            <v>5</v>
          </cell>
          <cell r="N381">
            <v>2</v>
          </cell>
          <cell r="O381">
            <v>9</v>
          </cell>
          <cell r="P381">
            <v>2</v>
          </cell>
          <cell r="Q381">
            <v>20</v>
          </cell>
          <cell r="R381">
            <v>2</v>
          </cell>
          <cell r="S381">
            <v>15</v>
          </cell>
          <cell r="T381">
            <v>4</v>
          </cell>
          <cell r="AL381">
            <v>3.2671543407657502E-3</v>
          </cell>
          <cell r="CB381" t="str">
            <v>https://morningconsult.com/2020-democratic-primary/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43800</v>
          </cell>
          <cell r="J382">
            <v>437</v>
          </cell>
          <cell r="K382" t="str">
            <v>rv</v>
          </cell>
          <cell r="L382">
            <v>31</v>
          </cell>
          <cell r="M382">
            <v>6</v>
          </cell>
          <cell r="N382">
            <v>1</v>
          </cell>
          <cell r="O382">
            <v>9</v>
          </cell>
          <cell r="P382">
            <v>2</v>
          </cell>
          <cell r="Q382">
            <v>15</v>
          </cell>
          <cell r="R382">
            <v>2</v>
          </cell>
          <cell r="S382">
            <v>10</v>
          </cell>
          <cell r="T382">
            <v>2</v>
          </cell>
          <cell r="AL382">
            <v>3.092808295547009E-3</v>
          </cell>
          <cell r="CB382" t="str">
            <v>https://thehill.com/hilltv/rising/472629-bloomberg-overtakes-harris-in-new-poll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43798</v>
          </cell>
          <cell r="J383">
            <v>756</v>
          </cell>
          <cell r="K383" t="str">
            <v>rv</v>
          </cell>
          <cell r="L383">
            <v>20</v>
          </cell>
          <cell r="M383">
            <v>4</v>
          </cell>
          <cell r="N383">
            <v>1</v>
          </cell>
          <cell r="O383">
            <v>5</v>
          </cell>
          <cell r="P383">
            <v>2</v>
          </cell>
          <cell r="Q383">
            <v>12</v>
          </cell>
          <cell r="R383">
            <v>2</v>
          </cell>
          <cell r="S383">
            <v>9</v>
          </cell>
          <cell r="T383">
            <v>2</v>
          </cell>
          <cell r="AL383">
            <v>0</v>
          </cell>
          <cell r="CB383" t="str">
            <v>https://harvardharrispoll.com/wp-content/uploads/2019/12/HHP_November2019_Topline_RegisteredVoters.pdf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43798</v>
          </cell>
          <cell r="J384">
            <v>756</v>
          </cell>
          <cell r="K384" t="str">
            <v>rv</v>
          </cell>
          <cell r="L384">
            <v>29</v>
          </cell>
          <cell r="M384">
            <v>7</v>
          </cell>
          <cell r="N384">
            <v>1</v>
          </cell>
          <cell r="O384">
            <v>8</v>
          </cell>
          <cell r="P384">
            <v>2</v>
          </cell>
          <cell r="Q384">
            <v>16</v>
          </cell>
          <cell r="R384">
            <v>2</v>
          </cell>
          <cell r="S384">
            <v>13</v>
          </cell>
          <cell r="T384">
            <v>3</v>
          </cell>
          <cell r="AL384">
            <v>2.8191835288131455E-3</v>
          </cell>
          <cell r="CB384" t="str">
            <v>https://harvardharrispoll.com/wp-content/uploads/2019/12/HHP_November2019_Topline_RegisteredVoters.pdf</v>
          </cell>
        </row>
        <row r="385">
          <cell r="D385" t="str">
            <v>University of California, Berkeley</v>
          </cell>
          <cell r="F385" t="str">
            <v>California</v>
          </cell>
          <cell r="G385" t="str">
            <v>B/C</v>
          </cell>
          <cell r="I385">
            <v>43796</v>
          </cell>
          <cell r="J385">
            <v>1694</v>
          </cell>
          <cell r="K385" t="str">
            <v>lv</v>
          </cell>
          <cell r="L385">
            <v>14.4</v>
          </cell>
          <cell r="M385">
            <v>2.1</v>
          </cell>
          <cell r="N385">
            <v>0.6</v>
          </cell>
          <cell r="O385">
            <v>11.6</v>
          </cell>
          <cell r="P385">
            <v>2.5</v>
          </cell>
          <cell r="Q385">
            <v>23.6</v>
          </cell>
          <cell r="R385">
            <v>1.1000000000000001</v>
          </cell>
          <cell r="S385">
            <v>21.8</v>
          </cell>
          <cell r="T385">
            <v>3.2</v>
          </cell>
          <cell r="AL385">
            <v>0.23008338773377937</v>
          </cell>
          <cell r="CB385" t="str">
            <v>https://escholarship.org/uc/item/4bn38460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43795</v>
          </cell>
          <cell r="J386">
            <v>550</v>
          </cell>
          <cell r="K386" t="str">
            <v>lv</v>
          </cell>
          <cell r="L386">
            <v>23</v>
          </cell>
          <cell r="M386">
            <v>3</v>
          </cell>
          <cell r="N386">
            <v>2</v>
          </cell>
          <cell r="O386">
            <v>12</v>
          </cell>
          <cell r="P386">
            <v>3</v>
          </cell>
          <cell r="Q386">
            <v>15</v>
          </cell>
          <cell r="R386">
            <v>1</v>
          </cell>
          <cell r="S386">
            <v>17</v>
          </cell>
          <cell r="T386">
            <v>3</v>
          </cell>
          <cell r="AL386">
            <v>1.2235118119815897E-4</v>
          </cell>
          <cell r="CB386" t="str">
            <v>https://d25d2506sfb94s.cloudfront.net/cumulus_uploads/document/a10nw9wbas/econTabReport.pdf</v>
          </cell>
        </row>
        <row r="387">
          <cell r="D387" t="str">
            <v>Emerson College</v>
          </cell>
          <cell r="F387" t="str">
            <v>New Hampshire</v>
          </cell>
          <cell r="G387" t="str">
            <v>B-</v>
          </cell>
          <cell r="I387">
            <v>43795</v>
          </cell>
          <cell r="J387">
            <v>549</v>
          </cell>
          <cell r="K387" t="str">
            <v>lv</v>
          </cell>
          <cell r="L387">
            <v>13.8</v>
          </cell>
          <cell r="M387">
            <v>0.6</v>
          </cell>
          <cell r="N387">
            <v>2</v>
          </cell>
          <cell r="O387">
            <v>21.9</v>
          </cell>
          <cell r="P387">
            <v>2.4</v>
          </cell>
          <cell r="Q387">
            <v>26.3</v>
          </cell>
          <cell r="R387">
            <v>2.5</v>
          </cell>
          <cell r="S387">
            <v>13.6</v>
          </cell>
          <cell r="T387">
            <v>4.5999999999999996</v>
          </cell>
          <cell r="AL387">
            <v>4.3560211989320903E-3</v>
          </cell>
          <cell r="CB387" t="str">
            <v>http://emersonpolling.com/2019/11/27/new-hampshire-2020-sanders-jumps-to-lead-buttigieg-surges-while-warren-and-biden-slip/</v>
          </cell>
        </row>
        <row r="388">
          <cell r="D388" t="str">
            <v>Data for Progress</v>
          </cell>
          <cell r="F388" t="str">
            <v>Delaware</v>
          </cell>
          <cell r="G388" t="str">
            <v>A-</v>
          </cell>
          <cell r="I388">
            <v>43794</v>
          </cell>
          <cell r="J388">
            <v>528</v>
          </cell>
          <cell r="K388" t="str">
            <v>lv</v>
          </cell>
          <cell r="L388">
            <v>35</v>
          </cell>
          <cell r="M388">
            <v>1</v>
          </cell>
          <cell r="N388">
            <v>3</v>
          </cell>
          <cell r="O388">
            <v>8</v>
          </cell>
          <cell r="P388">
            <v>1</v>
          </cell>
          <cell r="Q388">
            <v>13</v>
          </cell>
          <cell r="R388">
            <v>0</v>
          </cell>
          <cell r="S388">
            <v>11</v>
          </cell>
          <cell r="T388">
            <v>1</v>
          </cell>
          <cell r="AL388">
            <v>7.758870546756925</v>
          </cell>
          <cell r="CB388" t="str">
            <v>http://filesforprogress.org/datasets/2019/12/de/VITMS-de.pdf</v>
          </cell>
        </row>
        <row r="389">
          <cell r="D389" t="str">
            <v>Victory Research</v>
          </cell>
          <cell r="F389" t="str">
            <v>Illinois</v>
          </cell>
          <cell r="G389" t="str">
            <v>B/C</v>
          </cell>
          <cell r="I389">
            <v>43794</v>
          </cell>
          <cell r="J389">
            <v>1200</v>
          </cell>
          <cell r="K389" t="str">
            <v>lv</v>
          </cell>
          <cell r="L389">
            <v>23.2</v>
          </cell>
          <cell r="M389">
            <v>3.6</v>
          </cell>
          <cell r="N389">
            <v>2.2999999999999998</v>
          </cell>
          <cell r="O389">
            <v>15.9</v>
          </cell>
          <cell r="P389">
            <v>2.6</v>
          </cell>
          <cell r="Q389">
            <v>15</v>
          </cell>
          <cell r="R389">
            <v>1.8</v>
          </cell>
          <cell r="S389">
            <v>17.399999999999999</v>
          </cell>
          <cell r="T389">
            <v>1</v>
          </cell>
          <cell r="AL389">
            <v>0.67123010694377372</v>
          </cell>
          <cell r="CB389" t="str">
            <v>https://projects.fivethirtyeight.com/polls/20191202_IL.pdf</v>
          </cell>
        </row>
        <row r="390">
          <cell r="D390" t="str">
            <v>Quinnipiac University</v>
          </cell>
          <cell r="F390" t="str">
            <v>US</v>
          </cell>
          <cell r="G390" t="str">
            <v>A</v>
          </cell>
          <cell r="I390">
            <v>43794</v>
          </cell>
          <cell r="J390">
            <v>574</v>
          </cell>
          <cell r="K390" t="str">
            <v>rv</v>
          </cell>
          <cell r="L390">
            <v>24</v>
          </cell>
          <cell r="M390">
            <v>3</v>
          </cell>
          <cell r="N390">
            <v>2</v>
          </cell>
          <cell r="O390">
            <v>16</v>
          </cell>
          <cell r="P390">
            <v>3</v>
          </cell>
          <cell r="Q390">
            <v>13</v>
          </cell>
          <cell r="R390">
            <v>0</v>
          </cell>
          <cell r="S390">
            <v>14</v>
          </cell>
          <cell r="T390">
            <v>2</v>
          </cell>
          <cell r="AL390">
            <v>4.3127833959275497E-2</v>
          </cell>
          <cell r="CB390" t="str">
            <v>https://poll.qu.edu/national/release-detail?ReleaseID=3650</v>
          </cell>
        </row>
        <row r="391">
          <cell r="D391" t="str">
            <v>Ipsos</v>
          </cell>
          <cell r="F391" t="str">
            <v>US</v>
          </cell>
          <cell r="G391" t="str">
            <v>B+</v>
          </cell>
          <cell r="I391">
            <v>43791</v>
          </cell>
          <cell r="J391">
            <v>589</v>
          </cell>
          <cell r="K391" t="str">
            <v>rv</v>
          </cell>
          <cell r="L391">
            <v>23</v>
          </cell>
          <cell r="M391">
            <v>0</v>
          </cell>
          <cell r="N391">
            <v>0</v>
          </cell>
          <cell r="O391">
            <v>9</v>
          </cell>
          <cell r="P391">
            <v>2</v>
          </cell>
          <cell r="Q391">
            <v>16</v>
          </cell>
          <cell r="R391">
            <v>2</v>
          </cell>
          <cell r="S391">
            <v>13</v>
          </cell>
          <cell r="T391">
            <v>6</v>
          </cell>
          <cell r="AL391">
            <v>1.1229888795504428E-3</v>
          </cell>
          <cell r="CB391" t="str">
            <v>https://twitter.com/Cmkahn/status/1220734596490452993</v>
          </cell>
        </row>
        <row r="392">
          <cell r="D392" t="str">
            <v>SSRS</v>
          </cell>
          <cell r="F392" t="str">
            <v>US</v>
          </cell>
          <cell r="G392" t="str">
            <v>A/B</v>
          </cell>
          <cell r="I392">
            <v>43793</v>
          </cell>
          <cell r="J392">
            <v>431</v>
          </cell>
          <cell r="K392" t="str">
            <v>rv</v>
          </cell>
          <cell r="L392">
            <v>35</v>
          </cell>
          <cell r="M392">
            <v>0</v>
          </cell>
          <cell r="N392">
            <v>0</v>
          </cell>
          <cell r="O392">
            <v>17</v>
          </cell>
          <cell r="P392">
            <v>0</v>
          </cell>
          <cell r="Q392">
            <v>23</v>
          </cell>
          <cell r="R392">
            <v>0</v>
          </cell>
          <cell r="S392">
            <v>20</v>
          </cell>
          <cell r="T392">
            <v>0</v>
          </cell>
          <cell r="AL392">
            <v>0</v>
          </cell>
          <cell r="CB392" t="str">
            <v>https://assets.documentcloud.org/documents/6561700/REL13B-2020.pdf</v>
          </cell>
        </row>
        <row r="393">
          <cell r="D393" t="str">
            <v>SSRS</v>
          </cell>
          <cell r="F393" t="str">
            <v>US</v>
          </cell>
          <cell r="G393" t="str">
            <v>A/B</v>
          </cell>
          <cell r="I393">
            <v>43793</v>
          </cell>
          <cell r="J393">
            <v>431</v>
          </cell>
          <cell r="K393" t="str">
            <v>rv</v>
          </cell>
          <cell r="L393">
            <v>28</v>
          </cell>
          <cell r="M393">
            <v>3</v>
          </cell>
          <cell r="N393">
            <v>2</v>
          </cell>
          <cell r="O393">
            <v>11</v>
          </cell>
          <cell r="P393">
            <v>2</v>
          </cell>
          <cell r="Q393">
            <v>17</v>
          </cell>
          <cell r="R393">
            <v>3</v>
          </cell>
          <cell r="S393">
            <v>14</v>
          </cell>
          <cell r="T393">
            <v>3</v>
          </cell>
          <cell r="AL393">
            <v>0.21608319289684119</v>
          </cell>
          <cell r="CB393" t="str">
            <v>https://assets.documentcloud.org/documents/6561700/REL13B-2020.pdf</v>
          </cell>
        </row>
        <row r="394">
          <cell r="D394" t="str">
            <v>Suffolk University</v>
          </cell>
          <cell r="F394" t="str">
            <v>New Hampshire</v>
          </cell>
          <cell r="G394" t="str">
            <v>A-</v>
          </cell>
          <cell r="I394">
            <v>43793</v>
          </cell>
          <cell r="J394">
            <v>500</v>
          </cell>
          <cell r="K394" t="str">
            <v>lv</v>
          </cell>
          <cell r="L394">
            <v>12</v>
          </cell>
          <cell r="M394">
            <v>0</v>
          </cell>
          <cell r="N394">
            <v>2.2000000000000002</v>
          </cell>
          <cell r="O394">
            <v>13.4</v>
          </cell>
          <cell r="P394">
            <v>1.2</v>
          </cell>
          <cell r="Q394">
            <v>15.6</v>
          </cell>
          <cell r="R394">
            <v>2</v>
          </cell>
          <cell r="S394">
            <v>13.8</v>
          </cell>
          <cell r="T394">
            <v>3.8</v>
          </cell>
          <cell r="AL394">
            <v>1.0051277601545545E-2</v>
          </cell>
          <cell r="CB394" t="str">
            <v>https://www.suffolk.edu/-/media/suffolk/documents/academics/research-at-suffolk/suprc/polls/new-hampshire/2019/11_26_2019_marginals_pdftxt.pdf</v>
          </cell>
        </row>
        <row r="395">
          <cell r="D395" t="str">
            <v>Morning Consult</v>
          </cell>
          <cell r="F395" t="str">
            <v>US</v>
          </cell>
          <cell r="G395" t="str">
            <v>B/C</v>
          </cell>
          <cell r="I395">
            <v>43793</v>
          </cell>
          <cell r="J395">
            <v>8102</v>
          </cell>
          <cell r="K395" t="str">
            <v>lv</v>
          </cell>
          <cell r="L395">
            <v>30</v>
          </cell>
          <cell r="M395">
            <v>2</v>
          </cell>
          <cell r="N395">
            <v>2</v>
          </cell>
          <cell r="O395">
            <v>9</v>
          </cell>
          <cell r="P395">
            <v>2</v>
          </cell>
          <cell r="Q395">
            <v>21</v>
          </cell>
          <cell r="R395">
            <v>2</v>
          </cell>
          <cell r="S395">
            <v>15</v>
          </cell>
          <cell r="T395">
            <v>4</v>
          </cell>
          <cell r="AL395">
            <v>1.9974671329956112E-3</v>
          </cell>
          <cell r="CB395" t="str">
            <v>https://morningconsult.com/2020-democratic-primary/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43791</v>
          </cell>
          <cell r="J396">
            <v>698</v>
          </cell>
          <cell r="K396" t="str">
            <v>a</v>
          </cell>
          <cell r="L396">
            <v>21</v>
          </cell>
          <cell r="M396">
            <v>0</v>
          </cell>
          <cell r="N396">
            <v>1</v>
          </cell>
          <cell r="O396">
            <v>7</v>
          </cell>
          <cell r="P396">
            <v>2</v>
          </cell>
          <cell r="Q396">
            <v>17</v>
          </cell>
          <cell r="R396">
            <v>2</v>
          </cell>
          <cell r="S396">
            <v>11</v>
          </cell>
          <cell r="T396">
            <v>5</v>
          </cell>
          <cell r="AL396">
            <v>0</v>
          </cell>
          <cell r="CB396" t="str">
            <v>https://projects.fivethirtyeight.com/polls/20191127_National.pdf</v>
          </cell>
        </row>
        <row r="397">
          <cell r="D397" t="str">
            <v>SurveyUSA</v>
          </cell>
          <cell r="F397" t="str">
            <v>California</v>
          </cell>
          <cell r="G397" t="str">
            <v>A</v>
          </cell>
          <cell r="I397">
            <v>43791</v>
          </cell>
          <cell r="J397">
            <v>558</v>
          </cell>
          <cell r="K397" t="str">
            <v>lv</v>
          </cell>
          <cell r="L397">
            <v>28</v>
          </cell>
          <cell r="M397">
            <v>3</v>
          </cell>
          <cell r="N397">
            <v>3</v>
          </cell>
          <cell r="O397">
            <v>8</v>
          </cell>
          <cell r="P397">
            <v>1</v>
          </cell>
          <cell r="Q397">
            <v>18</v>
          </cell>
          <cell r="R397">
            <v>3</v>
          </cell>
          <cell r="S397">
            <v>13</v>
          </cell>
          <cell r="T397">
            <v>5</v>
          </cell>
          <cell r="AL397">
            <v>0.36737489847661203</v>
          </cell>
          <cell r="CB397" t="str">
            <v>http://www.surveyusa.com/client/PollReport.aspx?g=bdcd277b-f00f-48eb-a393-bf59bb2a0fab</v>
          </cell>
        </row>
        <row r="398">
          <cell r="D398" t="str">
            <v>SurveyUSA</v>
          </cell>
          <cell r="F398" t="str">
            <v>California</v>
          </cell>
          <cell r="G398" t="str">
            <v>A</v>
          </cell>
          <cell r="I398">
            <v>43791</v>
          </cell>
          <cell r="J398">
            <v>558</v>
          </cell>
          <cell r="K398" t="str">
            <v>lv</v>
          </cell>
          <cell r="L398">
            <v>30</v>
          </cell>
          <cell r="M398">
            <v>0</v>
          </cell>
          <cell r="N398">
            <v>3</v>
          </cell>
          <cell r="O398">
            <v>9</v>
          </cell>
          <cell r="P398">
            <v>1</v>
          </cell>
          <cell r="Q398">
            <v>19</v>
          </cell>
          <cell r="R398">
            <v>2</v>
          </cell>
          <cell r="S398">
            <v>13</v>
          </cell>
          <cell r="T398">
            <v>4</v>
          </cell>
          <cell r="AL398">
            <v>0</v>
          </cell>
          <cell r="CB398" t="str">
            <v>http://www.surveyusa.com/client/PollReport.aspx?g=bdcd277b-f00f-48eb-a393-bf59bb2a0fab</v>
          </cell>
        </row>
        <row r="399">
          <cell r="D399" t="str">
            <v>SocialSphere</v>
          </cell>
          <cell r="F399" t="str">
            <v>US</v>
          </cell>
          <cell r="G399" t="str">
            <v>B/C</v>
          </cell>
          <cell r="I399">
            <v>43790</v>
          </cell>
          <cell r="J399">
            <v>987</v>
          </cell>
          <cell r="K399" t="str">
            <v>lv</v>
          </cell>
          <cell r="L399">
            <v>30</v>
          </cell>
          <cell r="M399">
            <v>2</v>
          </cell>
          <cell r="N399">
            <v>2</v>
          </cell>
          <cell r="O399">
            <v>6</v>
          </cell>
          <cell r="P399">
            <v>1</v>
          </cell>
          <cell r="Q399">
            <v>23</v>
          </cell>
          <cell r="R399">
            <v>2</v>
          </cell>
          <cell r="S399">
            <v>12</v>
          </cell>
          <cell r="T399">
            <v>4</v>
          </cell>
          <cell r="AL399">
            <v>4.7368014277404873</v>
          </cell>
          <cell r="CB399" t="str">
            <v>https://www.realclearpolitics.com/docs/EWTN_Topline.pdf</v>
          </cell>
        </row>
        <row r="400">
          <cell r="D400" t="str">
            <v>SurveyUSA</v>
          </cell>
          <cell r="F400" t="str">
            <v>US</v>
          </cell>
          <cell r="G400" t="str">
            <v>A</v>
          </cell>
          <cell r="I400">
            <v>43790</v>
          </cell>
          <cell r="J400">
            <v>1088</v>
          </cell>
          <cell r="K400" t="str">
            <v>lv</v>
          </cell>
          <cell r="L400">
            <v>30</v>
          </cell>
          <cell r="M400">
            <v>3</v>
          </cell>
          <cell r="N400">
            <v>2</v>
          </cell>
          <cell r="O400">
            <v>11</v>
          </cell>
          <cell r="P400">
            <v>2</v>
          </cell>
          <cell r="Q400">
            <v>17</v>
          </cell>
          <cell r="R400">
            <v>2</v>
          </cell>
          <cell r="S400">
            <v>15</v>
          </cell>
          <cell r="T400">
            <v>4</v>
          </cell>
          <cell r="AL400">
            <v>0.22433277970994434</v>
          </cell>
          <cell r="CB400" t="str">
            <v>http://www.surveyusa.com/client/PollReport.aspx?g=1a56d146-5d59-4e5f-a9fa-78219f1ff42f</v>
          </cell>
        </row>
        <row r="401">
          <cell r="D401" t="str">
            <v>SurveyUSA</v>
          </cell>
          <cell r="F401" t="str">
            <v>US</v>
          </cell>
          <cell r="G401" t="str">
            <v>A</v>
          </cell>
          <cell r="I401">
            <v>43790</v>
          </cell>
          <cell r="J401">
            <v>1088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12</v>
          </cell>
          <cell r="P401">
            <v>2</v>
          </cell>
          <cell r="Q401">
            <v>17</v>
          </cell>
          <cell r="R401">
            <v>2</v>
          </cell>
          <cell r="S401">
            <v>16</v>
          </cell>
          <cell r="T401">
            <v>4</v>
          </cell>
          <cell r="AL401">
            <v>0</v>
          </cell>
          <cell r="CB401" t="str">
            <v>http://www.surveyusa.com/client/PollReport.aspx?g=1a56d146-5d59-4e5f-a9fa-78219f1ff42f</v>
          </cell>
        </row>
        <row r="402">
          <cell r="D402" t="str">
            <v>Change Research</v>
          </cell>
          <cell r="F402" t="str">
            <v>US</v>
          </cell>
          <cell r="G402" t="str">
            <v>C</v>
          </cell>
          <cell r="I402">
            <v>43789</v>
          </cell>
          <cell r="J402">
            <v>1142</v>
          </cell>
          <cell r="K402" t="str">
            <v>lv</v>
          </cell>
          <cell r="L402">
            <v>22</v>
          </cell>
          <cell r="M402">
            <v>1</v>
          </cell>
          <cell r="N402">
            <v>1</v>
          </cell>
          <cell r="O402">
            <v>14</v>
          </cell>
          <cell r="P402">
            <v>2</v>
          </cell>
          <cell r="Q402">
            <v>23</v>
          </cell>
          <cell r="R402">
            <v>0</v>
          </cell>
          <cell r="S402">
            <v>23</v>
          </cell>
          <cell r="T402">
            <v>4</v>
          </cell>
          <cell r="AL402">
            <v>0.44202338063600222</v>
          </cell>
          <cell r="CB402" t="str">
            <v>https://www.electionscience.org/press-releases/new-poll-74-of-democratic-primary-voters-would-support-warren-for-president/</v>
          </cell>
        </row>
        <row r="403">
          <cell r="D403" t="str">
            <v>Emerson College</v>
          </cell>
          <cell r="F403" t="str">
            <v>US</v>
          </cell>
          <cell r="G403" t="str">
            <v>B-</v>
          </cell>
          <cell r="I403">
            <v>43789</v>
          </cell>
          <cell r="J403">
            <v>468</v>
          </cell>
          <cell r="K403" t="str">
            <v>lv</v>
          </cell>
          <cell r="L403">
            <v>27.4</v>
          </cell>
          <cell r="M403">
            <v>0.8</v>
          </cell>
          <cell r="N403">
            <v>0.7</v>
          </cell>
          <cell r="O403">
            <v>7.4</v>
          </cell>
          <cell r="P403">
            <v>1.4</v>
          </cell>
          <cell r="Q403">
            <v>26.5</v>
          </cell>
          <cell r="R403">
            <v>1.7</v>
          </cell>
          <cell r="S403">
            <v>19.5</v>
          </cell>
          <cell r="T403">
            <v>4</v>
          </cell>
          <cell r="AL403">
            <v>6.0709896929274865E-2</v>
          </cell>
          <cell r="CB403" t="str">
            <v>http://emersonpolling.com/2019/11/21/november-national-poll-support-for-impeachment-declines-biden-and-sanders-lead-democratic-primary/</v>
          </cell>
        </row>
        <row r="404">
          <cell r="D404" t="str">
            <v>Civiqs</v>
          </cell>
          <cell r="F404" t="str">
            <v>Iowa</v>
          </cell>
          <cell r="G404">
            <v>0</v>
          </cell>
          <cell r="I404">
            <v>43788</v>
          </cell>
          <cell r="J404">
            <v>614</v>
          </cell>
          <cell r="K404" t="str">
            <v>lv</v>
          </cell>
          <cell r="L404">
            <v>12</v>
          </cell>
          <cell r="M404">
            <v>1</v>
          </cell>
          <cell r="N404">
            <v>1</v>
          </cell>
          <cell r="O404">
            <v>26</v>
          </cell>
          <cell r="P404">
            <v>5</v>
          </cell>
          <cell r="Q404">
            <v>18</v>
          </cell>
          <cell r="R404">
            <v>2</v>
          </cell>
          <cell r="S404">
            <v>19</v>
          </cell>
          <cell r="T404">
            <v>4</v>
          </cell>
          <cell r="AL404">
            <v>2.2428673123615208E-2</v>
          </cell>
          <cell r="CB404" t="str">
            <v>https://civiqs.com/documents/Civiqs_ISU_banner_book_2019_11.pdf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43788</v>
          </cell>
          <cell r="J405">
            <v>586</v>
          </cell>
          <cell r="K405" t="str">
            <v>lv</v>
          </cell>
          <cell r="L405">
            <v>30</v>
          </cell>
          <cell r="M405">
            <v>0</v>
          </cell>
          <cell r="N405">
            <v>1</v>
          </cell>
          <cell r="O405">
            <v>9</v>
          </cell>
          <cell r="P405">
            <v>2</v>
          </cell>
          <cell r="Q405">
            <v>12</v>
          </cell>
          <cell r="R405">
            <v>1</v>
          </cell>
          <cell r="S405">
            <v>22</v>
          </cell>
          <cell r="T405">
            <v>2</v>
          </cell>
          <cell r="AL405">
            <v>1.0320937713619865E-4</v>
          </cell>
          <cell r="CB405" t="str">
            <v>https://d25d2506sfb94s.cloudfront.net/cumulus_uploads/document/u9tu99dui5/econTabReport.pdf</v>
          </cell>
        </row>
        <row r="406">
          <cell r="D406" t="str">
            <v>Siena College</v>
          </cell>
          <cell r="F406" t="str">
            <v>New York</v>
          </cell>
          <cell r="G406" t="str">
            <v>A-</v>
          </cell>
          <cell r="I406">
            <v>43787</v>
          </cell>
          <cell r="J406">
            <v>380</v>
          </cell>
          <cell r="K406" t="str">
            <v>rv</v>
          </cell>
          <cell r="L406">
            <v>24</v>
          </cell>
          <cell r="M406">
            <v>0</v>
          </cell>
          <cell r="N406">
            <v>2</v>
          </cell>
          <cell r="O406">
            <v>5</v>
          </cell>
          <cell r="P406">
            <v>1</v>
          </cell>
          <cell r="Q406">
            <v>13</v>
          </cell>
          <cell r="R406">
            <v>0</v>
          </cell>
          <cell r="S406">
            <v>14</v>
          </cell>
          <cell r="T406">
            <v>2</v>
          </cell>
          <cell r="AL406">
            <v>0.67753901847371378</v>
          </cell>
          <cell r="CB406" t="str">
            <v>https://scri.siena.edu/wp-content/uploads/2019/11/SNY1119-Crosstabs.pdf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43787</v>
          </cell>
          <cell r="J407">
            <v>1787</v>
          </cell>
          <cell r="K407" t="str">
            <v>lv</v>
          </cell>
          <cell r="L407">
            <v>30.3</v>
          </cell>
          <cell r="M407">
            <v>0</v>
          </cell>
          <cell r="N407">
            <v>1.8</v>
          </cell>
          <cell r="O407">
            <v>7.2</v>
          </cell>
          <cell r="P407">
            <v>2</v>
          </cell>
          <cell r="Q407">
            <v>17.399999999999999</v>
          </cell>
          <cell r="R407">
            <v>2.2999999999999998</v>
          </cell>
          <cell r="S407">
            <v>17.5</v>
          </cell>
          <cell r="T407">
            <v>3.7</v>
          </cell>
          <cell r="AL407">
            <v>3.9223570730088317</v>
          </cell>
          <cell r="CB407" t="str">
            <v>https://swayable.com/insights/primaries2019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43787</v>
          </cell>
          <cell r="J408">
            <v>3709</v>
          </cell>
          <cell r="K408" t="str">
            <v>a</v>
          </cell>
          <cell r="L408">
            <v>27.2</v>
          </cell>
          <cell r="M408">
            <v>0</v>
          </cell>
          <cell r="N408">
            <v>1.9</v>
          </cell>
          <cell r="O408">
            <v>6</v>
          </cell>
          <cell r="P408">
            <v>1.8</v>
          </cell>
          <cell r="Q408">
            <v>19.899999999999999</v>
          </cell>
          <cell r="R408">
            <v>2.1</v>
          </cell>
          <cell r="S408">
            <v>14.5</v>
          </cell>
          <cell r="T408">
            <v>4.5</v>
          </cell>
          <cell r="AL408">
            <v>0</v>
          </cell>
          <cell r="CB408" t="str">
            <v>https://swayable.com/insights/primaries2019</v>
          </cell>
        </row>
        <row r="409">
          <cell r="D409" t="str">
            <v>SurveyUSA</v>
          </cell>
          <cell r="F409" t="str">
            <v>Georgia</v>
          </cell>
          <cell r="G409" t="str">
            <v>A</v>
          </cell>
          <cell r="I409">
            <v>43787</v>
          </cell>
          <cell r="J409">
            <v>536</v>
          </cell>
          <cell r="K409" t="str">
            <v>lv</v>
          </cell>
          <cell r="L409">
            <v>36</v>
          </cell>
          <cell r="M409">
            <v>6</v>
          </cell>
          <cell r="N409">
            <v>0</v>
          </cell>
          <cell r="O409">
            <v>7</v>
          </cell>
          <cell r="P409">
            <v>0</v>
          </cell>
          <cell r="Q409">
            <v>17</v>
          </cell>
          <cell r="R409">
            <v>0</v>
          </cell>
          <cell r="S409">
            <v>14</v>
          </cell>
          <cell r="T409">
            <v>0</v>
          </cell>
          <cell r="AL409">
            <v>7.5639308135892476</v>
          </cell>
          <cell r="CB409" t="str">
            <v>http://www.surveyusa.com/client/PollReport.aspx?g=128c319e-4d47-4e41-827c-c67900e8414b</v>
          </cell>
        </row>
        <row r="410">
          <cell r="D410" t="str">
            <v>SurveyUSA</v>
          </cell>
          <cell r="F410" t="str">
            <v>Georgia</v>
          </cell>
          <cell r="G410" t="str">
            <v>A</v>
          </cell>
          <cell r="I410">
            <v>43787</v>
          </cell>
          <cell r="J410">
            <v>536</v>
          </cell>
          <cell r="K410" t="str">
            <v>lv</v>
          </cell>
          <cell r="L410">
            <v>39</v>
          </cell>
          <cell r="M410">
            <v>0</v>
          </cell>
          <cell r="N410">
            <v>0</v>
          </cell>
          <cell r="O410">
            <v>7</v>
          </cell>
          <cell r="P410">
            <v>0</v>
          </cell>
          <cell r="Q410">
            <v>18</v>
          </cell>
          <cell r="R410">
            <v>0</v>
          </cell>
          <cell r="S410">
            <v>14</v>
          </cell>
          <cell r="T410">
            <v>0</v>
          </cell>
          <cell r="AL410">
            <v>0</v>
          </cell>
          <cell r="CB410" t="str">
            <v>http://www.surveyusa.com/client/PollReport.aspx?g=128c319e-4d47-4e41-827c-c67900e8414b</v>
          </cell>
        </row>
        <row r="411">
          <cell r="D411" t="str">
            <v>St. Anselm</v>
          </cell>
          <cell r="F411" t="str">
            <v>New Hampshire</v>
          </cell>
          <cell r="G411">
            <v>0</v>
          </cell>
          <cell r="I411">
            <v>43787</v>
          </cell>
          <cell r="J411">
            <v>255</v>
          </cell>
          <cell r="K411" t="str">
            <v>lv</v>
          </cell>
          <cell r="L411">
            <v>15</v>
          </cell>
          <cell r="M411">
            <v>0</v>
          </cell>
          <cell r="N411">
            <v>3</v>
          </cell>
          <cell r="O411">
            <v>25</v>
          </cell>
          <cell r="P411">
            <v>6</v>
          </cell>
          <cell r="Q411">
            <v>9</v>
          </cell>
          <cell r="R411">
            <v>5</v>
          </cell>
          <cell r="S411">
            <v>15</v>
          </cell>
          <cell r="T411">
            <v>2</v>
          </cell>
          <cell r="AL411">
            <v>0.2403234529750651</v>
          </cell>
          <cell r="CB411" t="str">
            <v>https://www.anselm.edu/sites/default/files/Documents/NHIOP/Polls/1119%20Topline%20Summary.pdf</v>
          </cell>
        </row>
        <row r="412">
          <cell r="D412" t="str">
            <v>Marquette University Law School</v>
          </cell>
          <cell r="F412" t="str">
            <v>Wisconsin</v>
          </cell>
          <cell r="G412" t="str">
            <v>A/B</v>
          </cell>
          <cell r="I412">
            <v>43786</v>
          </cell>
          <cell r="J412">
            <v>340</v>
          </cell>
          <cell r="K412" t="str">
            <v>lv</v>
          </cell>
          <cell r="L412">
            <v>30</v>
          </cell>
          <cell r="M412">
            <v>0</v>
          </cell>
          <cell r="N412">
            <v>3</v>
          </cell>
          <cell r="O412">
            <v>13</v>
          </cell>
          <cell r="P412">
            <v>3</v>
          </cell>
          <cell r="Q412">
            <v>17</v>
          </cell>
          <cell r="R412">
            <v>1</v>
          </cell>
          <cell r="S412">
            <v>15</v>
          </cell>
          <cell r="T412">
            <v>2</v>
          </cell>
          <cell r="AL412">
            <v>7.9566743951593813E-2</v>
          </cell>
          <cell r="CB412" t="str">
            <v>https://law.marquette.edu/poll/wp-content/uploads/2019/11/MLSP55Toplines.pdf</v>
          </cell>
        </row>
        <row r="413">
          <cell r="D413" t="str">
            <v>Morning Consult</v>
          </cell>
          <cell r="F413" t="str">
            <v>US</v>
          </cell>
          <cell r="G413" t="str">
            <v>B/C</v>
          </cell>
          <cell r="I413">
            <v>43786</v>
          </cell>
          <cell r="J413">
            <v>17050</v>
          </cell>
          <cell r="K413" t="str">
            <v>lv</v>
          </cell>
          <cell r="L413">
            <v>32</v>
          </cell>
          <cell r="M413">
            <v>3</v>
          </cell>
          <cell r="N413">
            <v>2</v>
          </cell>
          <cell r="O413">
            <v>8</v>
          </cell>
          <cell r="P413">
            <v>2</v>
          </cell>
          <cell r="Q413">
            <v>20</v>
          </cell>
          <cell r="R413">
            <v>1</v>
          </cell>
          <cell r="S413">
            <v>17</v>
          </cell>
          <cell r="T413">
            <v>3</v>
          </cell>
          <cell r="AL413">
            <v>2.1494225323898976E-3</v>
          </cell>
          <cell r="CB413" t="str">
            <v>https://morningconsult.com/2020-democratic-primary/</v>
          </cell>
        </row>
        <row r="414">
          <cell r="D414" t="str">
            <v>Quinnipiac University</v>
          </cell>
          <cell r="F414" t="str">
            <v>South Carolina</v>
          </cell>
          <cell r="G414" t="str">
            <v>A</v>
          </cell>
          <cell r="I414">
            <v>43786</v>
          </cell>
          <cell r="J414">
            <v>768</v>
          </cell>
          <cell r="K414" t="str">
            <v>lv</v>
          </cell>
          <cell r="L414">
            <v>33</v>
          </cell>
          <cell r="M414">
            <v>0</v>
          </cell>
          <cell r="N414">
            <v>2</v>
          </cell>
          <cell r="O414">
            <v>6</v>
          </cell>
          <cell r="P414">
            <v>1</v>
          </cell>
          <cell r="Q414">
            <v>11</v>
          </cell>
          <cell r="R414">
            <v>5</v>
          </cell>
          <cell r="S414">
            <v>13</v>
          </cell>
          <cell r="T414">
            <v>4</v>
          </cell>
          <cell r="AL414">
            <v>10.754715150286538</v>
          </cell>
          <cell r="CB414" t="str">
            <v>https://poll.qu.edu/south-carolina/release-detail?ReleaseID=3649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43786</v>
          </cell>
          <cell r="J415">
            <v>449</v>
          </cell>
          <cell r="K415" t="str">
            <v>rv</v>
          </cell>
          <cell r="L415">
            <v>30</v>
          </cell>
          <cell r="M415">
            <v>3</v>
          </cell>
          <cell r="N415">
            <v>1</v>
          </cell>
          <cell r="O415">
            <v>7</v>
          </cell>
          <cell r="P415">
            <v>1</v>
          </cell>
          <cell r="Q415">
            <v>18</v>
          </cell>
          <cell r="R415">
            <v>1</v>
          </cell>
          <cell r="S415">
            <v>15</v>
          </cell>
          <cell r="T415">
            <v>2</v>
          </cell>
          <cell r="AL415">
            <v>1.2625992447929393E-3</v>
          </cell>
          <cell r="CB415" t="str">
            <v>https://thehill.com/hilltv/rising/470911-sanders-reclaims-second-place-in-new-poll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43783</v>
          </cell>
          <cell r="J416">
            <v>581</v>
          </cell>
          <cell r="K416" t="str">
            <v>rv</v>
          </cell>
          <cell r="L416">
            <v>26</v>
          </cell>
          <cell r="M416">
            <v>0</v>
          </cell>
          <cell r="N416">
            <v>0</v>
          </cell>
          <cell r="O416">
            <v>6</v>
          </cell>
          <cell r="P416">
            <v>1</v>
          </cell>
          <cell r="Q416">
            <v>18</v>
          </cell>
          <cell r="R416">
            <v>1</v>
          </cell>
          <cell r="S416">
            <v>12</v>
          </cell>
          <cell r="T416">
            <v>2</v>
          </cell>
          <cell r="AL416">
            <v>7.4608093288826651E-4</v>
          </cell>
          <cell r="CB416" t="str">
            <v>https://twitter.com/Cmkahn/status/1220734596490452993</v>
          </cell>
        </row>
        <row r="417">
          <cell r="D417" t="str">
            <v>University of Texas at Tyler</v>
          </cell>
          <cell r="F417" t="str">
            <v>Texas</v>
          </cell>
          <cell r="G417" t="str">
            <v>B/C</v>
          </cell>
          <cell r="I417">
            <v>43783</v>
          </cell>
          <cell r="J417">
            <v>427</v>
          </cell>
          <cell r="K417" t="str">
            <v>rv</v>
          </cell>
          <cell r="L417">
            <v>28.1</v>
          </cell>
          <cell r="M417">
            <v>0</v>
          </cell>
          <cell r="N417">
            <v>0.5</v>
          </cell>
          <cell r="O417">
            <v>8.1</v>
          </cell>
          <cell r="P417">
            <v>1.8</v>
          </cell>
          <cell r="Q417">
            <v>18.399999999999999</v>
          </cell>
          <cell r="R417">
            <v>1.5</v>
          </cell>
          <cell r="S417">
            <v>18.600000000000001</v>
          </cell>
          <cell r="T417">
            <v>1.9</v>
          </cell>
          <cell r="AL417">
            <v>4.2484893520856E-2</v>
          </cell>
          <cell r="CB417" t="str">
            <v>https://projects.fivethirtyeight.com/polls/20191118_TX.pdf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43783</v>
          </cell>
          <cell r="J418">
            <v>685</v>
          </cell>
          <cell r="K418" t="str">
            <v>a</v>
          </cell>
          <cell r="L418">
            <v>19</v>
          </cell>
          <cell r="M418">
            <v>3</v>
          </cell>
          <cell r="N418">
            <v>1</v>
          </cell>
          <cell r="O418">
            <v>6</v>
          </cell>
          <cell r="P418">
            <v>1</v>
          </cell>
          <cell r="Q418">
            <v>19</v>
          </cell>
          <cell r="R418">
            <v>1</v>
          </cell>
          <cell r="S418">
            <v>13</v>
          </cell>
          <cell r="T418">
            <v>2</v>
          </cell>
          <cell r="AL418">
            <v>0</v>
          </cell>
          <cell r="CB418" t="str">
            <v>https://www.ipsos.com/sites/default/files/ct/news/documents/2019-11/topline_reuters_2020_election_tracker_11_15_2019.pdf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43783</v>
          </cell>
          <cell r="J419">
            <v>702</v>
          </cell>
          <cell r="K419" t="str">
            <v>a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18</v>
          </cell>
          <cell r="R419">
            <v>1</v>
          </cell>
          <cell r="S419">
            <v>11</v>
          </cell>
          <cell r="T419">
            <v>2</v>
          </cell>
          <cell r="AL419">
            <v>0</v>
          </cell>
          <cell r="CB419" t="str">
            <v>https://www.ipsos.com/sites/default/files/ct/news/documents/2019-11/topline_reuters_2020_election_tracker_11_15_2019.pdf</v>
          </cell>
        </row>
        <row r="420">
          <cell r="D420" t="str">
            <v>University of North Florida</v>
          </cell>
          <cell r="F420" t="str">
            <v>South Carolina</v>
          </cell>
          <cell r="G420" t="str">
            <v>A/B</v>
          </cell>
          <cell r="I420">
            <v>43782</v>
          </cell>
          <cell r="J420">
            <v>436</v>
          </cell>
          <cell r="K420" t="str">
            <v>lv</v>
          </cell>
          <cell r="L420">
            <v>36</v>
          </cell>
          <cell r="M420">
            <v>1</v>
          </cell>
          <cell r="N420">
            <v>2</v>
          </cell>
          <cell r="O420">
            <v>3</v>
          </cell>
          <cell r="P420">
            <v>1</v>
          </cell>
          <cell r="Q420">
            <v>10</v>
          </cell>
          <cell r="R420">
            <v>8</v>
          </cell>
          <cell r="S420">
            <v>10</v>
          </cell>
          <cell r="T420">
            <v>1</v>
          </cell>
          <cell r="AL420">
            <v>5.7945823361635229</v>
          </cell>
          <cell r="CB420" t="str">
            <v>https://www.unf.edu/uploadedFiles/aa/coas/porl/Final%20Press%20Nov%2018.pdf</v>
          </cell>
        </row>
        <row r="421">
          <cell r="D421" t="str">
            <v>YouGov</v>
          </cell>
          <cell r="F421" t="str">
            <v>South Carolina</v>
          </cell>
          <cell r="G421" t="str">
            <v>B-</v>
          </cell>
          <cell r="I421">
            <v>43782</v>
          </cell>
          <cell r="J421">
            <v>877</v>
          </cell>
          <cell r="K421" t="str">
            <v>lv</v>
          </cell>
          <cell r="L421">
            <v>45</v>
          </cell>
          <cell r="M421">
            <v>0</v>
          </cell>
          <cell r="N421">
            <v>2</v>
          </cell>
          <cell r="O421">
            <v>8</v>
          </cell>
          <cell r="P421">
            <v>1</v>
          </cell>
          <cell r="Q421">
            <v>15</v>
          </cell>
          <cell r="R421">
            <v>2</v>
          </cell>
          <cell r="S421">
            <v>17</v>
          </cell>
          <cell r="T421">
            <v>0</v>
          </cell>
          <cell r="AL421">
            <v>7.0438801800561168E-2</v>
          </cell>
          <cell r="CB421" t="str">
            <v>https://drive.google.com/file/d/18LZNu8nrKO8zvVKbrdkagjcbZaYN_uW5/view</v>
          </cell>
        </row>
        <row r="422">
          <cell r="D422" t="str">
            <v>YouGov</v>
          </cell>
          <cell r="F422" t="str">
            <v>Nevada</v>
          </cell>
          <cell r="G422" t="str">
            <v>B-</v>
          </cell>
          <cell r="I422">
            <v>43782</v>
          </cell>
          <cell r="J422">
            <v>626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9</v>
          </cell>
          <cell r="P422">
            <v>2</v>
          </cell>
          <cell r="Q422">
            <v>23</v>
          </cell>
          <cell r="R422">
            <v>2</v>
          </cell>
          <cell r="S422">
            <v>21</v>
          </cell>
          <cell r="T422">
            <v>1</v>
          </cell>
          <cell r="AL422">
            <v>3.9036243568418345</v>
          </cell>
          <cell r="CB422" t="str">
            <v>https://drive.google.com/file/d/1jgKZ5VeYaiRia45NZeDD9DLOnHUgscCV/view</v>
          </cell>
        </row>
        <row r="423">
          <cell r="D423" t="str">
            <v>YouGov</v>
          </cell>
          <cell r="F423" t="str">
            <v>New Hampshire</v>
          </cell>
          <cell r="G423" t="str">
            <v>B-</v>
          </cell>
          <cell r="I423">
            <v>43782</v>
          </cell>
          <cell r="J423">
            <v>510</v>
          </cell>
          <cell r="K423" t="str">
            <v>lv</v>
          </cell>
          <cell r="L423">
            <v>22</v>
          </cell>
          <cell r="M423">
            <v>0</v>
          </cell>
          <cell r="N423">
            <v>1</v>
          </cell>
          <cell r="O423">
            <v>16</v>
          </cell>
          <cell r="P423">
            <v>3</v>
          </cell>
          <cell r="Q423">
            <v>20</v>
          </cell>
          <cell r="R423">
            <v>1</v>
          </cell>
          <cell r="S423">
            <v>31</v>
          </cell>
          <cell r="T423">
            <v>1</v>
          </cell>
          <cell r="AL423">
            <v>5.5883415489547707E-2</v>
          </cell>
          <cell r="CB423" t="str">
            <v>https://drive.google.com/file/d/1_pubOi7tGP9BOHHNbNj3XLtMXxOUheSd/view</v>
          </cell>
        </row>
        <row r="424">
          <cell r="D424" t="str">
            <v>YouGov</v>
          </cell>
          <cell r="F424" t="str">
            <v>Iowa</v>
          </cell>
          <cell r="G424" t="str">
            <v>B-</v>
          </cell>
          <cell r="I424">
            <v>43782</v>
          </cell>
          <cell r="J424">
            <v>718</v>
          </cell>
          <cell r="K424" t="str">
            <v>lv</v>
          </cell>
          <cell r="L424">
            <v>22</v>
          </cell>
          <cell r="M424">
            <v>0</v>
          </cell>
          <cell r="N424">
            <v>1</v>
          </cell>
          <cell r="O424">
            <v>21</v>
          </cell>
          <cell r="P424">
            <v>5</v>
          </cell>
          <cell r="Q424">
            <v>22</v>
          </cell>
          <cell r="R424">
            <v>2</v>
          </cell>
          <cell r="S424">
            <v>18</v>
          </cell>
          <cell r="T424">
            <v>1</v>
          </cell>
          <cell r="AL424">
            <v>0.15329623736629613</v>
          </cell>
          <cell r="CB424" t="str">
            <v>https://drive.google.com/file/d/13afQpotpd1MwwjjjoegtFv-tRtQ6tQbO/view</v>
          </cell>
        </row>
        <row r="425">
          <cell r="D425" t="str">
            <v>Selzer &amp; Co.</v>
          </cell>
          <cell r="F425" t="str">
            <v>Iowa</v>
          </cell>
          <cell r="G425" t="str">
            <v>A+</v>
          </cell>
          <cell r="I425">
            <v>43782</v>
          </cell>
          <cell r="J425">
            <v>500</v>
          </cell>
          <cell r="K425" t="str">
            <v>lv</v>
          </cell>
          <cell r="L425">
            <v>15</v>
          </cell>
          <cell r="M425">
            <v>2</v>
          </cell>
          <cell r="N425">
            <v>3</v>
          </cell>
          <cell r="O425">
            <v>25</v>
          </cell>
          <cell r="P425">
            <v>6</v>
          </cell>
          <cell r="Q425">
            <v>15</v>
          </cell>
          <cell r="R425">
            <v>3</v>
          </cell>
          <cell r="S425">
            <v>16</v>
          </cell>
          <cell r="T425">
            <v>3</v>
          </cell>
          <cell r="AL425">
            <v>1.3158629857041027</v>
          </cell>
          <cell r="CB425" t="str">
            <v>https://cdn.cnn.com/cnn/2019/images/11/16/rel4a_ia.pdf</v>
          </cell>
        </row>
        <row r="426">
          <cell r="D426" t="str">
            <v>Fox News/Beacon Research/Shaw &amp; Co. Research</v>
          </cell>
          <cell r="F426" t="str">
            <v>Nevada</v>
          </cell>
          <cell r="G426" t="str">
            <v>A-</v>
          </cell>
          <cell r="I426">
            <v>43782</v>
          </cell>
          <cell r="J426">
            <v>627</v>
          </cell>
          <cell r="K426" t="str">
            <v>lv</v>
          </cell>
          <cell r="L426">
            <v>24</v>
          </cell>
          <cell r="M426">
            <v>0</v>
          </cell>
          <cell r="N426">
            <v>1</v>
          </cell>
          <cell r="O426">
            <v>8</v>
          </cell>
          <cell r="P426">
            <v>2</v>
          </cell>
          <cell r="Q426">
            <v>18</v>
          </cell>
          <cell r="R426">
            <v>5</v>
          </cell>
          <cell r="S426">
            <v>18</v>
          </cell>
          <cell r="T426">
            <v>3</v>
          </cell>
          <cell r="AL426">
            <v>0.94404488419767918</v>
          </cell>
          <cell r="CB426" t="str">
            <v>https://www.scribd.com/document/435041220/Fox-News-Poll-Joe-Biden-November-10-13-2019</v>
          </cell>
        </row>
        <row r="427">
          <cell r="D427" t="str">
            <v>Fox News/Beacon Research/Shaw &amp; Co. Research</v>
          </cell>
          <cell r="F427" t="str">
            <v>North Carolina</v>
          </cell>
          <cell r="G427" t="str">
            <v>A-</v>
          </cell>
          <cell r="I427">
            <v>43782</v>
          </cell>
          <cell r="J427">
            <v>669</v>
          </cell>
          <cell r="K427" t="str">
            <v>lv</v>
          </cell>
          <cell r="L427">
            <v>37</v>
          </cell>
          <cell r="M427">
            <v>0</v>
          </cell>
          <cell r="N427">
            <v>2</v>
          </cell>
          <cell r="O427">
            <v>6</v>
          </cell>
          <cell r="P427">
            <v>1</v>
          </cell>
          <cell r="Q427">
            <v>14</v>
          </cell>
          <cell r="R427">
            <v>2</v>
          </cell>
          <cell r="S427">
            <v>15</v>
          </cell>
          <cell r="T427">
            <v>2</v>
          </cell>
          <cell r="AL427">
            <v>7.8148719550045618</v>
          </cell>
          <cell r="CB427" t="str">
            <v>https://www.scribd.com/document/435038869/Fox-News-Poll-North-Carolina-November-10-13-2019</v>
          </cell>
        </row>
        <row r="428">
          <cell r="D428" t="str">
            <v>Public Policy Institute of California</v>
          </cell>
          <cell r="F428" t="str">
            <v>California</v>
          </cell>
          <cell r="G428" t="str">
            <v>A/B</v>
          </cell>
          <cell r="I428">
            <v>43781</v>
          </cell>
          <cell r="J428">
            <v>682</v>
          </cell>
          <cell r="K428" t="str">
            <v>lv</v>
          </cell>
          <cell r="L428">
            <v>24</v>
          </cell>
          <cell r="M428">
            <v>0</v>
          </cell>
          <cell r="N428">
            <v>1</v>
          </cell>
          <cell r="O428">
            <v>7</v>
          </cell>
          <cell r="P428">
            <v>1</v>
          </cell>
          <cell r="Q428">
            <v>17</v>
          </cell>
          <cell r="R428">
            <v>1</v>
          </cell>
          <cell r="S428">
            <v>23</v>
          </cell>
          <cell r="T428">
            <v>5</v>
          </cell>
          <cell r="AL428">
            <v>0.25391907788156032</v>
          </cell>
          <cell r="CB428" t="str">
            <v>https://www.ppic.org/wp-content/uploads/ppic-statewide-survey-californians-and-their-government-november-2019.pdf</v>
          </cell>
        </row>
        <row r="429">
          <cell r="D429" t="str">
            <v>Capitol Weekly</v>
          </cell>
          <cell r="F429" t="str">
            <v>California</v>
          </cell>
          <cell r="G429">
            <v>0</v>
          </cell>
          <cell r="I429">
            <v>43781</v>
          </cell>
          <cell r="J429">
            <v>695</v>
          </cell>
          <cell r="K429" t="str">
            <v>lv</v>
          </cell>
          <cell r="L429">
            <v>18</v>
          </cell>
          <cell r="M429">
            <v>0</v>
          </cell>
          <cell r="N429">
            <v>1</v>
          </cell>
          <cell r="O429">
            <v>14</v>
          </cell>
          <cell r="P429">
            <v>3</v>
          </cell>
          <cell r="Q429">
            <v>21</v>
          </cell>
          <cell r="R429">
            <v>1</v>
          </cell>
          <cell r="S429">
            <v>27</v>
          </cell>
          <cell r="T429">
            <v>4</v>
          </cell>
          <cell r="AL429">
            <v>2.0594415680556321E-2</v>
          </cell>
          <cell r="CB429" t="str">
            <v>https://www.dropbox.com/s/h2iww6q3elxeohl/Nov%202019%20Presidential%20Primary%20Tracking%20Poll%20Toplines%20and%20Crosstabs.xlsx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43781</v>
          </cell>
          <cell r="J430">
            <v>600</v>
          </cell>
          <cell r="K430" t="str">
            <v>lv</v>
          </cell>
          <cell r="L430">
            <v>23</v>
          </cell>
          <cell r="M430">
            <v>0</v>
          </cell>
          <cell r="N430">
            <v>1</v>
          </cell>
          <cell r="O430">
            <v>9</v>
          </cell>
          <cell r="P430">
            <v>2</v>
          </cell>
          <cell r="Q430">
            <v>17</v>
          </cell>
          <cell r="R430">
            <v>1</v>
          </cell>
          <cell r="S430">
            <v>26</v>
          </cell>
          <cell r="T430">
            <v>4</v>
          </cell>
          <cell r="AL430">
            <v>9.0429152006868502E-5</v>
          </cell>
          <cell r="CB430" t="str">
            <v>https://d25d2506sfb94s.cloudfront.net/cumulus_uploads/document/7umtlf80ov/econTabReport.pdf</v>
          </cell>
        </row>
        <row r="431">
          <cell r="D431" t="str">
            <v>Monmouth University</v>
          </cell>
          <cell r="F431" t="str">
            <v>Iowa</v>
          </cell>
          <cell r="G431" t="str">
            <v>A+</v>
          </cell>
          <cell r="I431">
            <v>43780</v>
          </cell>
          <cell r="J431">
            <v>451</v>
          </cell>
          <cell r="K431" t="str">
            <v>lv</v>
          </cell>
          <cell r="L431">
            <v>19</v>
          </cell>
          <cell r="M431">
            <v>0</v>
          </cell>
          <cell r="N431">
            <v>2</v>
          </cell>
          <cell r="O431">
            <v>22</v>
          </cell>
          <cell r="P431">
            <v>5</v>
          </cell>
          <cell r="Q431">
            <v>13</v>
          </cell>
          <cell r="R431">
            <v>3</v>
          </cell>
          <cell r="S431">
            <v>18</v>
          </cell>
          <cell r="T431">
            <v>3</v>
          </cell>
          <cell r="AL431">
            <v>4.531743583465539E-2</v>
          </cell>
          <cell r="CB431" t="str">
            <v>https://www.monmouth.edu/polling-institute/documents/monmouthpoll_ia_111219.pdf/</v>
          </cell>
        </row>
        <row r="432">
          <cell r="D432" t="str">
            <v>Climate Nexus</v>
          </cell>
          <cell r="F432" t="str">
            <v>Georgia</v>
          </cell>
          <cell r="G432">
            <v>0</v>
          </cell>
          <cell r="I432">
            <v>43779</v>
          </cell>
          <cell r="J432">
            <v>457</v>
          </cell>
          <cell r="K432" t="str">
            <v>lv</v>
          </cell>
          <cell r="L432">
            <v>31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14</v>
          </cell>
          <cell r="R432">
            <v>1</v>
          </cell>
          <cell r="S432">
            <v>14</v>
          </cell>
          <cell r="T432">
            <v>2</v>
          </cell>
          <cell r="AL432">
            <v>2.2222120650252024</v>
          </cell>
          <cell r="CB432" t="str">
            <v>https://climatenexus.org/wp-content/uploads/2015/09/Georgia-Poll-Toplines.pdf</v>
          </cell>
        </row>
        <row r="433">
          <cell r="D433" t="str">
            <v>Ipsos</v>
          </cell>
          <cell r="F433" t="str">
            <v>US</v>
          </cell>
          <cell r="G433" t="str">
            <v>B+</v>
          </cell>
          <cell r="I433">
            <v>43776</v>
          </cell>
          <cell r="J433">
            <v>538</v>
          </cell>
          <cell r="K433" t="str">
            <v>rv</v>
          </cell>
          <cell r="L433">
            <v>20</v>
          </cell>
          <cell r="M433">
            <v>0</v>
          </cell>
          <cell r="N433">
            <v>0</v>
          </cell>
          <cell r="O433">
            <v>5</v>
          </cell>
          <cell r="P433">
            <v>1</v>
          </cell>
          <cell r="Q433">
            <v>16</v>
          </cell>
          <cell r="R433">
            <v>1</v>
          </cell>
          <cell r="S433">
            <v>13</v>
          </cell>
          <cell r="T433">
            <v>3</v>
          </cell>
          <cell r="AL433">
            <v>4.4042054846311581E-4</v>
          </cell>
          <cell r="CB433" t="str">
            <v>https://twitter.com/Cmkahn/status/1220734596490452993</v>
          </cell>
        </row>
        <row r="434">
          <cell r="D434" t="str">
            <v>University of Iowa</v>
          </cell>
          <cell r="F434" t="str">
            <v>Iowa</v>
          </cell>
          <cell r="G434" t="str">
            <v>B/C</v>
          </cell>
          <cell r="I434">
            <v>43779</v>
          </cell>
          <cell r="J434">
            <v>465</v>
          </cell>
          <cell r="K434" t="str">
            <v>lv</v>
          </cell>
          <cell r="L434">
            <v>15.3</v>
          </cell>
          <cell r="M434">
            <v>0</v>
          </cell>
          <cell r="N434">
            <v>0.4</v>
          </cell>
          <cell r="O434">
            <v>15.5</v>
          </cell>
          <cell r="P434">
            <v>1.3</v>
          </cell>
          <cell r="Q434">
            <v>18.100000000000001</v>
          </cell>
          <cell r="R434">
            <v>2.7</v>
          </cell>
          <cell r="S434">
            <v>23.1</v>
          </cell>
          <cell r="T434">
            <v>3.4</v>
          </cell>
          <cell r="AL434">
            <v>2.9623463907278156</v>
          </cell>
          <cell r="CB434" t="str">
            <v>https://clas.uiowa.edu/polisci/sites/clas.uiowa.edu.polisci/files/Hawkeye%20Poll%20(Nov%202019)%20-%20Iowa%20Democratic%20Caucuses%20-%20topline.pdf</v>
          </cell>
        </row>
        <row r="435">
          <cell r="D435" t="str">
            <v>Morning Consult</v>
          </cell>
          <cell r="F435" t="str">
            <v>US</v>
          </cell>
          <cell r="G435" t="str">
            <v>B/C</v>
          </cell>
          <cell r="I435">
            <v>43779</v>
          </cell>
          <cell r="J435">
            <v>16400</v>
          </cell>
          <cell r="K435" t="str">
            <v>lv</v>
          </cell>
          <cell r="L435">
            <v>32</v>
          </cell>
          <cell r="M435">
            <v>2</v>
          </cell>
          <cell r="N435">
            <v>3</v>
          </cell>
          <cell r="O435">
            <v>8</v>
          </cell>
          <cell r="P435">
            <v>2</v>
          </cell>
          <cell r="Q435">
            <v>20</v>
          </cell>
          <cell r="R435">
            <v>1</v>
          </cell>
          <cell r="S435">
            <v>19</v>
          </cell>
          <cell r="T435">
            <v>3</v>
          </cell>
          <cell r="AL435">
            <v>1.719094361668927E-3</v>
          </cell>
          <cell r="CB435" t="str">
            <v>https://morningconsult.com/2020-democratic-primary/</v>
          </cell>
        </row>
        <row r="436">
          <cell r="D436" t="str">
            <v>Quinnipiac University</v>
          </cell>
          <cell r="F436" t="str">
            <v>New Hampshire</v>
          </cell>
          <cell r="G436" t="str">
            <v>A</v>
          </cell>
          <cell r="I436">
            <v>43779</v>
          </cell>
          <cell r="J436">
            <v>1134</v>
          </cell>
          <cell r="K436" t="str">
            <v>lv</v>
          </cell>
          <cell r="L436">
            <v>20</v>
          </cell>
          <cell r="M436">
            <v>0</v>
          </cell>
          <cell r="N436">
            <v>1</v>
          </cell>
          <cell r="O436">
            <v>15</v>
          </cell>
          <cell r="P436">
            <v>3</v>
          </cell>
          <cell r="Q436">
            <v>14</v>
          </cell>
          <cell r="R436">
            <v>3</v>
          </cell>
          <cell r="S436">
            <v>16</v>
          </cell>
          <cell r="T436">
            <v>4</v>
          </cell>
          <cell r="AL436">
            <v>12.674298826602616</v>
          </cell>
          <cell r="CB436" t="str">
            <v>https://poll.qu.edu/new-hampshire/release-detail?ReleaseID=3648</v>
          </cell>
        </row>
        <row r="437">
          <cell r="D437" t="str">
            <v>OH Predictive Insights/MBQF</v>
          </cell>
          <cell r="F437" t="str">
            <v>Arizona</v>
          </cell>
          <cell r="G437" t="str">
            <v>B/C</v>
          </cell>
          <cell r="I437">
            <v>43777</v>
          </cell>
          <cell r="J437">
            <v>260</v>
          </cell>
          <cell r="K437" t="str">
            <v>lv</v>
          </cell>
          <cell r="L437">
            <v>29</v>
          </cell>
          <cell r="M437">
            <v>0</v>
          </cell>
          <cell r="N437">
            <v>2</v>
          </cell>
          <cell r="O437">
            <v>9</v>
          </cell>
          <cell r="P437">
            <v>2</v>
          </cell>
          <cell r="Q437">
            <v>16</v>
          </cell>
          <cell r="R437">
            <v>1</v>
          </cell>
          <cell r="S437">
            <v>18</v>
          </cell>
          <cell r="T437">
            <v>4</v>
          </cell>
          <cell r="AL437">
            <v>2.3430753543955585</v>
          </cell>
          <cell r="CB437" t="str">
            <v>https://ohpredictive.com/press-releases/democratic-primary-2020/</v>
          </cell>
        </row>
        <row r="438">
          <cell r="D438" t="str">
            <v>Ipsos</v>
          </cell>
          <cell r="F438" t="str">
            <v>US</v>
          </cell>
          <cell r="G438" t="str">
            <v>B+</v>
          </cell>
          <cell r="I438">
            <v>43773</v>
          </cell>
          <cell r="J438">
            <v>549</v>
          </cell>
          <cell r="K438" t="str">
            <v>rv</v>
          </cell>
          <cell r="L438">
            <v>24</v>
          </cell>
          <cell r="M438">
            <v>0</v>
          </cell>
          <cell r="N438">
            <v>0</v>
          </cell>
          <cell r="O438">
            <v>8</v>
          </cell>
          <cell r="P438">
            <v>0</v>
          </cell>
          <cell r="Q438">
            <v>15</v>
          </cell>
          <cell r="R438">
            <v>1</v>
          </cell>
          <cell r="S438">
            <v>13</v>
          </cell>
          <cell r="T438">
            <v>3</v>
          </cell>
          <cell r="AL438">
            <v>3.7808970275132579E-4</v>
          </cell>
          <cell r="CB438" t="str">
            <v>https://twitter.com/Cmkahn/status/1220734596490452993</v>
          </cell>
        </row>
        <row r="439">
          <cell r="D439" t="str">
            <v>High Point University</v>
          </cell>
          <cell r="F439" t="str">
            <v>North Carolina</v>
          </cell>
          <cell r="G439" t="str">
            <v>A/B</v>
          </cell>
          <cell r="I439">
            <v>43776</v>
          </cell>
          <cell r="J439">
            <v>347</v>
          </cell>
          <cell r="K439" t="str">
            <v>a</v>
          </cell>
          <cell r="L439">
            <v>33</v>
          </cell>
          <cell r="M439">
            <v>0</v>
          </cell>
          <cell r="N439">
            <v>2</v>
          </cell>
          <cell r="O439">
            <v>4</v>
          </cell>
          <cell r="P439">
            <v>3</v>
          </cell>
          <cell r="Q439">
            <v>18</v>
          </cell>
          <cell r="R439">
            <v>2</v>
          </cell>
          <cell r="S439">
            <v>13</v>
          </cell>
          <cell r="T439">
            <v>2</v>
          </cell>
          <cell r="AL439">
            <v>3.4424156802924717E-2</v>
          </cell>
          <cell r="CB439" t="str">
            <v>http://www.highpoint.edu/blog/2019/11/hpu-poll-among-democratic-candidates-biden-sanders-warren-have-largest-support-in-north-carolina/</v>
          </cell>
        </row>
        <row r="440">
          <cell r="D440" t="str">
            <v>Public Policy Polling</v>
          </cell>
          <cell r="F440" t="str">
            <v>Iowa</v>
          </cell>
          <cell r="G440" t="str">
            <v>B</v>
          </cell>
          <cell r="I440">
            <v>43775</v>
          </cell>
          <cell r="J440">
            <v>715</v>
          </cell>
          <cell r="K440" t="str">
            <v>lv</v>
          </cell>
          <cell r="L440">
            <v>13</v>
          </cell>
          <cell r="M440">
            <v>0</v>
          </cell>
          <cell r="N440">
            <v>1</v>
          </cell>
          <cell r="O440">
            <v>20</v>
          </cell>
          <cell r="P440">
            <v>9</v>
          </cell>
          <cell r="Q440">
            <v>14</v>
          </cell>
          <cell r="R440">
            <v>6</v>
          </cell>
          <cell r="S440">
            <v>21</v>
          </cell>
          <cell r="T440">
            <v>3</v>
          </cell>
          <cell r="AL440">
            <v>4.9812719395376348</v>
          </cell>
          <cell r="CB440" t="str">
            <v>https://endcitizensunited.org/wp-content/uploads/2019/11/IowaPoll.pdf</v>
          </cell>
        </row>
        <row r="441">
          <cell r="D441" t="str">
            <v>Quinnipiac University</v>
          </cell>
          <cell r="F441" t="str">
            <v>Iowa</v>
          </cell>
          <cell r="G441" t="str">
            <v>A</v>
          </cell>
          <cell r="I441">
            <v>43774</v>
          </cell>
          <cell r="J441">
            <v>698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19</v>
          </cell>
          <cell r="P441">
            <v>5</v>
          </cell>
          <cell r="Q441">
            <v>17</v>
          </cell>
          <cell r="R441">
            <v>3</v>
          </cell>
          <cell r="S441">
            <v>20</v>
          </cell>
          <cell r="T441">
            <v>3</v>
          </cell>
          <cell r="AL441">
            <v>9.2432689469425533</v>
          </cell>
          <cell r="CB441" t="str">
            <v>https://poll.qu.edu/iowa/release-detail?ReleaseID=3647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43774</v>
          </cell>
          <cell r="J442">
            <v>579</v>
          </cell>
          <cell r="K442" t="str">
            <v>lv</v>
          </cell>
          <cell r="L442">
            <v>26</v>
          </cell>
          <cell r="M442">
            <v>0</v>
          </cell>
          <cell r="N442">
            <v>2</v>
          </cell>
          <cell r="O442">
            <v>8</v>
          </cell>
          <cell r="P442">
            <v>2</v>
          </cell>
          <cell r="Q442">
            <v>14</v>
          </cell>
          <cell r="R442">
            <v>1</v>
          </cell>
          <cell r="S442">
            <v>25</v>
          </cell>
          <cell r="T442">
            <v>1</v>
          </cell>
          <cell r="AL442">
            <v>7.7670902099718147E-5</v>
          </cell>
          <cell r="CB442" t="str">
            <v>https://d25d2506sfb94s.cloudfront.net/cumulus_uploads/document/cseozthmrp/econTabReport.pdf</v>
          </cell>
        </row>
        <row r="443">
          <cell r="D443" t="str">
            <v>Change Research</v>
          </cell>
          <cell r="F443" t="str">
            <v>US</v>
          </cell>
          <cell r="G443" t="str">
            <v>C</v>
          </cell>
          <cell r="I443">
            <v>43772</v>
          </cell>
          <cell r="J443">
            <v>456</v>
          </cell>
          <cell r="K443" t="str">
            <v>lv</v>
          </cell>
          <cell r="L443">
            <v>17</v>
          </cell>
          <cell r="M443">
            <v>0</v>
          </cell>
          <cell r="N443">
            <v>1.3</v>
          </cell>
          <cell r="O443">
            <v>14.2</v>
          </cell>
          <cell r="P443">
            <v>2</v>
          </cell>
          <cell r="Q443">
            <v>17.3</v>
          </cell>
          <cell r="R443">
            <v>0.7</v>
          </cell>
          <cell r="S443">
            <v>20.8</v>
          </cell>
          <cell r="T443">
            <v>4.0999999999999996</v>
          </cell>
          <cell r="AL443">
            <v>7.9071445530258536E-2</v>
          </cell>
          <cell r="CB443" t="str">
            <v>https://docs.google.com/spreadsheets/d/1-2C4K__IQ-q_SaRlhMPNmzpuXmxDjCYeLSNfTq0PnoM/edit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43773</v>
          </cell>
          <cell r="J444">
            <v>686</v>
          </cell>
          <cell r="K444" t="str">
            <v>a</v>
          </cell>
          <cell r="L444">
            <v>22</v>
          </cell>
          <cell r="M444">
            <v>0</v>
          </cell>
          <cell r="N444">
            <v>1</v>
          </cell>
          <cell r="O444">
            <v>6</v>
          </cell>
          <cell r="P444">
            <v>0</v>
          </cell>
          <cell r="Q444">
            <v>15</v>
          </cell>
          <cell r="R444">
            <v>1</v>
          </cell>
          <cell r="S444">
            <v>11</v>
          </cell>
          <cell r="T444">
            <v>2</v>
          </cell>
          <cell r="AL444">
            <v>0</v>
          </cell>
          <cell r="CB444" t="str">
            <v>https://fingfx.thomsonreuters.com/gfx/mkt/12/8244/8175/Topline%20Reuters%202020%20Election%20Tracker%2011%2004%202019%20(002).pdf</v>
          </cell>
        </row>
        <row r="445">
          <cell r="D445" t="str">
            <v>USC Dornsife/LA Times</v>
          </cell>
          <cell r="F445" t="str">
            <v>US</v>
          </cell>
          <cell r="G445" t="str">
            <v>B/C</v>
          </cell>
          <cell r="I445">
            <v>43772</v>
          </cell>
          <cell r="J445">
            <v>2599</v>
          </cell>
          <cell r="K445" t="str">
            <v>lv</v>
          </cell>
          <cell r="L445">
            <v>28</v>
          </cell>
          <cell r="M445">
            <v>0</v>
          </cell>
          <cell r="N445">
            <v>1</v>
          </cell>
          <cell r="O445">
            <v>6</v>
          </cell>
          <cell r="P445">
            <v>2</v>
          </cell>
          <cell r="Q445">
            <v>13</v>
          </cell>
          <cell r="R445">
            <v>1</v>
          </cell>
          <cell r="S445">
            <v>16</v>
          </cell>
          <cell r="T445">
            <v>2</v>
          </cell>
          <cell r="AL445">
            <v>0.71364389181824317</v>
          </cell>
          <cell r="CB445" t="str">
            <v>https://drive.google.com/file/d/19u8Z9jvK323ZyFtaJ-xrfmsd4lUU_vBt/view</v>
          </cell>
        </row>
        <row r="446">
          <cell r="D446" t="str">
            <v>Monmouth University</v>
          </cell>
          <cell r="F446" t="str">
            <v>US</v>
          </cell>
          <cell r="G446" t="str">
            <v>A+</v>
          </cell>
          <cell r="I446">
            <v>43772</v>
          </cell>
          <cell r="J446">
            <v>345</v>
          </cell>
          <cell r="K446" t="str">
            <v>rv</v>
          </cell>
          <cell r="L446">
            <v>23</v>
          </cell>
          <cell r="M446">
            <v>0</v>
          </cell>
          <cell r="N446">
            <v>3</v>
          </cell>
          <cell r="O446">
            <v>9</v>
          </cell>
          <cell r="P446">
            <v>2</v>
          </cell>
          <cell r="Q446">
            <v>20</v>
          </cell>
          <cell r="R446">
            <v>1</v>
          </cell>
          <cell r="S446">
            <v>23</v>
          </cell>
          <cell r="T446">
            <v>3</v>
          </cell>
          <cell r="AL446">
            <v>0.10654176651175731</v>
          </cell>
          <cell r="CB446" t="str">
            <v>https://www.monmouth.edu/polling-institute/documents/monmouthpoll_us_110619.pdf/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43772</v>
          </cell>
          <cell r="J447">
            <v>16071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7</v>
          </cell>
          <cell r="P447">
            <v>2</v>
          </cell>
          <cell r="Q447">
            <v>20</v>
          </cell>
          <cell r="R447">
            <v>1</v>
          </cell>
          <cell r="S447">
            <v>20</v>
          </cell>
          <cell r="T447">
            <v>3</v>
          </cell>
          <cell r="AL447">
            <v>1.3331308460647754E-3</v>
          </cell>
          <cell r="CB447" t="str">
            <v>https://morningconsult.com/2020-democratic-primary-2-2/</v>
          </cell>
        </row>
        <row r="448">
          <cell r="D448" t="str">
            <v>Emerson College</v>
          </cell>
          <cell r="F448" t="str">
            <v>Nevada</v>
          </cell>
          <cell r="G448" t="str">
            <v>B-</v>
          </cell>
          <cell r="I448">
            <v>43772</v>
          </cell>
          <cell r="J448">
            <v>451</v>
          </cell>
          <cell r="K448" t="str">
            <v>lv</v>
          </cell>
          <cell r="L448">
            <v>29.9</v>
          </cell>
          <cell r="M448">
            <v>0</v>
          </cell>
          <cell r="N448">
            <v>0.7</v>
          </cell>
          <cell r="O448">
            <v>4.9000000000000004</v>
          </cell>
          <cell r="P448">
            <v>0.7</v>
          </cell>
          <cell r="Q448">
            <v>18.8</v>
          </cell>
          <cell r="R448">
            <v>3.2</v>
          </cell>
          <cell r="S448">
            <v>22.2</v>
          </cell>
          <cell r="T448">
            <v>5.4</v>
          </cell>
          <cell r="AL448">
            <v>0.39983697743954383</v>
          </cell>
          <cell r="CB448" t="str">
            <v>http://emersonpolling.com/2019/11/03/nevada-2020-biden-extends-lead-warren-jumps-to-second/</v>
          </cell>
        </row>
        <row r="449">
          <cell r="D449" t="str">
            <v>Emerson College</v>
          </cell>
          <cell r="F449" t="str">
            <v>Michigan</v>
          </cell>
          <cell r="G449" t="str">
            <v>B-</v>
          </cell>
          <cell r="I449">
            <v>43772</v>
          </cell>
          <cell r="J449">
            <v>454</v>
          </cell>
          <cell r="K449" t="str">
            <v>lv</v>
          </cell>
          <cell r="L449">
            <v>33.5</v>
          </cell>
          <cell r="M449">
            <v>0</v>
          </cell>
          <cell r="N449">
            <v>2.5</v>
          </cell>
          <cell r="O449">
            <v>7.9</v>
          </cell>
          <cell r="P449">
            <v>0.3</v>
          </cell>
          <cell r="Q449">
            <v>27.6</v>
          </cell>
          <cell r="R449">
            <v>0</v>
          </cell>
          <cell r="S449">
            <v>19</v>
          </cell>
          <cell r="T449">
            <v>2.2999999999999998</v>
          </cell>
          <cell r="AL449">
            <v>3.2077617085491288</v>
          </cell>
          <cell r="CB449" t="str">
            <v>http://emersonpolling.com/2019/11/03/michigan-2020-democrats-aim-to-take-back-the-state-flint-water-crisis-still-at-issue/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43771</v>
          </cell>
          <cell r="J450">
            <v>429</v>
          </cell>
          <cell r="K450" t="str">
            <v>rv</v>
          </cell>
          <cell r="L450">
            <v>26</v>
          </cell>
          <cell r="M450">
            <v>0</v>
          </cell>
          <cell r="N450">
            <v>2</v>
          </cell>
          <cell r="O450">
            <v>6</v>
          </cell>
          <cell r="P450">
            <v>3</v>
          </cell>
          <cell r="Q450">
            <v>14</v>
          </cell>
          <cell r="R450">
            <v>1</v>
          </cell>
          <cell r="S450">
            <v>15</v>
          </cell>
          <cell r="T450">
            <v>1</v>
          </cell>
          <cell r="AL450">
            <v>8.4430130003984691E-4</v>
          </cell>
          <cell r="CB450" t="str">
            <v>https://thehill.com/hilltv/rising/469490-poll-biden-support-hits-record-low-of-26-percent</v>
          </cell>
        </row>
        <row r="451">
          <cell r="D451" t="str">
            <v>Mellman Group</v>
          </cell>
          <cell r="F451" t="str">
            <v>Nevada</v>
          </cell>
          <cell r="G451" t="str">
            <v>B/C</v>
          </cell>
          <cell r="I451">
            <v>43771</v>
          </cell>
          <cell r="J451">
            <v>600</v>
          </cell>
          <cell r="K451" t="str">
            <v>lv</v>
          </cell>
          <cell r="L451">
            <v>29.1</v>
          </cell>
          <cell r="M451">
            <v>0</v>
          </cell>
          <cell r="N451">
            <v>0.7</v>
          </cell>
          <cell r="O451">
            <v>7.3</v>
          </cell>
          <cell r="P451">
            <v>2.5</v>
          </cell>
          <cell r="Q451">
            <v>19.100000000000001</v>
          </cell>
          <cell r="R451">
            <v>4.2</v>
          </cell>
          <cell r="S451">
            <v>19.2</v>
          </cell>
          <cell r="T451">
            <v>3.1</v>
          </cell>
          <cell r="AL451">
            <v>3.1956570248869194</v>
          </cell>
          <cell r="CB451" t="str">
            <v>https://thenevadaindependent.com/article/poll-biden-holds-significant-lead-over-warren-sanders-in-nevada-top-issue-is-electing-someone-who-can-beat-trump</v>
          </cell>
        </row>
        <row r="452">
          <cell r="D452" t="str">
            <v>YouGov</v>
          </cell>
          <cell r="F452" t="str">
            <v>US</v>
          </cell>
          <cell r="G452" t="str">
            <v>B-</v>
          </cell>
          <cell r="I452">
            <v>43769</v>
          </cell>
          <cell r="J452">
            <v>541</v>
          </cell>
          <cell r="K452" t="str">
            <v>lv</v>
          </cell>
          <cell r="L452">
            <v>27.5</v>
          </cell>
          <cell r="M452">
            <v>0</v>
          </cell>
          <cell r="N452">
            <v>3.1</v>
          </cell>
          <cell r="O452">
            <v>8.1</v>
          </cell>
          <cell r="P452">
            <v>1.6</v>
          </cell>
          <cell r="Q452">
            <v>12.3</v>
          </cell>
          <cell r="R452">
            <v>0.5</v>
          </cell>
          <cell r="S452">
            <v>26.6</v>
          </cell>
          <cell r="T452">
            <v>1.8</v>
          </cell>
          <cell r="AL452">
            <v>6.1066941460663986E-5</v>
          </cell>
          <cell r="CB452" t="str">
            <v>https://www.hofstra.edu/pdf/academics/colleges/hclas/gov-policy-international/kalikow-poll-1119.pdf</v>
          </cell>
        </row>
        <row r="453">
          <cell r="D453" t="str">
            <v>IBD/TIPP</v>
          </cell>
          <cell r="F453" t="str">
            <v>US</v>
          </cell>
          <cell r="G453" t="str">
            <v>A/B</v>
          </cell>
          <cell r="I453">
            <v>43769</v>
          </cell>
          <cell r="J453">
            <v>361</v>
          </cell>
          <cell r="K453" t="str">
            <v>rv</v>
          </cell>
          <cell r="L453">
            <v>29</v>
          </cell>
          <cell r="M453">
            <v>0</v>
          </cell>
          <cell r="N453">
            <v>1</v>
          </cell>
          <cell r="O453">
            <v>7</v>
          </cell>
          <cell r="P453">
            <v>3</v>
          </cell>
          <cell r="Q453">
            <v>13</v>
          </cell>
          <cell r="R453">
            <v>1</v>
          </cell>
          <cell r="S453">
            <v>23</v>
          </cell>
          <cell r="T453">
            <v>3</v>
          </cell>
          <cell r="AL453">
            <v>3.3300059001236296E-2</v>
          </cell>
          <cell r="CB453" t="str">
            <v>https://projects.fivethirtyeight.com/polls/20191104_National_2.xlsx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43769</v>
          </cell>
          <cell r="J454">
            <v>640</v>
          </cell>
          <cell r="K454" t="str">
            <v>rv</v>
          </cell>
          <cell r="L454">
            <v>19</v>
          </cell>
          <cell r="M454">
            <v>6</v>
          </cell>
          <cell r="N454">
            <v>3</v>
          </cell>
          <cell r="O454">
            <v>2</v>
          </cell>
          <cell r="P454">
            <v>1</v>
          </cell>
          <cell r="Q454">
            <v>12</v>
          </cell>
          <cell r="R454">
            <v>1</v>
          </cell>
          <cell r="S454">
            <v>13</v>
          </cell>
          <cell r="T454">
            <v>2</v>
          </cell>
          <cell r="AL454">
            <v>8.2852770524787477E-4</v>
          </cell>
          <cell r="CB454" t="str">
            <v>https://harvardharrispoll.com/wp-content/uploads/2019/11/HHP_October19_Topline_RegisteredVoters.pdf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43769</v>
          </cell>
          <cell r="J455">
            <v>640</v>
          </cell>
          <cell r="K455" t="str">
            <v>rv</v>
          </cell>
          <cell r="L455">
            <v>33</v>
          </cell>
          <cell r="M455">
            <v>0</v>
          </cell>
          <cell r="N455">
            <v>3</v>
          </cell>
          <cell r="O455">
            <v>4</v>
          </cell>
          <cell r="P455">
            <v>3</v>
          </cell>
          <cell r="Q455">
            <v>18</v>
          </cell>
          <cell r="R455">
            <v>1</v>
          </cell>
          <cell r="S455">
            <v>15</v>
          </cell>
          <cell r="T455">
            <v>2</v>
          </cell>
          <cell r="AL455">
            <v>0</v>
          </cell>
          <cell r="CB455" t="str">
            <v>https://harvardharrispoll.com/wp-content/uploads/2019/11/HHP_October19_Topline_RegisteredVoters.pdf</v>
          </cell>
        </row>
        <row r="456">
          <cell r="D456" t="str">
            <v>NBC News/Wall Street Journal</v>
          </cell>
          <cell r="F456" t="str">
            <v>US</v>
          </cell>
          <cell r="G456" t="str">
            <v>A/B</v>
          </cell>
          <cell r="I456">
            <v>43768</v>
          </cell>
          <cell r="J456">
            <v>414</v>
          </cell>
          <cell r="K456" t="str">
            <v>lv</v>
          </cell>
          <cell r="L456">
            <v>27</v>
          </cell>
          <cell r="M456">
            <v>0</v>
          </cell>
          <cell r="N456">
            <v>2</v>
          </cell>
          <cell r="O456">
            <v>6</v>
          </cell>
          <cell r="P456">
            <v>5</v>
          </cell>
          <cell r="Q456">
            <v>19</v>
          </cell>
          <cell r="R456">
            <v>0</v>
          </cell>
          <cell r="S456">
            <v>23</v>
          </cell>
          <cell r="T456">
            <v>3</v>
          </cell>
          <cell r="AL456">
            <v>2.2889558862657203E-2</v>
          </cell>
          <cell r="CB456" t="str">
            <v>https://www.nbcnews.com/politics/meet-the-press/nbc-wsj-poll-49-percent-now-back-trump-s-impeachment-n1075296</v>
          </cell>
        </row>
        <row r="457">
          <cell r="D457" t="str">
            <v>Fox News/Beacon Research/Shaw &amp; Co. Research</v>
          </cell>
          <cell r="F457" t="str">
            <v>US</v>
          </cell>
          <cell r="G457" t="str">
            <v>A-</v>
          </cell>
          <cell r="I457">
            <v>43768</v>
          </cell>
          <cell r="J457">
            <v>471</v>
          </cell>
          <cell r="K457" t="str">
            <v>lv</v>
          </cell>
          <cell r="L457">
            <v>31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19</v>
          </cell>
          <cell r="R457">
            <v>1</v>
          </cell>
          <cell r="S457">
            <v>21</v>
          </cell>
          <cell r="T457">
            <v>3</v>
          </cell>
          <cell r="AL457">
            <v>9.1605751743344704E-2</v>
          </cell>
          <cell r="CB457" t="str">
            <v>https://www.foxnews.com/politics/fox-news-poll-results-october-27-30-2019</v>
          </cell>
        </row>
        <row r="458">
          <cell r="D458" t="str">
            <v>ABC News/Washington Post</v>
          </cell>
          <cell r="F458" t="str">
            <v>US</v>
          </cell>
          <cell r="G458" t="str">
            <v>A+</v>
          </cell>
          <cell r="I458">
            <v>43768</v>
          </cell>
          <cell r="J458">
            <v>402</v>
          </cell>
          <cell r="K458" t="str">
            <v>rv</v>
          </cell>
          <cell r="L458">
            <v>28</v>
          </cell>
          <cell r="M458">
            <v>0</v>
          </cell>
          <cell r="N458">
            <v>2</v>
          </cell>
          <cell r="O458">
            <v>9</v>
          </cell>
          <cell r="P458">
            <v>2</v>
          </cell>
          <cell r="Q458">
            <v>17</v>
          </cell>
          <cell r="R458">
            <v>1</v>
          </cell>
          <cell r="S458">
            <v>23</v>
          </cell>
          <cell r="T458">
            <v>2</v>
          </cell>
          <cell r="AL458">
            <v>2.1234294465434678E-2</v>
          </cell>
          <cell r="CB458" t="str">
            <v>https://www.washingtonpost.com/context/context-card/eea087b6-ca22-4cd9-a254-6bdd49d000a4/</v>
          </cell>
        </row>
        <row r="459">
          <cell r="D459" t="str">
            <v>ABC News/Washington Post</v>
          </cell>
          <cell r="F459" t="str">
            <v>US</v>
          </cell>
          <cell r="G459" t="str">
            <v>A+</v>
          </cell>
          <cell r="I459">
            <v>43768</v>
          </cell>
          <cell r="J459">
            <v>452</v>
          </cell>
          <cell r="K459" t="str">
            <v>a</v>
          </cell>
          <cell r="L459">
            <v>27</v>
          </cell>
          <cell r="M459">
            <v>0</v>
          </cell>
          <cell r="N459">
            <v>2</v>
          </cell>
          <cell r="O459">
            <v>7</v>
          </cell>
          <cell r="P459">
            <v>1</v>
          </cell>
          <cell r="Q459">
            <v>19</v>
          </cell>
          <cell r="R459">
            <v>1</v>
          </cell>
          <cell r="S459">
            <v>21</v>
          </cell>
          <cell r="T459">
            <v>2</v>
          </cell>
          <cell r="AL459">
            <v>0</v>
          </cell>
          <cell r="CB459" t="str">
            <v>https://www.washingtonpost.com/context/context-card/eea087b6-ca22-4cd9-a254-6bdd49d000a4/</v>
          </cell>
        </row>
        <row r="460">
          <cell r="D460" t="str">
            <v>Siena College/New York Times Upshot</v>
          </cell>
          <cell r="F460" t="str">
            <v>Iowa</v>
          </cell>
          <cell r="G460" t="str">
            <v>A+</v>
          </cell>
          <cell r="I460">
            <v>43768</v>
          </cell>
          <cell r="J460">
            <v>439</v>
          </cell>
          <cell r="K460" t="str">
            <v>lv</v>
          </cell>
          <cell r="L460">
            <v>17</v>
          </cell>
          <cell r="M460">
            <v>0</v>
          </cell>
          <cell r="N460">
            <v>2</v>
          </cell>
          <cell r="O460">
            <v>18</v>
          </cell>
          <cell r="P460">
            <v>4</v>
          </cell>
          <cell r="Q460">
            <v>19</v>
          </cell>
          <cell r="R460">
            <v>2</v>
          </cell>
          <cell r="S460">
            <v>22</v>
          </cell>
          <cell r="T460">
            <v>3</v>
          </cell>
          <cell r="AL460">
            <v>0.31047793720807265</v>
          </cell>
          <cell r="CB460" t="str">
            <v>https://scri.siena.edu/wp-content/uploads/2019/11/IADem1019.pdf</v>
          </cell>
        </row>
        <row r="461">
          <cell r="D461" t="str">
            <v>YouGov</v>
          </cell>
          <cell r="F461" t="str">
            <v>US</v>
          </cell>
          <cell r="G461" t="str">
            <v>B-</v>
          </cell>
          <cell r="I461">
            <v>43767</v>
          </cell>
          <cell r="J461">
            <v>630</v>
          </cell>
          <cell r="K461" t="str">
            <v>lv</v>
          </cell>
          <cell r="L461">
            <v>27</v>
          </cell>
          <cell r="M461">
            <v>0</v>
          </cell>
          <cell r="N461">
            <v>1</v>
          </cell>
          <cell r="O461">
            <v>8</v>
          </cell>
          <cell r="P461">
            <v>2</v>
          </cell>
          <cell r="Q461">
            <v>14</v>
          </cell>
          <cell r="R461">
            <v>1</v>
          </cell>
          <cell r="S461">
            <v>23</v>
          </cell>
          <cell r="T461">
            <v>3</v>
          </cell>
          <cell r="AL461">
            <v>7.0565643874457399E-5</v>
          </cell>
          <cell r="CB461" t="str">
            <v>https://d25d2506sfb94s.cloudfront.net/cumulus_uploads/document/zgaz948hzw/econTabReport.pdf</v>
          </cell>
        </row>
        <row r="462">
          <cell r="D462" t="str">
            <v>Emerson College</v>
          </cell>
          <cell r="F462" t="str">
            <v>Arizona</v>
          </cell>
          <cell r="G462" t="str">
            <v>B-</v>
          </cell>
          <cell r="I462">
            <v>43766</v>
          </cell>
          <cell r="J462">
            <v>339</v>
          </cell>
          <cell r="K462" t="str">
            <v>lv</v>
          </cell>
          <cell r="L462">
            <v>27.9</v>
          </cell>
          <cell r="M462">
            <v>0</v>
          </cell>
          <cell r="N462">
            <v>0</v>
          </cell>
          <cell r="O462">
            <v>11.9</v>
          </cell>
          <cell r="P462">
            <v>1.8</v>
          </cell>
          <cell r="Q462">
            <v>20.9</v>
          </cell>
          <cell r="R462">
            <v>0.1</v>
          </cell>
          <cell r="S462">
            <v>21.3</v>
          </cell>
          <cell r="T462">
            <v>5.0999999999999996</v>
          </cell>
          <cell r="AL462">
            <v>2.7151011731445465</v>
          </cell>
          <cell r="CB462" t="str">
            <v>http://emersonpolling.com/2019/10/29/arizona-poll-toss-ups-in-presidential-and-senate-races-biden-holds-small-lead-in-democratic-primary-with-warren-and-sanders-tied-for-second/</v>
          </cell>
        </row>
        <row r="463">
          <cell r="D463" t="str">
            <v>Swayable</v>
          </cell>
          <cell r="F463" t="str">
            <v>US</v>
          </cell>
          <cell r="G463">
            <v>0</v>
          </cell>
          <cell r="I463">
            <v>43765</v>
          </cell>
          <cell r="J463">
            <v>2172</v>
          </cell>
          <cell r="K463" t="str">
            <v>lv</v>
          </cell>
          <cell r="L463">
            <v>29.3</v>
          </cell>
          <cell r="M463">
            <v>0</v>
          </cell>
          <cell r="N463">
            <v>2.8</v>
          </cell>
          <cell r="O463">
            <v>5.8</v>
          </cell>
          <cell r="P463">
            <v>1.6</v>
          </cell>
          <cell r="Q463">
            <v>16.5</v>
          </cell>
          <cell r="R463">
            <v>1.4</v>
          </cell>
          <cell r="S463">
            <v>19.399999999999999</v>
          </cell>
          <cell r="T463">
            <v>2.6</v>
          </cell>
          <cell r="AL463">
            <v>0.13291898523535187</v>
          </cell>
          <cell r="CB463" t="str">
            <v>https://swayable.com/insights/primaries2019</v>
          </cell>
        </row>
        <row r="464">
          <cell r="D464" t="str">
            <v>Evan Falchuk and Lou DiNatale</v>
          </cell>
          <cell r="F464" t="str">
            <v>Massachusetts</v>
          </cell>
          <cell r="G464">
            <v>0</v>
          </cell>
          <cell r="I464">
            <v>43763</v>
          </cell>
          <cell r="J464">
            <v>443</v>
          </cell>
          <cell r="K464" t="str">
            <v>lv</v>
          </cell>
          <cell r="L464">
            <v>35.200000000000003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12.6</v>
          </cell>
          <cell r="R464">
            <v>0</v>
          </cell>
          <cell r="S464">
            <v>40.799999999999997</v>
          </cell>
          <cell r="T464">
            <v>0</v>
          </cell>
          <cell r="AL464">
            <v>0</v>
          </cell>
          <cell r="CB464" t="str">
            <v>https://commonwealthmagazine.org/wp-content/uploads/2016/05/Mass.-poll-of-likely-Dem-voters.xlsx</v>
          </cell>
        </row>
        <row r="465">
          <cell r="D465" t="str">
            <v>Swayable</v>
          </cell>
          <cell r="F465" t="str">
            <v>US</v>
          </cell>
          <cell r="G465">
            <v>0</v>
          </cell>
          <cell r="I465">
            <v>43765</v>
          </cell>
          <cell r="J465">
            <v>4358</v>
          </cell>
          <cell r="K465" t="str">
            <v>a</v>
          </cell>
          <cell r="L465">
            <v>27.3</v>
          </cell>
          <cell r="M465">
            <v>0</v>
          </cell>
          <cell r="N465">
            <v>2.8</v>
          </cell>
          <cell r="O465">
            <v>5.4</v>
          </cell>
          <cell r="P465">
            <v>2.4</v>
          </cell>
          <cell r="Q465">
            <v>19</v>
          </cell>
          <cell r="R465">
            <v>1.9</v>
          </cell>
          <cell r="S465">
            <v>15.1</v>
          </cell>
          <cell r="T465">
            <v>3.7</v>
          </cell>
          <cell r="AL465">
            <v>0</v>
          </cell>
          <cell r="CB465" t="str">
            <v>https://swayable.com/insights/primaries2019</v>
          </cell>
        </row>
        <row r="466">
          <cell r="D466" t="str">
            <v>YouGov</v>
          </cell>
          <cell r="F466" t="str">
            <v>Texas</v>
          </cell>
          <cell r="G466" t="str">
            <v>B-</v>
          </cell>
          <cell r="I466">
            <v>43765</v>
          </cell>
          <cell r="J466">
            <v>541</v>
          </cell>
          <cell r="K466" t="str">
            <v>lv</v>
          </cell>
          <cell r="L466">
            <v>23</v>
          </cell>
          <cell r="M466">
            <v>0</v>
          </cell>
          <cell r="N466">
            <v>1</v>
          </cell>
          <cell r="O466">
            <v>6</v>
          </cell>
          <cell r="P466">
            <v>2</v>
          </cell>
          <cell r="Q466">
            <v>12</v>
          </cell>
          <cell r="R466">
            <v>1</v>
          </cell>
          <cell r="S466">
            <v>18</v>
          </cell>
          <cell r="T466">
            <v>4</v>
          </cell>
          <cell r="AL466">
            <v>5.0422513436306861E-2</v>
          </cell>
          <cell r="CB466" t="str">
            <v>https://www.texastribune.org/2019/11/04/democrats-dont-have-candidate-who-would-beat-trump-texas-today-poll/</v>
          </cell>
        </row>
        <row r="467">
          <cell r="D467" t="str">
            <v>Franklin &amp; Marshall College</v>
          </cell>
          <cell r="F467" t="str">
            <v>Pennsylvania</v>
          </cell>
          <cell r="G467" t="str">
            <v>B/C</v>
          </cell>
          <cell r="I467">
            <v>43765</v>
          </cell>
          <cell r="J467">
            <v>226</v>
          </cell>
          <cell r="K467" t="str">
            <v>rv</v>
          </cell>
          <cell r="L467">
            <v>30</v>
          </cell>
          <cell r="M467">
            <v>0</v>
          </cell>
          <cell r="N467">
            <v>1</v>
          </cell>
          <cell r="O467">
            <v>8</v>
          </cell>
          <cell r="P467">
            <v>2</v>
          </cell>
          <cell r="Q467">
            <v>12</v>
          </cell>
          <cell r="R467">
            <v>0</v>
          </cell>
          <cell r="S467">
            <v>18</v>
          </cell>
          <cell r="T467">
            <v>1</v>
          </cell>
          <cell r="AL467">
            <v>0.22105060179109434</v>
          </cell>
          <cell r="CB467" t="str">
            <v>https://www.fandm.edu/uploads/files/93374337988676509-f-m-poll-release-october-2019.pdf</v>
          </cell>
        </row>
        <row r="468">
          <cell r="D468" t="str">
            <v>University of New Hampshire</v>
          </cell>
          <cell r="F468" t="str">
            <v>New Hampshire</v>
          </cell>
          <cell r="G468" t="str">
            <v>B</v>
          </cell>
          <cell r="I468">
            <v>43765</v>
          </cell>
          <cell r="J468">
            <v>574</v>
          </cell>
          <cell r="K468" t="str">
            <v>lv</v>
          </cell>
          <cell r="L468">
            <v>15</v>
          </cell>
          <cell r="M468">
            <v>0</v>
          </cell>
          <cell r="N468">
            <v>2</v>
          </cell>
          <cell r="O468">
            <v>10</v>
          </cell>
          <cell r="P468">
            <v>5</v>
          </cell>
          <cell r="Q468">
            <v>21</v>
          </cell>
          <cell r="R468">
            <v>3</v>
          </cell>
          <cell r="S468">
            <v>18</v>
          </cell>
          <cell r="T468">
            <v>5</v>
          </cell>
          <cell r="AL468">
            <v>3.2977661447921011E-2</v>
          </cell>
          <cell r="CB468" t="str">
            <v>https://scholars.unh.edu/cgi/viewcontent.cgi?article=1567&amp;context=survey_center_polls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43765</v>
          </cell>
          <cell r="J469">
            <v>15431</v>
          </cell>
          <cell r="K469" t="str">
            <v>lv</v>
          </cell>
          <cell r="L469">
            <v>32</v>
          </cell>
          <cell r="M469">
            <v>0</v>
          </cell>
          <cell r="N469">
            <v>2</v>
          </cell>
          <cell r="O469">
            <v>7</v>
          </cell>
          <cell r="P469">
            <v>2</v>
          </cell>
          <cell r="Q469">
            <v>20</v>
          </cell>
          <cell r="R469">
            <v>1</v>
          </cell>
          <cell r="S469">
            <v>20</v>
          </cell>
          <cell r="T469">
            <v>3</v>
          </cell>
          <cell r="AL469">
            <v>1.0864128011606434E-3</v>
          </cell>
          <cell r="CB469" t="str">
            <v>https://morningconsult.com/2020-democratic-primary-2/</v>
          </cell>
        </row>
        <row r="470">
          <cell r="D470" t="str">
            <v>Siena College/New York Times Upshot</v>
          </cell>
          <cell r="F470" t="str">
            <v>Wisconsin</v>
          </cell>
          <cell r="G470" t="str">
            <v>A+</v>
          </cell>
          <cell r="I470">
            <v>43764</v>
          </cell>
          <cell r="J470">
            <v>292</v>
          </cell>
          <cell r="K470" t="str">
            <v>lv</v>
          </cell>
          <cell r="L470">
            <v>23</v>
          </cell>
          <cell r="M470">
            <v>0</v>
          </cell>
          <cell r="N470">
            <v>1</v>
          </cell>
          <cell r="O470">
            <v>5</v>
          </cell>
          <cell r="P470">
            <v>0</v>
          </cell>
          <cell r="Q470">
            <v>20</v>
          </cell>
          <cell r="R470">
            <v>0</v>
          </cell>
          <cell r="S470">
            <v>25</v>
          </cell>
          <cell r="T470">
            <v>2</v>
          </cell>
          <cell r="AL470">
            <v>6.2400258097100423</v>
          </cell>
          <cell r="CB470" t="str">
            <v>https://scri.siena.edu/wp-content/uploads/2019/11/WI1019-CrosstabsALL.pdf</v>
          </cell>
        </row>
        <row r="471">
          <cell r="D471" t="str">
            <v>Siena College/New York Times Upshot</v>
          </cell>
          <cell r="F471" t="str">
            <v>North Carolina</v>
          </cell>
          <cell r="G471" t="str">
            <v>A+</v>
          </cell>
          <cell r="I471">
            <v>43764</v>
          </cell>
          <cell r="J471">
            <v>324</v>
          </cell>
          <cell r="K471" t="str">
            <v>rv</v>
          </cell>
          <cell r="L471">
            <v>29</v>
          </cell>
          <cell r="M471">
            <v>0</v>
          </cell>
          <cell r="N471">
            <v>1</v>
          </cell>
          <cell r="O471">
            <v>1</v>
          </cell>
          <cell r="P471">
            <v>0</v>
          </cell>
          <cell r="Q471">
            <v>13</v>
          </cell>
          <cell r="R471">
            <v>0</v>
          </cell>
          <cell r="S471">
            <v>15</v>
          </cell>
          <cell r="T471">
            <v>0</v>
          </cell>
          <cell r="AL471">
            <v>6.0335691441172639</v>
          </cell>
          <cell r="CB471" t="str">
            <v>https://scri.siena.edu/wp-content/uploads/2019/11/NC1019-CrosstabsALL.pdf</v>
          </cell>
        </row>
        <row r="472">
          <cell r="D472" t="str">
            <v>Siena College/New York Times Upshot</v>
          </cell>
          <cell r="F472" t="str">
            <v>Florida</v>
          </cell>
          <cell r="G472" t="str">
            <v>A+</v>
          </cell>
          <cell r="I472">
            <v>43764</v>
          </cell>
          <cell r="J472">
            <v>236</v>
          </cell>
          <cell r="K472" t="str">
            <v>rv</v>
          </cell>
          <cell r="L472">
            <v>27</v>
          </cell>
          <cell r="M472">
            <v>0</v>
          </cell>
          <cell r="N472">
            <v>0</v>
          </cell>
          <cell r="O472">
            <v>5</v>
          </cell>
          <cell r="P472">
            <v>2</v>
          </cell>
          <cell r="Q472">
            <v>13</v>
          </cell>
          <cell r="R472">
            <v>0</v>
          </cell>
          <cell r="S472">
            <v>19</v>
          </cell>
          <cell r="T472">
            <v>0</v>
          </cell>
          <cell r="AL472">
            <v>4.9998543582394435</v>
          </cell>
          <cell r="CB472" t="str">
            <v>https://scri.siena.edu/wp-content/uploads/2019/11/FL1019-CrosstabsALL.pdf</v>
          </cell>
        </row>
        <row r="473">
          <cell r="D473" t="str">
            <v>Suffolk University</v>
          </cell>
          <cell r="F473" t="str">
            <v>US</v>
          </cell>
          <cell r="G473" t="str">
            <v>A-</v>
          </cell>
          <cell r="I473">
            <v>43764</v>
          </cell>
          <cell r="J473">
            <v>399</v>
          </cell>
          <cell r="K473" t="str">
            <v>lv</v>
          </cell>
          <cell r="L473">
            <v>26.07</v>
          </cell>
          <cell r="M473">
            <v>0</v>
          </cell>
          <cell r="N473">
            <v>2.2599999999999998</v>
          </cell>
          <cell r="O473">
            <v>9.77</v>
          </cell>
          <cell r="P473">
            <v>1.75</v>
          </cell>
          <cell r="Q473">
            <v>12.53</v>
          </cell>
          <cell r="R473">
            <v>1</v>
          </cell>
          <cell r="S473">
            <v>16.79</v>
          </cell>
          <cell r="T473">
            <v>2.5099999999999998</v>
          </cell>
          <cell r="AL473">
            <v>0.65335598915721149</v>
          </cell>
          <cell r="CB473" t="str">
            <v>https://www.suffolk.edu/-/media/suffolk/documents/academics/research-at-suffolk/suprc/polls/national/2019/11_1_2019_marginals_pdftxt.pdf</v>
          </cell>
        </row>
        <row r="474">
          <cell r="D474" t="str">
            <v>Siena College/New York Times Upshot</v>
          </cell>
          <cell r="F474" t="str">
            <v>Pennsylvania</v>
          </cell>
          <cell r="G474" t="str">
            <v>A+</v>
          </cell>
          <cell r="I474">
            <v>43763</v>
          </cell>
          <cell r="J474">
            <v>304</v>
          </cell>
          <cell r="K474" t="str">
            <v>rv</v>
          </cell>
          <cell r="L474">
            <v>28</v>
          </cell>
          <cell r="M474">
            <v>0</v>
          </cell>
          <cell r="N474">
            <v>0</v>
          </cell>
          <cell r="O474">
            <v>4</v>
          </cell>
          <cell r="P474">
            <v>1</v>
          </cell>
          <cell r="Q474">
            <v>14</v>
          </cell>
          <cell r="R474">
            <v>0</v>
          </cell>
          <cell r="S474">
            <v>16</v>
          </cell>
          <cell r="T474">
            <v>2</v>
          </cell>
          <cell r="AL474">
            <v>5.7909585055193142</v>
          </cell>
          <cell r="CB474" t="str">
            <v>https://scri.siena.edu/wp-content/uploads/2019/11/PA1019-CrosstabsALL.pdf</v>
          </cell>
        </row>
        <row r="475">
          <cell r="D475" t="str">
            <v>Siena College/New York Times Upshot</v>
          </cell>
          <cell r="F475" t="str">
            <v>Michigan</v>
          </cell>
          <cell r="G475" t="str">
            <v>A+</v>
          </cell>
          <cell r="I475">
            <v>43763</v>
          </cell>
          <cell r="J475">
            <v>203</v>
          </cell>
          <cell r="K475" t="str">
            <v>lv</v>
          </cell>
          <cell r="L475">
            <v>30</v>
          </cell>
          <cell r="M475">
            <v>0</v>
          </cell>
          <cell r="N475">
            <v>0</v>
          </cell>
          <cell r="O475">
            <v>3</v>
          </cell>
          <cell r="P475">
            <v>1</v>
          </cell>
          <cell r="Q475">
            <v>17</v>
          </cell>
          <cell r="R475">
            <v>0</v>
          </cell>
          <cell r="S475">
            <v>21</v>
          </cell>
          <cell r="T475">
            <v>1</v>
          </cell>
          <cell r="AL475">
            <v>5.0135308142005881</v>
          </cell>
          <cell r="CB475" t="str">
            <v>https://scri.siena.edu/wp-content/uploads/2019/11/MI1019-CrosstabsALL.pdf</v>
          </cell>
        </row>
        <row r="476">
          <cell r="D476" t="str">
            <v>Echelon Insights</v>
          </cell>
          <cell r="F476" t="str">
            <v>US</v>
          </cell>
          <cell r="G476">
            <v>0</v>
          </cell>
          <cell r="I476">
            <v>43763</v>
          </cell>
          <cell r="J476">
            <v>449</v>
          </cell>
          <cell r="K476" t="str">
            <v>lv</v>
          </cell>
          <cell r="L476">
            <v>62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  <cell r="CB476" t="str">
            <v>http://echeloninsights.com/wp-content/uploads/Omnibus-October-2019_Dem-Primary.pdf</v>
          </cell>
        </row>
        <row r="477">
          <cell r="D477" t="str">
            <v>Echelon Insights</v>
          </cell>
          <cell r="F477" t="str">
            <v>US</v>
          </cell>
          <cell r="G477">
            <v>0</v>
          </cell>
          <cell r="I477">
            <v>43763</v>
          </cell>
          <cell r="J477">
            <v>449</v>
          </cell>
          <cell r="K477" t="str">
            <v>lv</v>
          </cell>
          <cell r="L477">
            <v>60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28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  <cell r="CB477" t="str">
            <v>http://echeloninsights.com/wp-content/uploads/Omnibus-October-2019_Dem-Primary.pdf</v>
          </cell>
        </row>
        <row r="478">
          <cell r="D478" t="str">
            <v>Echelon Insights</v>
          </cell>
          <cell r="F478" t="str">
            <v>US</v>
          </cell>
          <cell r="G478">
            <v>0</v>
          </cell>
          <cell r="I478">
            <v>43763</v>
          </cell>
          <cell r="J478">
            <v>449</v>
          </cell>
          <cell r="K478" t="str">
            <v>lv</v>
          </cell>
          <cell r="L478">
            <v>49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38</v>
          </cell>
          <cell r="T478">
            <v>0</v>
          </cell>
          <cell r="AL478">
            <v>0</v>
          </cell>
          <cell r="CB478" t="str">
            <v>http://echeloninsights.com/wp-content/uploads/Omnibus-October-2019_Dem-Primary.pdf</v>
          </cell>
        </row>
        <row r="479">
          <cell r="D479" t="str">
            <v>Echelon Insights</v>
          </cell>
          <cell r="F479" t="str">
            <v>US</v>
          </cell>
          <cell r="G479">
            <v>0</v>
          </cell>
          <cell r="I479">
            <v>43763</v>
          </cell>
          <cell r="J479">
            <v>449</v>
          </cell>
          <cell r="K479" t="str">
            <v>lv</v>
          </cell>
          <cell r="L479">
            <v>32</v>
          </cell>
          <cell r="M479">
            <v>0</v>
          </cell>
          <cell r="N479">
            <v>2</v>
          </cell>
          <cell r="O479">
            <v>6</v>
          </cell>
          <cell r="P479">
            <v>2</v>
          </cell>
          <cell r="Q479">
            <v>15</v>
          </cell>
          <cell r="R479">
            <v>1</v>
          </cell>
          <cell r="S479">
            <v>22</v>
          </cell>
          <cell r="T479">
            <v>1</v>
          </cell>
          <cell r="AL479">
            <v>2.724445648631061E-3</v>
          </cell>
          <cell r="CB479" t="str">
            <v>http://echeloninsights.com/wp-content/uploads/Omnibus-October-2019_Dem-Primary.pdf</v>
          </cell>
        </row>
        <row r="480">
          <cell r="D480" t="str">
            <v>Siena College/New York Times Upshot</v>
          </cell>
          <cell r="F480" t="str">
            <v>Arizona</v>
          </cell>
          <cell r="G480" t="str">
            <v>A+</v>
          </cell>
          <cell r="I480">
            <v>43761</v>
          </cell>
          <cell r="J480">
            <v>209</v>
          </cell>
          <cell r="K480" t="str">
            <v>rv</v>
          </cell>
          <cell r="L480">
            <v>24</v>
          </cell>
          <cell r="M480">
            <v>0</v>
          </cell>
          <cell r="N480">
            <v>0</v>
          </cell>
          <cell r="O480">
            <v>5</v>
          </cell>
          <cell r="P480">
            <v>1</v>
          </cell>
          <cell r="Q480">
            <v>16</v>
          </cell>
          <cell r="R480">
            <v>0</v>
          </cell>
          <cell r="S480">
            <v>15</v>
          </cell>
          <cell r="T480">
            <v>1</v>
          </cell>
          <cell r="AL480">
            <v>4.6071872264484837</v>
          </cell>
          <cell r="CB480" t="str">
            <v>https://scri.siena.edu/wp-content/uploads/2019/11/AZ1019-CrosstabsALL.pdf</v>
          </cell>
        </row>
        <row r="481">
          <cell r="D481" t="str">
            <v>McLaughlin &amp; Associates</v>
          </cell>
          <cell r="F481" t="str">
            <v>US</v>
          </cell>
          <cell r="G481" t="str">
            <v>C/D</v>
          </cell>
          <cell r="I481">
            <v>43760</v>
          </cell>
          <cell r="J481">
            <v>468</v>
          </cell>
          <cell r="K481" t="str">
            <v>lv</v>
          </cell>
          <cell r="L481">
            <v>0</v>
          </cell>
          <cell r="M481">
            <v>1</v>
          </cell>
          <cell r="N481">
            <v>4</v>
          </cell>
          <cell r="O481">
            <v>5</v>
          </cell>
          <cell r="P481">
            <v>2</v>
          </cell>
          <cell r="Q481">
            <v>23</v>
          </cell>
          <cell r="R481">
            <v>2</v>
          </cell>
          <cell r="S481">
            <v>20</v>
          </cell>
          <cell r="T481">
            <v>6</v>
          </cell>
          <cell r="AL481">
            <v>0</v>
          </cell>
          <cell r="CB481" t="str">
            <v>https://mclaughlinonline.com/pols/wp-content/uploads/2019/10/National-Monthly-Omnibus-October-PUBLIC-1.pdf</v>
          </cell>
        </row>
        <row r="482">
          <cell r="D482" t="str">
            <v>McLaughlin &amp; Associates</v>
          </cell>
          <cell r="F482" t="str">
            <v>US</v>
          </cell>
          <cell r="G482" t="str">
            <v>C/D</v>
          </cell>
          <cell r="I482">
            <v>43760</v>
          </cell>
          <cell r="J482">
            <v>468</v>
          </cell>
          <cell r="K482" t="str">
            <v>lv</v>
          </cell>
          <cell r="L482">
            <v>28</v>
          </cell>
          <cell r="M482">
            <v>0</v>
          </cell>
          <cell r="N482">
            <v>3</v>
          </cell>
          <cell r="O482">
            <v>3</v>
          </cell>
          <cell r="P482">
            <v>2</v>
          </cell>
          <cell r="Q482">
            <v>18</v>
          </cell>
          <cell r="R482">
            <v>0.2</v>
          </cell>
          <cell r="S482">
            <v>16</v>
          </cell>
          <cell r="T482">
            <v>6</v>
          </cell>
          <cell r="AL482">
            <v>2.2621921905220999E-2</v>
          </cell>
          <cell r="CB482" t="str">
            <v>https://mclaughlinonline.com/pols/wp-content/uploads/2019/10/National-Monthly-Omnibus-October-PUBLIC-1.pdf</v>
          </cell>
        </row>
        <row r="483">
          <cell r="D483" t="str">
            <v>Maine People's Resource Center</v>
          </cell>
          <cell r="F483" t="str">
            <v>Maine</v>
          </cell>
          <cell r="G483" t="str">
            <v>B/C</v>
          </cell>
          <cell r="I483">
            <v>43759</v>
          </cell>
          <cell r="J483">
            <v>728</v>
          </cell>
          <cell r="K483" t="str">
            <v>lv</v>
          </cell>
          <cell r="L483">
            <v>26.8</v>
          </cell>
          <cell r="M483">
            <v>0</v>
          </cell>
          <cell r="N483">
            <v>2.7</v>
          </cell>
          <cell r="O483">
            <v>9.1</v>
          </cell>
          <cell r="P483">
            <v>0</v>
          </cell>
          <cell r="Q483">
            <v>15.4</v>
          </cell>
          <cell r="R483">
            <v>0</v>
          </cell>
          <cell r="S483">
            <v>22.1</v>
          </cell>
          <cell r="T483">
            <v>1.7</v>
          </cell>
          <cell r="AL483">
            <v>2.8529625182172724</v>
          </cell>
          <cell r="CB483" t="str">
            <v>http://mprc.me/research/mprc_pres_primary_1019.pdf</v>
          </cell>
        </row>
        <row r="484">
          <cell r="D484" t="str">
            <v>Civiqs</v>
          </cell>
          <cell r="F484" t="str">
            <v>Iowa</v>
          </cell>
          <cell r="G484">
            <v>0</v>
          </cell>
          <cell r="I484">
            <v>43760</v>
          </cell>
          <cell r="J484">
            <v>598</v>
          </cell>
          <cell r="K484" t="str">
            <v>lv</v>
          </cell>
          <cell r="L484">
            <v>12</v>
          </cell>
          <cell r="M484">
            <v>0</v>
          </cell>
          <cell r="N484">
            <v>1</v>
          </cell>
          <cell r="O484">
            <v>20</v>
          </cell>
          <cell r="P484">
            <v>4</v>
          </cell>
          <cell r="Q484">
            <v>18</v>
          </cell>
          <cell r="R484">
            <v>3</v>
          </cell>
          <cell r="S484">
            <v>28</v>
          </cell>
          <cell r="T484">
            <v>2</v>
          </cell>
          <cell r="AL484">
            <v>9.9881102092126955E-3</v>
          </cell>
          <cell r="CB484" t="str">
            <v>https://civiqs.com/documents/Civiqs_ISU_banner_book_2019_10.pdf</v>
          </cell>
        </row>
        <row r="485">
          <cell r="D485" t="str">
            <v>YouGov</v>
          </cell>
          <cell r="F485" t="str">
            <v>US</v>
          </cell>
          <cell r="G485" t="str">
            <v>B-</v>
          </cell>
          <cell r="I485">
            <v>43760</v>
          </cell>
          <cell r="J485">
            <v>628</v>
          </cell>
          <cell r="K485" t="str">
            <v>lv</v>
          </cell>
          <cell r="L485">
            <v>24</v>
          </cell>
          <cell r="M485">
            <v>0</v>
          </cell>
          <cell r="N485">
            <v>2</v>
          </cell>
          <cell r="O485">
            <v>8</v>
          </cell>
          <cell r="P485">
            <v>1</v>
          </cell>
          <cell r="Q485">
            <v>15</v>
          </cell>
          <cell r="R485">
            <v>1</v>
          </cell>
          <cell r="S485">
            <v>21</v>
          </cell>
          <cell r="T485">
            <v>3</v>
          </cell>
          <cell r="AL485">
            <v>5.7352379831835861E-5</v>
          </cell>
          <cell r="CB485" t="str">
            <v>https://d25d2506sfb94s.cloudfront.net/cumulus_uploads/document/s96v7z4zoa/econTabReport.pdf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43760</v>
          </cell>
          <cell r="J486">
            <v>440</v>
          </cell>
          <cell r="K486" t="str">
            <v>rv</v>
          </cell>
          <cell r="L486">
            <v>27</v>
          </cell>
          <cell r="M486">
            <v>0</v>
          </cell>
          <cell r="N486">
            <v>1</v>
          </cell>
          <cell r="O486">
            <v>6</v>
          </cell>
          <cell r="P486">
            <v>1</v>
          </cell>
          <cell r="Q486">
            <v>14</v>
          </cell>
          <cell r="R486">
            <v>1</v>
          </cell>
          <cell r="S486">
            <v>19</v>
          </cell>
          <cell r="T486">
            <v>2</v>
          </cell>
          <cell r="AL486">
            <v>4.4113052711445199E-4</v>
          </cell>
          <cell r="CB486" t="str">
            <v>https://thehill.com/hilltv/rising/466927-warren-overtakes-sanders-in-new-poll</v>
          </cell>
        </row>
        <row r="487">
          <cell r="D487" t="str">
            <v>Change Research</v>
          </cell>
          <cell r="F487" t="str">
            <v>South Carolina</v>
          </cell>
          <cell r="G487" t="str">
            <v>C</v>
          </cell>
          <cell r="I487">
            <v>43759</v>
          </cell>
          <cell r="J487">
            <v>731</v>
          </cell>
          <cell r="K487" t="str">
            <v>lv</v>
          </cell>
          <cell r="L487">
            <v>30</v>
          </cell>
          <cell r="M487">
            <v>0</v>
          </cell>
          <cell r="N487">
            <v>3</v>
          </cell>
          <cell r="O487">
            <v>9</v>
          </cell>
          <cell r="P487">
            <v>3</v>
          </cell>
          <cell r="Q487">
            <v>13</v>
          </cell>
          <cell r="R487">
            <v>5</v>
          </cell>
          <cell r="S487">
            <v>19</v>
          </cell>
          <cell r="T487">
            <v>4</v>
          </cell>
          <cell r="AL487">
            <v>1.8314377797296149E-2</v>
          </cell>
          <cell r="CB487" t="str">
            <v>https://www.changeresearch.com/south-carolina-poll-october-15-21</v>
          </cell>
        </row>
        <row r="488">
          <cell r="D488" t="str">
            <v>Quinnipiac University</v>
          </cell>
          <cell r="F488" t="str">
            <v>US</v>
          </cell>
          <cell r="G488" t="str">
            <v>A</v>
          </cell>
          <cell r="I488">
            <v>43759</v>
          </cell>
          <cell r="J488">
            <v>713</v>
          </cell>
          <cell r="K488" t="str">
            <v>rv</v>
          </cell>
          <cell r="L488">
            <v>21</v>
          </cell>
          <cell r="M488">
            <v>0</v>
          </cell>
          <cell r="N488">
            <v>1</v>
          </cell>
          <cell r="O488">
            <v>10</v>
          </cell>
          <cell r="P488">
            <v>3</v>
          </cell>
          <cell r="Q488">
            <v>15</v>
          </cell>
          <cell r="R488">
            <v>1</v>
          </cell>
          <cell r="S488">
            <v>28</v>
          </cell>
          <cell r="T488">
            <v>1</v>
          </cell>
          <cell r="AL488">
            <v>2.251845215861225E-2</v>
          </cell>
          <cell r="CB488" t="str">
            <v>https://poll.qu.edu/national/release-detail?ReleaseID=3646</v>
          </cell>
        </row>
        <row r="489">
          <cell r="D489" t="str">
            <v>Monmouth University</v>
          </cell>
          <cell r="F489" t="str">
            <v>South Carolina</v>
          </cell>
          <cell r="G489" t="str">
            <v>A+</v>
          </cell>
          <cell r="I489">
            <v>43759</v>
          </cell>
          <cell r="J489">
            <v>402</v>
          </cell>
          <cell r="K489" t="str">
            <v>lv</v>
          </cell>
          <cell r="L489">
            <v>33</v>
          </cell>
          <cell r="M489">
            <v>0</v>
          </cell>
          <cell r="N489">
            <v>2</v>
          </cell>
          <cell r="O489">
            <v>3</v>
          </cell>
          <cell r="P489">
            <v>2</v>
          </cell>
          <cell r="Q489">
            <v>12</v>
          </cell>
          <cell r="R489">
            <v>4</v>
          </cell>
          <cell r="S489">
            <v>16</v>
          </cell>
          <cell r="T489">
            <v>2</v>
          </cell>
          <cell r="AL489">
            <v>0.93571351917512269</v>
          </cell>
          <cell r="CB489" t="str">
            <v>https://www.monmouth.edu/polling-institute/documents/monmouthpoll_sc_102319.pdf/</v>
          </cell>
        </row>
        <row r="490">
          <cell r="D490" t="str">
            <v>Emerson College</v>
          </cell>
          <cell r="F490" t="str">
            <v>US</v>
          </cell>
          <cell r="G490" t="str">
            <v>B-</v>
          </cell>
          <cell r="I490">
            <v>43759</v>
          </cell>
          <cell r="J490">
            <v>430</v>
          </cell>
          <cell r="K490" t="str">
            <v>lv</v>
          </cell>
          <cell r="L490">
            <v>27.4</v>
          </cell>
          <cell r="M490">
            <v>0</v>
          </cell>
          <cell r="N490">
            <v>2.5</v>
          </cell>
          <cell r="O490">
            <v>6.4</v>
          </cell>
          <cell r="P490">
            <v>1</v>
          </cell>
          <cell r="Q490">
            <v>24.5</v>
          </cell>
          <cell r="R490">
            <v>0.5</v>
          </cell>
          <cell r="S490">
            <v>21.2</v>
          </cell>
          <cell r="T490">
            <v>4.4000000000000004</v>
          </cell>
          <cell r="AL490">
            <v>2.2925009192074887E-2</v>
          </cell>
          <cell r="CB490" t="str">
            <v>http://emersonpolling.com/2019/10/22/biden-sanders-warren-maintain-front-runner-status-in-democratic-primary/</v>
          </cell>
        </row>
        <row r="491">
          <cell r="D491" t="str">
            <v>MassINC Polling Group</v>
          </cell>
          <cell r="F491" t="str">
            <v>Massachusetts</v>
          </cell>
          <cell r="G491" t="str">
            <v>A/B</v>
          </cell>
          <cell r="I491">
            <v>43758</v>
          </cell>
          <cell r="J491">
            <v>456</v>
          </cell>
          <cell r="K491" t="str">
            <v>lv</v>
          </cell>
          <cell r="L491">
            <v>18</v>
          </cell>
          <cell r="M491">
            <v>0</v>
          </cell>
          <cell r="N491">
            <v>0</v>
          </cell>
          <cell r="O491">
            <v>7</v>
          </cell>
          <cell r="P491">
            <v>1</v>
          </cell>
          <cell r="Q491">
            <v>13</v>
          </cell>
          <cell r="R491">
            <v>1</v>
          </cell>
          <cell r="S491">
            <v>33</v>
          </cell>
          <cell r="T491">
            <v>1</v>
          </cell>
          <cell r="AL491">
            <v>0.60464530180405973</v>
          </cell>
          <cell r="CB491" t="str">
            <v>https://www.wbur.org/news/2019/10/23/wbur-poll-warren-medicare-for-all</v>
          </cell>
        </row>
        <row r="492">
          <cell r="D492" t="str">
            <v>SSRS</v>
          </cell>
          <cell r="F492" t="str">
            <v>US</v>
          </cell>
          <cell r="G492" t="str">
            <v>A/B</v>
          </cell>
          <cell r="I492">
            <v>43758</v>
          </cell>
          <cell r="J492">
            <v>424</v>
          </cell>
          <cell r="K492" t="str">
            <v>rv</v>
          </cell>
          <cell r="L492">
            <v>34</v>
          </cell>
          <cell r="M492">
            <v>0</v>
          </cell>
          <cell r="N492">
            <v>1</v>
          </cell>
          <cell r="O492">
            <v>6</v>
          </cell>
          <cell r="P492">
            <v>3</v>
          </cell>
          <cell r="Q492">
            <v>16</v>
          </cell>
          <cell r="R492">
            <v>1</v>
          </cell>
          <cell r="S492">
            <v>19</v>
          </cell>
          <cell r="T492">
            <v>2</v>
          </cell>
          <cell r="AL492">
            <v>3.4007553143795929E-2</v>
          </cell>
          <cell r="CB492" t="str">
            <v>https://cdn.cnn.com/cnn/2019/images/10/22/rel12b.-.2020.pdf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43758</v>
          </cell>
          <cell r="J493">
            <v>11521</v>
          </cell>
          <cell r="K493" t="str">
            <v>lv</v>
          </cell>
          <cell r="L493">
            <v>30</v>
          </cell>
          <cell r="M493">
            <v>0</v>
          </cell>
          <cell r="N493">
            <v>3</v>
          </cell>
          <cell r="O493">
            <v>6</v>
          </cell>
          <cell r="P493">
            <v>2</v>
          </cell>
          <cell r="Q493">
            <v>18</v>
          </cell>
          <cell r="R493">
            <v>1</v>
          </cell>
          <cell r="S493">
            <v>21</v>
          </cell>
          <cell r="T493">
            <v>3</v>
          </cell>
          <cell r="AL493">
            <v>8.100521471374626E-4</v>
          </cell>
          <cell r="CB493" t="str">
            <v>https://morningconsult.com/2020-democratic-primary-2/</v>
          </cell>
        </row>
        <row r="494">
          <cell r="D494" t="str">
            <v>Change Research</v>
          </cell>
          <cell r="F494" t="str">
            <v>California</v>
          </cell>
          <cell r="G494" t="str">
            <v>C</v>
          </cell>
          <cell r="I494">
            <v>43756</v>
          </cell>
          <cell r="J494">
            <v>1631</v>
          </cell>
          <cell r="K494" t="str">
            <v>lv</v>
          </cell>
          <cell r="L494">
            <v>19</v>
          </cell>
          <cell r="M494">
            <v>0</v>
          </cell>
          <cell r="N494">
            <v>1</v>
          </cell>
          <cell r="O494">
            <v>9</v>
          </cell>
          <cell r="P494">
            <v>2</v>
          </cell>
          <cell r="Q494">
            <v>24</v>
          </cell>
          <cell r="R494">
            <v>1</v>
          </cell>
          <cell r="S494">
            <v>28</v>
          </cell>
          <cell r="T494">
            <v>3</v>
          </cell>
          <cell r="AL494">
            <v>4.7292743744389173E-2</v>
          </cell>
          <cell r="CB494" t="str">
            <v>https://www.changeresearch.com/california-poll-october-15-18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43756</v>
          </cell>
          <cell r="J495">
            <v>566</v>
          </cell>
          <cell r="K495" t="str">
            <v>rv</v>
          </cell>
          <cell r="L495">
            <v>24</v>
          </cell>
          <cell r="M495">
            <v>0</v>
          </cell>
          <cell r="N495">
            <v>1</v>
          </cell>
          <cell r="O495">
            <v>5</v>
          </cell>
          <cell r="P495">
            <v>1</v>
          </cell>
          <cell r="Q495">
            <v>15</v>
          </cell>
          <cell r="R495">
            <v>0</v>
          </cell>
          <cell r="S495">
            <v>17</v>
          </cell>
          <cell r="T495">
            <v>2</v>
          </cell>
          <cell r="AL495">
            <v>2.671379055466602E-4</v>
          </cell>
          <cell r="CB495" t="str">
            <v>https://www.ipsos.com/sites/default/files/ct/news/documents/2019-10/topline_reuters_democratic_debate_poll_10_21_2019_wu.pdf</v>
          </cell>
        </row>
        <row r="496">
          <cell r="D496" t="str">
            <v>Marquette University Law School</v>
          </cell>
          <cell r="F496" t="str">
            <v>Wisconsin</v>
          </cell>
          <cell r="G496" t="str">
            <v>A/B</v>
          </cell>
          <cell r="I496">
            <v>43755</v>
          </cell>
          <cell r="J496">
            <v>379</v>
          </cell>
          <cell r="K496" t="str">
            <v>lv</v>
          </cell>
          <cell r="L496">
            <v>31</v>
          </cell>
          <cell r="M496">
            <v>0</v>
          </cell>
          <cell r="N496">
            <v>1</v>
          </cell>
          <cell r="O496">
            <v>7</v>
          </cell>
          <cell r="P496">
            <v>3</v>
          </cell>
          <cell r="Q496">
            <v>17</v>
          </cell>
          <cell r="R496">
            <v>0</v>
          </cell>
          <cell r="S496">
            <v>24</v>
          </cell>
          <cell r="T496">
            <v>3</v>
          </cell>
          <cell r="AL496">
            <v>3.4556213293237249E-2</v>
          </cell>
          <cell r="CB496" t="str">
            <v>https://law.marquette.edu/poll/wp-content/uploads/2019/10/MLSP54Toplines.pdf</v>
          </cell>
        </row>
        <row r="497">
          <cell r="D497" t="str">
            <v>Kaiser Family Foundation</v>
          </cell>
          <cell r="F497" t="str">
            <v>Wisconsin</v>
          </cell>
          <cell r="G497">
            <v>0</v>
          </cell>
          <cell r="I497">
            <v>43753</v>
          </cell>
          <cell r="J497">
            <v>274</v>
          </cell>
          <cell r="K497" t="str">
            <v>lv</v>
          </cell>
          <cell r="L497">
            <v>17</v>
          </cell>
          <cell r="M497">
            <v>0</v>
          </cell>
          <cell r="N497">
            <v>2</v>
          </cell>
          <cell r="O497">
            <v>6</v>
          </cell>
          <cell r="P497">
            <v>3</v>
          </cell>
          <cell r="Q497">
            <v>10</v>
          </cell>
          <cell r="R497">
            <v>0</v>
          </cell>
          <cell r="S497">
            <v>22</v>
          </cell>
          <cell r="T497">
            <v>2</v>
          </cell>
          <cell r="AL497">
            <v>1.4755329147073142</v>
          </cell>
          <cell r="CB497" t="str">
            <v>http://files.kff.org/attachment/TOPLINE-Blue-Wall-Voices-Project</v>
          </cell>
        </row>
        <row r="498">
          <cell r="D498" t="str">
            <v>Kaiser Family Foundation</v>
          </cell>
          <cell r="F498" t="str">
            <v>Pennsylvania</v>
          </cell>
          <cell r="G498">
            <v>0</v>
          </cell>
          <cell r="I498">
            <v>43753</v>
          </cell>
          <cell r="J498">
            <v>246</v>
          </cell>
          <cell r="K498" t="str">
            <v>lv</v>
          </cell>
          <cell r="L498">
            <v>27</v>
          </cell>
          <cell r="M498">
            <v>0</v>
          </cell>
          <cell r="N498">
            <v>1</v>
          </cell>
          <cell r="O498">
            <v>3</v>
          </cell>
          <cell r="P498">
            <v>1</v>
          </cell>
          <cell r="Q498">
            <v>14</v>
          </cell>
          <cell r="R498">
            <v>1</v>
          </cell>
          <cell r="S498">
            <v>18</v>
          </cell>
          <cell r="T498">
            <v>2</v>
          </cell>
          <cell r="AL498">
            <v>1.4193682305782149</v>
          </cell>
          <cell r="CB498" t="str">
            <v>http://files.kff.org/attachment/TOPLINE-Blue-Wall-Voices-Project</v>
          </cell>
        </row>
        <row r="499">
          <cell r="D499" t="str">
            <v>Kaiser Family Foundation</v>
          </cell>
          <cell r="F499" t="str">
            <v>Minnesota</v>
          </cell>
          <cell r="G499">
            <v>0</v>
          </cell>
          <cell r="I499">
            <v>43753</v>
          </cell>
          <cell r="J499">
            <v>249</v>
          </cell>
          <cell r="K499" t="str">
            <v>lv</v>
          </cell>
          <cell r="L499">
            <v>14</v>
          </cell>
          <cell r="M499">
            <v>0</v>
          </cell>
          <cell r="N499">
            <v>1</v>
          </cell>
          <cell r="O499">
            <v>7</v>
          </cell>
          <cell r="P499">
            <v>15</v>
          </cell>
          <cell r="Q499">
            <v>13</v>
          </cell>
          <cell r="R499">
            <v>0</v>
          </cell>
          <cell r="S499">
            <v>25</v>
          </cell>
          <cell r="T499">
            <v>4</v>
          </cell>
          <cell r="AL499">
            <v>1.4255746016127224</v>
          </cell>
          <cell r="CB499" t="str">
            <v>http://files.kff.org/attachment/TOPLINE-Blue-Wall-Voices-Project</v>
          </cell>
        </row>
        <row r="500">
          <cell r="D500" t="str">
            <v>Kaiser Family Foundation</v>
          </cell>
          <cell r="F500" t="str">
            <v>Michigan</v>
          </cell>
          <cell r="G500">
            <v>0</v>
          </cell>
          <cell r="I500">
            <v>43753</v>
          </cell>
          <cell r="J500">
            <v>208</v>
          </cell>
          <cell r="K500" t="str">
            <v>lv</v>
          </cell>
          <cell r="L500">
            <v>19</v>
          </cell>
          <cell r="M500">
            <v>0</v>
          </cell>
          <cell r="N500">
            <v>1</v>
          </cell>
          <cell r="O500">
            <v>7</v>
          </cell>
          <cell r="P500">
            <v>1</v>
          </cell>
          <cell r="Q500">
            <v>15</v>
          </cell>
          <cell r="R500">
            <v>0</v>
          </cell>
          <cell r="S500">
            <v>25</v>
          </cell>
          <cell r="T500">
            <v>1</v>
          </cell>
          <cell r="AL500">
            <v>1.3361669567048284</v>
          </cell>
          <cell r="CB500" t="str">
            <v>http://files.kff.org/attachment/TOPLINE-Blue-Wall-Voices-Project</v>
          </cell>
        </row>
        <row r="501">
          <cell r="D501" t="str">
            <v>Montana State University Billings</v>
          </cell>
          <cell r="F501" t="str">
            <v>Wyoming</v>
          </cell>
          <cell r="G501" t="str">
            <v>B/C</v>
          </cell>
          <cell r="I501">
            <v>43754</v>
          </cell>
          <cell r="J501">
            <v>14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1</v>
          </cell>
          <cell r="Q501">
            <v>0</v>
          </cell>
          <cell r="R501">
            <v>0</v>
          </cell>
          <cell r="S501">
            <v>82</v>
          </cell>
          <cell r="T501">
            <v>2</v>
          </cell>
          <cell r="AL501" t="str">
            <v/>
          </cell>
          <cell r="CB501" t="str">
            <v>https://www.msubillings.edu/cas/nams/polls/2019%20Mountain%20States%20Poll%20Report.pdf</v>
          </cell>
        </row>
        <row r="502">
          <cell r="D502" t="str">
            <v>Montana State University Billings</v>
          </cell>
          <cell r="F502" t="str">
            <v>Montana</v>
          </cell>
          <cell r="G502" t="str">
            <v>B/C</v>
          </cell>
          <cell r="I502">
            <v>43754</v>
          </cell>
          <cell r="J502">
            <v>40</v>
          </cell>
          <cell r="K502" t="str">
            <v>lv</v>
          </cell>
          <cell r="L502">
            <v>15</v>
          </cell>
          <cell r="M502">
            <v>0</v>
          </cell>
          <cell r="N502">
            <v>0</v>
          </cell>
          <cell r="O502">
            <v>2</v>
          </cell>
          <cell r="P502">
            <v>2</v>
          </cell>
          <cell r="Q502">
            <v>2</v>
          </cell>
          <cell r="R502">
            <v>0</v>
          </cell>
          <cell r="S502">
            <v>40</v>
          </cell>
          <cell r="T502">
            <v>0</v>
          </cell>
          <cell r="AL502" t="str">
            <v/>
          </cell>
          <cell r="CB502" t="str">
            <v>https://www.msubillings.edu/cas/nams/polls/2019%20Mountain%20States%20Poll%20Report.pdf</v>
          </cell>
        </row>
        <row r="503">
          <cell r="D503" t="str">
            <v>Suffolk University</v>
          </cell>
          <cell r="F503" t="str">
            <v>Iowa</v>
          </cell>
          <cell r="G503" t="str">
            <v>A-</v>
          </cell>
          <cell r="I503">
            <v>43756</v>
          </cell>
          <cell r="J503">
            <v>500</v>
          </cell>
          <cell r="K503" t="str">
            <v>lv</v>
          </cell>
          <cell r="L503">
            <v>17.600000000000001</v>
          </cell>
          <cell r="M503">
            <v>0</v>
          </cell>
          <cell r="N503">
            <v>0.8</v>
          </cell>
          <cell r="O503">
            <v>13.2</v>
          </cell>
          <cell r="P503">
            <v>2.6</v>
          </cell>
          <cell r="Q503">
            <v>9</v>
          </cell>
          <cell r="R503">
            <v>3</v>
          </cell>
          <cell r="S503">
            <v>16.8</v>
          </cell>
          <cell r="T503">
            <v>1.2</v>
          </cell>
          <cell r="AL503">
            <v>0.69898720836682282</v>
          </cell>
          <cell r="CB503" t="str">
            <v>https://www.suffolk.edu/-/media/suffolk/documents/academics/research-at-suffolk/suprc/polls/other-states/2019/10_21_2019_marignals_pdftxt.pdf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43756</v>
          </cell>
          <cell r="J504">
            <v>1839</v>
          </cell>
          <cell r="K504" t="str">
            <v>lv</v>
          </cell>
          <cell r="L504">
            <v>34</v>
          </cell>
          <cell r="M504">
            <v>0</v>
          </cell>
          <cell r="N504">
            <v>2</v>
          </cell>
          <cell r="O504">
            <v>4</v>
          </cell>
          <cell r="P504">
            <v>2</v>
          </cell>
          <cell r="Q504">
            <v>16</v>
          </cell>
          <cell r="R504">
            <v>1</v>
          </cell>
          <cell r="S504">
            <v>18</v>
          </cell>
          <cell r="T504">
            <v>2</v>
          </cell>
          <cell r="AL504">
            <v>0</v>
          </cell>
          <cell r="CB504" t="str">
            <v>https://docs.google.com/spreadsheets/d/e/2PACX-1vQVLqEO6WqlqDQnhJqfPCkoL0BjZIz4b-EDfXAjCW2ToZkg0d5EZPhXU1yiyZOpuWKGnlk24WjXJhpu/pubhtml/sheet?headers=false&amp;gid=0</v>
          </cell>
        </row>
        <row r="505">
          <cell r="D505" t="str">
            <v>Ipsos</v>
          </cell>
          <cell r="F505" t="str">
            <v>US</v>
          </cell>
          <cell r="G505" t="str">
            <v>B+</v>
          </cell>
          <cell r="I505">
            <v>43756</v>
          </cell>
          <cell r="J505">
            <v>703</v>
          </cell>
          <cell r="K505" t="str">
            <v>a</v>
          </cell>
          <cell r="L505">
            <v>21</v>
          </cell>
          <cell r="M505">
            <v>0</v>
          </cell>
          <cell r="N505">
            <v>0.9</v>
          </cell>
          <cell r="O505">
            <v>4.5999999999999996</v>
          </cell>
          <cell r="P505">
            <v>1.1000000000000001</v>
          </cell>
          <cell r="Q505">
            <v>16.100000000000001</v>
          </cell>
          <cell r="R505">
            <v>0.2</v>
          </cell>
          <cell r="S505">
            <v>14.7</v>
          </cell>
          <cell r="T505">
            <v>2.2000000000000002</v>
          </cell>
          <cell r="AL505">
            <v>0</v>
          </cell>
          <cell r="CB505" t="str">
            <v>https://www.ipsos.com/sites/default/files/ct/news/documents/2019-10/topline_reuters_democratic_debate_poll_10_21_2019_wu.pdf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43756</v>
          </cell>
          <cell r="J506">
            <v>763</v>
          </cell>
          <cell r="K506" t="str">
            <v>lv</v>
          </cell>
          <cell r="L506">
            <v>33</v>
          </cell>
          <cell r="M506">
            <v>0</v>
          </cell>
          <cell r="N506">
            <v>1</v>
          </cell>
          <cell r="O506">
            <v>4</v>
          </cell>
          <cell r="P506">
            <v>2</v>
          </cell>
          <cell r="Q506">
            <v>17</v>
          </cell>
          <cell r="R506">
            <v>2</v>
          </cell>
          <cell r="S506">
            <v>18</v>
          </cell>
          <cell r="T506">
            <v>2</v>
          </cell>
          <cell r="AL506">
            <v>0</v>
          </cell>
          <cell r="CB506" t="str">
            <v>https://docs.google.com/spreadsheets/d/e/2PACX-1vR13Tl5hUtDQkRG1NHFobnFAa5b223LaBitPb5bxW4Crr_6l4gyjwME4Fa88OJkBr8Lne9zD3sf3Hof/pubhtml/sheet?headers=false&amp;gid=0</v>
          </cell>
        </row>
        <row r="507">
          <cell r="D507" t="str">
            <v>SurveyUSA</v>
          </cell>
          <cell r="F507" t="str">
            <v>California</v>
          </cell>
          <cell r="G507" t="str">
            <v>A</v>
          </cell>
          <cell r="I507">
            <v>43754</v>
          </cell>
          <cell r="J507">
            <v>553</v>
          </cell>
          <cell r="K507" t="str">
            <v>lv</v>
          </cell>
          <cell r="L507">
            <v>33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17</v>
          </cell>
          <cell r="R507">
            <v>1</v>
          </cell>
          <cell r="S507">
            <v>18</v>
          </cell>
          <cell r="T507">
            <v>4</v>
          </cell>
          <cell r="AL507">
            <v>5.7617734263692384E-2</v>
          </cell>
          <cell r="CB507" t="str">
            <v>http://www.surveyusa.com/client/PollReport.aspx?g=3662de7c-9fe8-4524-b39b-789835905d98</v>
          </cell>
        </row>
        <row r="508">
          <cell r="D508" t="str">
            <v>SurveyUSA</v>
          </cell>
          <cell r="F508" t="str">
            <v>US</v>
          </cell>
          <cell r="G508" t="str">
            <v>A</v>
          </cell>
          <cell r="I508">
            <v>43754</v>
          </cell>
          <cell r="J508">
            <v>1071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5</v>
          </cell>
          <cell r="P508">
            <v>2</v>
          </cell>
          <cell r="Q508">
            <v>17</v>
          </cell>
          <cell r="R508">
            <v>1</v>
          </cell>
          <cell r="S508">
            <v>22</v>
          </cell>
          <cell r="T508">
            <v>2</v>
          </cell>
          <cell r="AL508">
            <v>4.8278815142252393E-2</v>
          </cell>
          <cell r="CB508" t="str">
            <v>http://www.surveyusa.com/client/PollReport.aspx?g=3f8c15c0-bab5-4d13-b944-5b368f707417</v>
          </cell>
        </row>
        <row r="509">
          <cell r="D509" t="str">
            <v>Public Religion Research Institute</v>
          </cell>
          <cell r="F509" t="str">
            <v>US</v>
          </cell>
          <cell r="G509" t="str">
            <v>A/B</v>
          </cell>
          <cell r="I509">
            <v>43751</v>
          </cell>
          <cell r="J509">
            <v>436</v>
          </cell>
          <cell r="K509" t="str">
            <v>rv</v>
          </cell>
          <cell r="L509">
            <v>25</v>
          </cell>
          <cell r="M509">
            <v>0</v>
          </cell>
          <cell r="N509">
            <v>3</v>
          </cell>
          <cell r="O509">
            <v>4</v>
          </cell>
          <cell r="P509">
            <v>1</v>
          </cell>
          <cell r="Q509">
            <v>17</v>
          </cell>
          <cell r="R509">
            <v>0</v>
          </cell>
          <cell r="S509">
            <v>16</v>
          </cell>
          <cell r="T509">
            <v>3</v>
          </cell>
          <cell r="AL509">
            <v>4.1245523729076474</v>
          </cell>
          <cell r="CB509" t="str">
            <v>https://projects.fivethirtyeight.com/polls/20191021_National.pdf</v>
          </cell>
        </row>
        <row r="510">
          <cell r="D510" t="str">
            <v>Public Religion Research Institute</v>
          </cell>
          <cell r="F510" t="str">
            <v>US</v>
          </cell>
          <cell r="G510" t="str">
            <v>A/B</v>
          </cell>
          <cell r="I510">
            <v>43751</v>
          </cell>
          <cell r="J510">
            <v>487</v>
          </cell>
          <cell r="K510" t="str">
            <v>a</v>
          </cell>
          <cell r="L510">
            <v>24</v>
          </cell>
          <cell r="M510">
            <v>0</v>
          </cell>
          <cell r="N510">
            <v>3</v>
          </cell>
          <cell r="O510">
            <v>4</v>
          </cell>
          <cell r="P510">
            <v>1</v>
          </cell>
          <cell r="Q510">
            <v>16</v>
          </cell>
          <cell r="R510">
            <v>0</v>
          </cell>
          <cell r="S510">
            <v>16</v>
          </cell>
          <cell r="T510">
            <v>3</v>
          </cell>
          <cell r="AL510">
            <v>0</v>
          </cell>
          <cell r="CB510" t="str">
            <v>https://projects.fivethirtyeight.com/polls/20191021_National.pdf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43755</v>
          </cell>
          <cell r="J511">
            <v>815</v>
          </cell>
          <cell r="K511" t="str">
            <v>lv</v>
          </cell>
          <cell r="L511">
            <v>34</v>
          </cell>
          <cell r="M511">
            <v>0</v>
          </cell>
          <cell r="N511">
            <v>2</v>
          </cell>
          <cell r="O511">
            <v>3</v>
          </cell>
          <cell r="P511">
            <v>2</v>
          </cell>
          <cell r="Q511">
            <v>15</v>
          </cell>
          <cell r="R511">
            <v>2</v>
          </cell>
          <cell r="S511">
            <v>16</v>
          </cell>
          <cell r="T511">
            <v>2</v>
          </cell>
          <cell r="AL511">
            <v>4.2438620632204057E-4</v>
          </cell>
          <cell r="CB511" t="str">
            <v>https://docs.google.com/spreadsheets/d/e/2PACX-1vQZ29_A6KnPaK6cg4oC72rMRRYBJZ2rRPE_3DD6ouoMACKZuygUFOahnS37cfJOKu1TzsmbZEvc1HxK/pubhtml/sheet?headers=false&amp;gid=0</v>
          </cell>
        </row>
        <row r="512">
          <cell r="D512" t="str">
            <v>Swayable</v>
          </cell>
          <cell r="F512" t="str">
            <v>US</v>
          </cell>
          <cell r="G512">
            <v>0</v>
          </cell>
          <cell r="I512">
            <v>43746</v>
          </cell>
          <cell r="J512">
            <v>2077</v>
          </cell>
          <cell r="K512" t="str">
            <v>lv</v>
          </cell>
          <cell r="L512">
            <v>32.6</v>
          </cell>
          <cell r="M512">
            <v>0</v>
          </cell>
          <cell r="N512">
            <v>3</v>
          </cell>
          <cell r="O512">
            <v>3.8</v>
          </cell>
          <cell r="P512">
            <v>1.5</v>
          </cell>
          <cell r="Q512">
            <v>15.6</v>
          </cell>
          <cell r="R512">
            <v>0</v>
          </cell>
          <cell r="S512">
            <v>20.8</v>
          </cell>
          <cell r="T512">
            <v>3</v>
          </cell>
          <cell r="AL512">
            <v>2.3751763070560126E-2</v>
          </cell>
          <cell r="CB512" t="str">
            <v>https://swayable.com/insights/primaries2019</v>
          </cell>
        </row>
        <row r="513">
          <cell r="D513" t="str">
            <v>Swayable</v>
          </cell>
          <cell r="F513" t="str">
            <v>US</v>
          </cell>
          <cell r="G513">
            <v>0</v>
          </cell>
          <cell r="I513">
            <v>43746</v>
          </cell>
          <cell r="J513">
            <v>4216</v>
          </cell>
          <cell r="K513" t="str">
            <v>a</v>
          </cell>
          <cell r="L513">
            <v>28.1</v>
          </cell>
          <cell r="M513">
            <v>0</v>
          </cell>
          <cell r="N513">
            <v>2.7</v>
          </cell>
          <cell r="O513">
            <v>4.2</v>
          </cell>
          <cell r="P513">
            <v>1.7</v>
          </cell>
          <cell r="Q513">
            <v>19.5</v>
          </cell>
          <cell r="R513">
            <v>1</v>
          </cell>
          <cell r="S513">
            <v>16.5</v>
          </cell>
          <cell r="T513">
            <v>3.8</v>
          </cell>
          <cell r="AL513">
            <v>0</v>
          </cell>
          <cell r="CB513" t="str">
            <v>https://swayable.com/insights/primaries2019</v>
          </cell>
        </row>
        <row r="514">
          <cell r="D514" t="str">
            <v>Emerson College</v>
          </cell>
          <cell r="F514" t="str">
            <v>Iowa</v>
          </cell>
          <cell r="G514" t="str">
            <v>B-</v>
          </cell>
          <cell r="I514">
            <v>43754</v>
          </cell>
          <cell r="J514">
            <v>317</v>
          </cell>
          <cell r="K514" t="str">
            <v>lv</v>
          </cell>
          <cell r="L514">
            <v>22.8</v>
          </cell>
          <cell r="M514">
            <v>0</v>
          </cell>
          <cell r="N514">
            <v>2.5</v>
          </cell>
          <cell r="O514">
            <v>16.100000000000001</v>
          </cell>
          <cell r="P514">
            <v>1.2</v>
          </cell>
          <cell r="Q514">
            <v>12.5</v>
          </cell>
          <cell r="R514">
            <v>2.4</v>
          </cell>
          <cell r="S514">
            <v>22.6</v>
          </cell>
          <cell r="T514">
            <v>4.5999999999999996</v>
          </cell>
          <cell r="AL514">
            <v>3.7913424323839671E-2</v>
          </cell>
          <cell r="CB514" t="str">
            <v>http://emersonpolling.com/2019/10/17/iowa-2020-dead-heat-with-biden-and-warren-mayor-pete-continues-to-build-and-sanders-slides/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43754</v>
          </cell>
          <cell r="J515">
            <v>828</v>
          </cell>
          <cell r="K515" t="str">
            <v>lv</v>
          </cell>
          <cell r="L515">
            <v>34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18</v>
          </cell>
          <cell r="T515">
            <v>2</v>
          </cell>
          <cell r="AL515">
            <v>3.6367628111066015E-4</v>
          </cell>
          <cell r="CB515" t="str">
            <v>https://docs.google.com/spreadsheets/d/e/2PACX-1vRnHulVi6HoEENhOnG00hePyColxFn33YGlVS6vBGvdS4c55UrgXa3EvM3qc7DUkQGQYm4vSEsFn7A9/pubhtml/sheet?headers=false&amp;gid=0</v>
          </cell>
        </row>
        <row r="516">
          <cell r="D516" t="str">
            <v>YouGov</v>
          </cell>
          <cell r="F516" t="str">
            <v>US</v>
          </cell>
          <cell r="G516" t="str">
            <v>B-</v>
          </cell>
          <cell r="I516">
            <v>43753</v>
          </cell>
          <cell r="J516">
            <v>623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6</v>
          </cell>
          <cell r="P516">
            <v>2</v>
          </cell>
          <cell r="Q516">
            <v>13</v>
          </cell>
          <cell r="R516">
            <v>1</v>
          </cell>
          <cell r="S516">
            <v>28</v>
          </cell>
          <cell r="T516">
            <v>2</v>
          </cell>
          <cell r="AL516">
            <v>5.0430983253909333E-5</v>
          </cell>
          <cell r="CB516" t="str">
            <v>https://d25d2506sfb94s.cloudfront.net/cumulus_uploads/document/kvoamfqbbo/econTabReport.pdf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43753</v>
          </cell>
          <cell r="J517">
            <v>828</v>
          </cell>
          <cell r="K517" t="str">
            <v>lv</v>
          </cell>
          <cell r="L517">
            <v>35</v>
          </cell>
          <cell r="M517">
            <v>0</v>
          </cell>
          <cell r="N517">
            <v>2</v>
          </cell>
          <cell r="O517">
            <v>4</v>
          </cell>
          <cell r="P517">
            <v>1</v>
          </cell>
          <cell r="Q517">
            <v>14</v>
          </cell>
          <cell r="R517">
            <v>1</v>
          </cell>
          <cell r="S517">
            <v>17</v>
          </cell>
          <cell r="T517">
            <v>2</v>
          </cell>
          <cell r="AL517">
            <v>3.1217371994767852E-4</v>
          </cell>
          <cell r="CB517" t="str">
            <v>https://docs.google.com/spreadsheets/d/e/2PACX-1vRFInXxpEC7pGUzq9hUbx3fQgf4z9KQSgRAJ3jjIzxN98n29KlcL3wfG3Oe5Et1G0bfhHlsFm4XhabS/pubhtml/sheet?headers=false&amp;gid=0</v>
          </cell>
        </row>
        <row r="518">
          <cell r="D518" t="str">
            <v>Capitol Weekly</v>
          </cell>
          <cell r="F518" t="str">
            <v>California</v>
          </cell>
          <cell r="G518">
            <v>0</v>
          </cell>
          <cell r="I518">
            <v>43752</v>
          </cell>
          <cell r="J518">
            <v>590</v>
          </cell>
          <cell r="K518" t="str">
            <v>lv</v>
          </cell>
          <cell r="L518">
            <v>21</v>
          </cell>
          <cell r="M518">
            <v>0</v>
          </cell>
          <cell r="N518">
            <v>2</v>
          </cell>
          <cell r="O518">
            <v>6</v>
          </cell>
          <cell r="P518">
            <v>1</v>
          </cell>
          <cell r="Q518">
            <v>15</v>
          </cell>
          <cell r="R518">
            <v>1</v>
          </cell>
          <cell r="S518">
            <v>35</v>
          </cell>
          <cell r="T518">
            <v>3</v>
          </cell>
          <cell r="AL518">
            <v>9.1482323646740558E-3</v>
          </cell>
          <cell r="CB518" t="str">
            <v>https://www.dropbox.com/s/0e1g0eat9otgvpl/Oct%202019%20Presidential%20Primary%20Tracking%20Poll%20Toplines%20and%20Crosstabs.xlsx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43752</v>
          </cell>
          <cell r="J519">
            <v>789</v>
          </cell>
          <cell r="K519" t="str">
            <v>lv</v>
          </cell>
          <cell r="L519">
            <v>34</v>
          </cell>
          <cell r="M519">
            <v>0</v>
          </cell>
          <cell r="N519">
            <v>2</v>
          </cell>
          <cell r="O519">
            <v>4</v>
          </cell>
          <cell r="P519">
            <v>1</v>
          </cell>
          <cell r="Q519">
            <v>15</v>
          </cell>
          <cell r="R519">
            <v>0</v>
          </cell>
          <cell r="S519">
            <v>20</v>
          </cell>
          <cell r="T519">
            <v>3</v>
          </cell>
          <cell r="AL519">
            <v>2.6473121359954813E-4</v>
          </cell>
          <cell r="CB519" t="str">
            <v>https://docs.google.com/spreadsheets/d/e/2PACX-1vTP3A31C-UA5IcqyVUYhbp9AodQ_V-w8UqpEdjEHgmQ1ybjXKvpexhR8qp5wMUOFWqVAWwbYsVE2Foh/pubhtml/sheet?headers=false&amp;gid=0</v>
          </cell>
        </row>
        <row r="520">
          <cell r="D520" t="str">
            <v>Public Policy Polling</v>
          </cell>
          <cell r="F520" t="str">
            <v>Maine</v>
          </cell>
          <cell r="G520" t="str">
            <v>B</v>
          </cell>
          <cell r="I520">
            <v>43751</v>
          </cell>
          <cell r="J520">
            <v>366</v>
          </cell>
          <cell r="K520" t="str">
            <v>v</v>
          </cell>
          <cell r="L520">
            <v>19</v>
          </cell>
          <cell r="M520">
            <v>0</v>
          </cell>
          <cell r="N520">
            <v>2</v>
          </cell>
          <cell r="O520">
            <v>9</v>
          </cell>
          <cell r="P520">
            <v>0</v>
          </cell>
          <cell r="Q520">
            <v>12</v>
          </cell>
          <cell r="R520">
            <v>0</v>
          </cell>
          <cell r="S520">
            <v>31</v>
          </cell>
          <cell r="T520">
            <v>3</v>
          </cell>
          <cell r="AL520">
            <v>2.5249371596576591</v>
          </cell>
          <cell r="CB520" t="str">
            <v>https://www.publicpolicypolling.com/wp-content/uploads/2019/10/PPP_Release_ME_101519.pdf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43751</v>
          </cell>
          <cell r="J521">
            <v>15683</v>
          </cell>
          <cell r="K521" t="str">
            <v>lv</v>
          </cell>
          <cell r="L521">
            <v>32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19</v>
          </cell>
          <cell r="R521">
            <v>1</v>
          </cell>
          <cell r="S521">
            <v>21</v>
          </cell>
          <cell r="T521">
            <v>3</v>
          </cell>
          <cell r="AL521">
            <v>7.6616988632259553E-4</v>
          </cell>
          <cell r="CB521" t="str">
            <v>https://morningconsult.com/2020-democratic-primary-2/</v>
          </cell>
        </row>
        <row r="522">
          <cell r="D522" t="str">
            <v>Quinnipiac University</v>
          </cell>
          <cell r="F522" t="str">
            <v>US</v>
          </cell>
          <cell r="G522" t="str">
            <v>A</v>
          </cell>
          <cell r="I522">
            <v>43751</v>
          </cell>
          <cell r="J522">
            <v>505</v>
          </cell>
          <cell r="K522" t="str">
            <v>rv</v>
          </cell>
          <cell r="L522">
            <v>27</v>
          </cell>
          <cell r="M522">
            <v>0</v>
          </cell>
          <cell r="N522">
            <v>2</v>
          </cell>
          <cell r="O522">
            <v>8</v>
          </cell>
          <cell r="P522">
            <v>2</v>
          </cell>
          <cell r="Q522">
            <v>11</v>
          </cell>
          <cell r="R522">
            <v>2</v>
          </cell>
          <cell r="S522">
            <v>30</v>
          </cell>
          <cell r="T522">
            <v>2</v>
          </cell>
          <cell r="AL522">
            <v>1.1839906036464619E-2</v>
          </cell>
          <cell r="CB522" t="str">
            <v>https://poll.qu.edu/national/release-detail?ReleaseID=3644</v>
          </cell>
        </row>
        <row r="523">
          <cell r="D523" t="str">
            <v>RKM Research and Communications Inc.</v>
          </cell>
          <cell r="F523" t="str">
            <v>New Hampshire</v>
          </cell>
          <cell r="G523" t="str">
            <v>A/B</v>
          </cell>
          <cell r="I523">
            <v>43751</v>
          </cell>
          <cell r="J523">
            <v>422</v>
          </cell>
          <cell r="K523" t="str">
            <v>lv</v>
          </cell>
          <cell r="L523">
            <v>19.7</v>
          </cell>
          <cell r="M523">
            <v>0</v>
          </cell>
          <cell r="N523">
            <v>1.9</v>
          </cell>
          <cell r="O523">
            <v>4.5</v>
          </cell>
          <cell r="P523">
            <v>2.4</v>
          </cell>
          <cell r="Q523">
            <v>14.7</v>
          </cell>
          <cell r="R523">
            <v>0.5</v>
          </cell>
          <cell r="S523">
            <v>20.100000000000001</v>
          </cell>
          <cell r="T523">
            <v>0.9</v>
          </cell>
          <cell r="AL523">
            <v>0</v>
          </cell>
          <cell r="CB523" t="str">
            <v>https://www.franklinpierce.edu/institutes/mfcc/FPU%20NH%20PP%20OCT%202019%20Tables.pdf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43751</v>
          </cell>
          <cell r="J524">
            <v>422</v>
          </cell>
          <cell r="K524" t="str">
            <v>lv</v>
          </cell>
          <cell r="L524">
            <v>23.9</v>
          </cell>
          <cell r="M524">
            <v>0</v>
          </cell>
          <cell r="N524">
            <v>1.9</v>
          </cell>
          <cell r="O524">
            <v>9</v>
          </cell>
          <cell r="P524">
            <v>2.4</v>
          </cell>
          <cell r="Q524">
            <v>21.6</v>
          </cell>
          <cell r="R524">
            <v>1.2</v>
          </cell>
          <cell r="S524">
            <v>24.6</v>
          </cell>
          <cell r="T524">
            <v>0.9</v>
          </cell>
          <cell r="AL524">
            <v>3.5439411024537591E-2</v>
          </cell>
          <cell r="CB524" t="str">
            <v>https://www.franklinpierce.edu/institutes/mfcc/FPU%20NH%20PP%20OCT%202019%20Tables.pdf</v>
          </cell>
        </row>
        <row r="525">
          <cell r="D525" t="str">
            <v>YouGov</v>
          </cell>
          <cell r="F525" t="str">
            <v>South Carolina</v>
          </cell>
          <cell r="G525" t="str">
            <v>B-</v>
          </cell>
          <cell r="I525">
            <v>43749</v>
          </cell>
          <cell r="J525">
            <v>846</v>
          </cell>
          <cell r="K525" t="str">
            <v>lv</v>
          </cell>
          <cell r="L525">
            <v>43</v>
          </cell>
          <cell r="M525">
            <v>0</v>
          </cell>
          <cell r="N525">
            <v>3</v>
          </cell>
          <cell r="O525">
            <v>4</v>
          </cell>
          <cell r="P525">
            <v>1</v>
          </cell>
          <cell r="Q525">
            <v>16</v>
          </cell>
          <cell r="R525">
            <v>2</v>
          </cell>
          <cell r="S525">
            <v>18</v>
          </cell>
          <cell r="T525">
            <v>1</v>
          </cell>
          <cell r="AL525">
            <v>2.8183763072093738E-2</v>
          </cell>
          <cell r="CB525" t="str">
            <v>https://drive.google.com/file/d/0B6m3FrMzNqO5b1lVMU5PYWRGV0I0b3pjbEF6WjZaS2xnXzF3/view</v>
          </cell>
        </row>
        <row r="526">
          <cell r="D526" t="str">
            <v>YouGov</v>
          </cell>
          <cell r="F526" t="str">
            <v>New Hampshire</v>
          </cell>
          <cell r="G526" t="str">
            <v>B-</v>
          </cell>
          <cell r="I526">
            <v>43749</v>
          </cell>
          <cell r="J526">
            <v>488</v>
          </cell>
          <cell r="K526" t="str">
            <v>lv</v>
          </cell>
          <cell r="L526">
            <v>24</v>
          </cell>
          <cell r="M526">
            <v>0</v>
          </cell>
          <cell r="N526">
            <v>1</v>
          </cell>
          <cell r="O526">
            <v>7</v>
          </cell>
          <cell r="P526">
            <v>2</v>
          </cell>
          <cell r="Q526">
            <v>17</v>
          </cell>
          <cell r="R526">
            <v>4</v>
          </cell>
          <cell r="S526">
            <v>32</v>
          </cell>
          <cell r="T526">
            <v>5</v>
          </cell>
          <cell r="AL526">
            <v>2.2282649937338556E-2</v>
          </cell>
          <cell r="CB526" t="str">
            <v>https://drive.google.com/file/d/0B6m3FrMzNqO5eVhMWWtnVWwzblZBbjU3WGgybkVWUHJLLXM0/view</v>
          </cell>
        </row>
        <row r="527">
          <cell r="D527" t="str">
            <v>YouGov</v>
          </cell>
          <cell r="F527" t="str">
            <v>Iowa</v>
          </cell>
          <cell r="G527" t="str">
            <v>B-</v>
          </cell>
          <cell r="I527">
            <v>43749</v>
          </cell>
          <cell r="J527">
            <v>597</v>
          </cell>
          <cell r="K527" t="str">
            <v>lv</v>
          </cell>
          <cell r="L527">
            <v>22</v>
          </cell>
          <cell r="M527">
            <v>0</v>
          </cell>
          <cell r="N527">
            <v>2</v>
          </cell>
          <cell r="O527">
            <v>14</v>
          </cell>
          <cell r="P527">
            <v>2</v>
          </cell>
          <cell r="Q527">
            <v>21</v>
          </cell>
          <cell r="R527">
            <v>3</v>
          </cell>
          <cell r="S527">
            <v>22</v>
          </cell>
          <cell r="T527">
            <v>0</v>
          </cell>
          <cell r="AL527">
            <v>4.7433196355942883E-2</v>
          </cell>
          <cell r="CB527" t="str">
            <v>https://drive.google.com/file/d/0B6m3FrMzNqO5OUczeGdZaTdDWlRxYUVIZ3pJd3NNN1NiQWxr/view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43749</v>
          </cell>
          <cell r="J528">
            <v>1841</v>
          </cell>
          <cell r="K528" t="str">
            <v>lv</v>
          </cell>
          <cell r="L528">
            <v>35</v>
          </cell>
          <cell r="M528">
            <v>0</v>
          </cell>
          <cell r="N528">
            <v>2</v>
          </cell>
          <cell r="O528">
            <v>5</v>
          </cell>
          <cell r="P528">
            <v>1</v>
          </cell>
          <cell r="Q528">
            <v>15</v>
          </cell>
          <cell r="R528">
            <v>1</v>
          </cell>
          <cell r="S528">
            <v>18</v>
          </cell>
          <cell r="T528">
            <v>2</v>
          </cell>
          <cell r="AL528">
            <v>1.5638540060837713E-4</v>
          </cell>
          <cell r="CB528" t="str">
            <v>https://docs.google.com/spreadsheets/d/e/2PACX-1vQTxQR3Zu09PPvKrRFBW4JDK3MVwNGFTjvs7ox4Tq4vW6cslTdLNbNr6vjLw8xnK01rPSuiRzcXZJE3/pubhtml/sheet?headers=false&amp;gid=0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43749</v>
          </cell>
          <cell r="J529">
            <v>812</v>
          </cell>
          <cell r="K529" t="str">
            <v>lv</v>
          </cell>
          <cell r="L529">
            <v>36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14</v>
          </cell>
          <cell r="R529">
            <v>1</v>
          </cell>
          <cell r="S529">
            <v>16</v>
          </cell>
          <cell r="T529">
            <v>2</v>
          </cell>
          <cell r="AL529">
            <v>0</v>
          </cell>
          <cell r="CB529" t="str">
            <v>https://docs.google.com/spreadsheets/d/e/2PACX-1vTyW2K7ClFzrvF5SXkiYOVlG_gkQTUbwKHW1vPHDefZ3J0f5RH02GtR6HOjgQBcDWly_4Ha4AV_j0VX/pubhtml/sheet?headers=false&amp;gid=0</v>
          </cell>
        </row>
        <row r="530">
          <cell r="D530" t="str">
            <v>Siena College</v>
          </cell>
          <cell r="F530" t="str">
            <v>New York</v>
          </cell>
          <cell r="G530" t="str">
            <v>A-</v>
          </cell>
          <cell r="I530">
            <v>43748</v>
          </cell>
          <cell r="J530">
            <v>340</v>
          </cell>
          <cell r="K530" t="str">
            <v>rv</v>
          </cell>
          <cell r="L530">
            <v>21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16</v>
          </cell>
          <cell r="R530">
            <v>0</v>
          </cell>
          <cell r="S530">
            <v>21</v>
          </cell>
          <cell r="T530">
            <v>3</v>
          </cell>
          <cell r="AL530">
            <v>0.13760308906396623</v>
          </cell>
          <cell r="CB530" t="str">
            <v>https://scri.siena.edu/wp-content/uploads/2019/10/SNY1019-Crosstabs.pdf</v>
          </cell>
        </row>
        <row r="531">
          <cell r="D531" t="str">
            <v>Optimus</v>
          </cell>
          <cell r="F531" t="str">
            <v>South Carolina</v>
          </cell>
          <cell r="G531" t="str">
            <v>C/D</v>
          </cell>
          <cell r="I531">
            <v>43748</v>
          </cell>
          <cell r="J531">
            <v>607</v>
          </cell>
          <cell r="K531" t="str">
            <v>lv</v>
          </cell>
          <cell r="L531">
            <v>32.1</v>
          </cell>
          <cell r="M531">
            <v>0</v>
          </cell>
          <cell r="N531">
            <v>2.2000000000000002</v>
          </cell>
          <cell r="O531">
            <v>4</v>
          </cell>
          <cell r="P531">
            <v>0</v>
          </cell>
          <cell r="Q531">
            <v>8.1</v>
          </cell>
          <cell r="R531">
            <v>0</v>
          </cell>
          <cell r="S531">
            <v>16</v>
          </cell>
          <cell r="T531">
            <v>1.9</v>
          </cell>
          <cell r="AL531">
            <v>1.3158340962843955</v>
          </cell>
          <cell r="CB531" t="str">
            <v>https://firehousestrategies.com/analysis/exclusive-survey-big-moves-among-early-state-democrats/</v>
          </cell>
        </row>
        <row r="532">
          <cell r="D532" t="str">
            <v>Optimus</v>
          </cell>
          <cell r="F532" t="str">
            <v>New Hampshire</v>
          </cell>
          <cell r="G532" t="str">
            <v>C/D</v>
          </cell>
          <cell r="I532">
            <v>43748</v>
          </cell>
          <cell r="J532">
            <v>610</v>
          </cell>
          <cell r="K532" t="str">
            <v>lv</v>
          </cell>
          <cell r="L532">
            <v>18.2</v>
          </cell>
          <cell r="M532">
            <v>0</v>
          </cell>
          <cell r="N532">
            <v>2.4</v>
          </cell>
          <cell r="O532">
            <v>7.4</v>
          </cell>
          <cell r="P532">
            <v>0</v>
          </cell>
          <cell r="Q532">
            <v>9.3000000000000007</v>
          </cell>
          <cell r="R532">
            <v>0</v>
          </cell>
          <cell r="S532">
            <v>25.4</v>
          </cell>
          <cell r="T532">
            <v>2.4</v>
          </cell>
          <cell r="AL532">
            <v>1.3178458900807835</v>
          </cell>
          <cell r="CB532" t="str">
            <v>https://firehousestrategies.com/analysis/exclusive-survey-big-moves-among-early-state-democrats/</v>
          </cell>
        </row>
        <row r="533">
          <cell r="D533" t="str">
            <v>Optimus</v>
          </cell>
          <cell r="F533" t="str">
            <v>Iowa</v>
          </cell>
          <cell r="G533" t="str">
            <v>C/D</v>
          </cell>
          <cell r="I533">
            <v>43748</v>
          </cell>
          <cell r="J533">
            <v>548</v>
          </cell>
          <cell r="K533" t="str">
            <v>lv</v>
          </cell>
          <cell r="L533">
            <v>21.5</v>
          </cell>
          <cell r="M533">
            <v>0</v>
          </cell>
          <cell r="N533">
            <v>1.9</v>
          </cell>
          <cell r="O533">
            <v>16.600000000000001</v>
          </cell>
          <cell r="P533">
            <v>0</v>
          </cell>
          <cell r="Q533">
            <v>5</v>
          </cell>
          <cell r="R533">
            <v>0</v>
          </cell>
          <cell r="S533">
            <v>24.6</v>
          </cell>
          <cell r="T533">
            <v>0.9</v>
          </cell>
          <cell r="AL533">
            <v>1.2747766116635006</v>
          </cell>
          <cell r="CB533" t="str">
            <v>https://firehousestrategies.com/analysis/exclusive-survey-big-moves-among-early-state-democrats/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43748</v>
          </cell>
          <cell r="J534">
            <v>813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6</v>
          </cell>
          <cell r="P534">
            <v>0</v>
          </cell>
          <cell r="Q534">
            <v>14</v>
          </cell>
          <cell r="R534">
            <v>1</v>
          </cell>
          <cell r="S534">
            <v>17</v>
          </cell>
          <cell r="T534">
            <v>2</v>
          </cell>
          <cell r="AL534">
            <v>1.7810606905207846E-4</v>
          </cell>
          <cell r="CB534" t="str">
            <v>https://docs.google.com/spreadsheets/d/e/2PACX-1vQcb34wlIzyonpTv3M9YZEw1fakNoRUZHhxjdjOVjAAsEOzYv6iuR74LItAjMFsm-IJI2yOKH1nTtlM/pubhtml/sheet?headers=false&amp;gid=0</v>
          </cell>
        </row>
        <row r="535">
          <cell r="D535" t="str">
            <v>East Carolina University</v>
          </cell>
          <cell r="F535" t="str">
            <v>North Carolina</v>
          </cell>
          <cell r="G535">
            <v>0</v>
          </cell>
          <cell r="I535">
            <v>43747</v>
          </cell>
          <cell r="J535">
            <v>291</v>
          </cell>
          <cell r="K535" t="str">
            <v>lv</v>
          </cell>
          <cell r="L535">
            <v>29</v>
          </cell>
          <cell r="M535">
            <v>0</v>
          </cell>
          <cell r="N535">
            <v>1</v>
          </cell>
          <cell r="O535">
            <v>4</v>
          </cell>
          <cell r="P535">
            <v>3</v>
          </cell>
          <cell r="Q535">
            <v>19</v>
          </cell>
          <cell r="R535">
            <v>0</v>
          </cell>
          <cell r="S535">
            <v>17</v>
          </cell>
          <cell r="T535">
            <v>9</v>
          </cell>
          <cell r="AL535">
            <v>0.17975096788624476</v>
          </cell>
          <cell r="CB535" t="str">
            <v>https://surveyresearch.ecu.edu/wp-content/pv-uploads/sites/1566/2018/06/ECU_Poll_Report_Impeachment_Election_October_2019.pdf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43747</v>
          </cell>
          <cell r="J536">
            <v>784</v>
          </cell>
          <cell r="K536" t="str">
            <v>lv</v>
          </cell>
          <cell r="L536">
            <v>36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15</v>
          </cell>
          <cell r="R536">
            <v>2</v>
          </cell>
          <cell r="S536">
            <v>17</v>
          </cell>
          <cell r="T536">
            <v>2</v>
          </cell>
          <cell r="AL536">
            <v>1.5513921574395766E-4</v>
          </cell>
          <cell r="CB536" t="str">
            <v>https://docs.google.com/spreadsheets/d/e/2PACX-1vSi5aaWoVmwcb6Ct9z_7-AuP5I1UTQV-yXF-7U0sramBKveq00DQXw2EbgzL2Tpn9nAj5Lwrawn795d/pubhtml/sheet?headers=false&amp;gid=0</v>
          </cell>
        </row>
        <row r="537">
          <cell r="D537" t="str">
            <v>Fox News/Beacon Research/Shaw &amp; Co. Research</v>
          </cell>
          <cell r="F537" t="str">
            <v>US</v>
          </cell>
          <cell r="G537" t="str">
            <v>A-</v>
          </cell>
          <cell r="I537">
            <v>43746</v>
          </cell>
          <cell r="J537">
            <v>484</v>
          </cell>
          <cell r="K537" t="str">
            <v>lv</v>
          </cell>
          <cell r="L537">
            <v>32</v>
          </cell>
          <cell r="M537">
            <v>0</v>
          </cell>
          <cell r="N537">
            <v>2</v>
          </cell>
          <cell r="O537">
            <v>4</v>
          </cell>
          <cell r="P537">
            <v>2</v>
          </cell>
          <cell r="Q537">
            <v>17</v>
          </cell>
          <cell r="R537">
            <v>1</v>
          </cell>
          <cell r="S537">
            <v>22</v>
          </cell>
          <cell r="T537">
            <v>2</v>
          </cell>
          <cell r="AL537">
            <v>4.1201060302815659E-2</v>
          </cell>
          <cell r="CB537" t="str">
            <v>https://www.foxnews.com/politics/fox-news-poll-october-6-8-2019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43746</v>
          </cell>
          <cell r="J538">
            <v>598</v>
          </cell>
          <cell r="K538" t="str">
            <v>lv</v>
          </cell>
          <cell r="L538">
            <v>25</v>
          </cell>
          <cell r="M538">
            <v>0</v>
          </cell>
          <cell r="N538">
            <v>1</v>
          </cell>
          <cell r="O538">
            <v>5</v>
          </cell>
          <cell r="P538">
            <v>2</v>
          </cell>
          <cell r="Q538">
            <v>13</v>
          </cell>
          <cell r="R538">
            <v>1</v>
          </cell>
          <cell r="S538">
            <v>28</v>
          </cell>
          <cell r="T538">
            <v>3</v>
          </cell>
          <cell r="AL538">
            <v>4.4069249045353473E-5</v>
          </cell>
          <cell r="CB538" t="str">
            <v>https://d25d2506sfb94s.cloudfront.net/cumulus_uploads/document/x3neaunoh2/econTabReport.pdf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43746</v>
          </cell>
          <cell r="J539">
            <v>759</v>
          </cell>
          <cell r="K539" t="str">
            <v>lv</v>
          </cell>
          <cell r="L539">
            <v>36</v>
          </cell>
          <cell r="M539">
            <v>0</v>
          </cell>
          <cell r="N539">
            <v>2</v>
          </cell>
          <cell r="O539">
            <v>5</v>
          </cell>
          <cell r="P539">
            <v>0</v>
          </cell>
          <cell r="Q539">
            <v>15</v>
          </cell>
          <cell r="R539">
            <v>2</v>
          </cell>
          <cell r="S539">
            <v>18</v>
          </cell>
          <cell r="T539">
            <v>2</v>
          </cell>
          <cell r="AL539">
            <v>1.2189581562862203E-4</v>
          </cell>
          <cell r="CB539" t="str">
            <v>https://docs.google.com/spreadsheets/d/e/2PACX-1vSVoSJs3STO7zu9XKnqh_MfkZazEoyBndEn8z5fo7CEc4tGFIiPyM8xso03NRofcb7F8I0-BEjAmpT3/pubhtml/sheet?headers=false&amp;gid=0</v>
          </cell>
        </row>
        <row r="540">
          <cell r="D540" t="str">
            <v>Gravis Marketing</v>
          </cell>
          <cell r="F540" t="str">
            <v>South Carolina</v>
          </cell>
          <cell r="G540" t="str">
            <v>C+</v>
          </cell>
          <cell r="I540">
            <v>43745</v>
          </cell>
          <cell r="J540">
            <v>516</v>
          </cell>
          <cell r="K540" t="str">
            <v>lv</v>
          </cell>
          <cell r="L540">
            <v>34</v>
          </cell>
          <cell r="M540">
            <v>0</v>
          </cell>
          <cell r="N540">
            <v>6</v>
          </cell>
          <cell r="O540">
            <v>0</v>
          </cell>
          <cell r="P540">
            <v>2</v>
          </cell>
          <cell r="Q540">
            <v>10</v>
          </cell>
          <cell r="R540">
            <v>7</v>
          </cell>
          <cell r="S540">
            <v>9</v>
          </cell>
          <cell r="T540">
            <v>2</v>
          </cell>
          <cell r="AL540">
            <v>2.2796036836464149</v>
          </cell>
          <cell r="CB540" t="str">
            <v>http://orlando-politics.com/wp-content/uploads/2019/10/South-Carolina-October-10-2019.pdf</v>
          </cell>
        </row>
        <row r="541">
          <cell r="D541" t="str">
            <v>Climate Nexus</v>
          </cell>
          <cell r="F541" t="str">
            <v>Ohio</v>
          </cell>
          <cell r="G541">
            <v>0</v>
          </cell>
          <cell r="I541">
            <v>43745</v>
          </cell>
          <cell r="J541">
            <v>443</v>
          </cell>
          <cell r="K541" t="str">
            <v>lv</v>
          </cell>
          <cell r="L541">
            <v>32</v>
          </cell>
          <cell r="M541">
            <v>0</v>
          </cell>
          <cell r="N541">
            <v>3</v>
          </cell>
          <cell r="O541">
            <v>5</v>
          </cell>
          <cell r="P541">
            <v>0</v>
          </cell>
          <cell r="Q541">
            <v>13</v>
          </cell>
          <cell r="R541">
            <v>1</v>
          </cell>
          <cell r="S541">
            <v>21</v>
          </cell>
          <cell r="T541">
            <v>3</v>
          </cell>
          <cell r="AL541">
            <v>1.7453634796464601</v>
          </cell>
          <cell r="CB541" t="str">
            <v>https://climatenexus.org/wp-content/uploads/Ohio-Poll-Toplines-and-Crosstabs.pdf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43745</v>
          </cell>
          <cell r="J542">
            <v>446</v>
          </cell>
          <cell r="K542" t="str">
            <v>rv</v>
          </cell>
          <cell r="L542">
            <v>31</v>
          </cell>
          <cell r="M542">
            <v>0</v>
          </cell>
          <cell r="N542">
            <v>1</v>
          </cell>
          <cell r="O542">
            <v>4</v>
          </cell>
          <cell r="P542">
            <v>2</v>
          </cell>
          <cell r="Q542">
            <v>17</v>
          </cell>
          <cell r="R542">
            <v>2</v>
          </cell>
          <cell r="S542">
            <v>15</v>
          </cell>
          <cell r="T542">
            <v>2</v>
          </cell>
          <cell r="AL542">
            <v>0</v>
          </cell>
          <cell r="CB542" t="str">
            <v>https://thehill.com/hilltv/rising/465694-democratic-support-for-warren-climbs-to-record-high-in-new-poll</v>
          </cell>
        </row>
        <row r="543">
          <cell r="D543" t="str">
            <v>Quinnipiac University</v>
          </cell>
          <cell r="F543" t="str">
            <v>US</v>
          </cell>
          <cell r="G543" t="str">
            <v>A</v>
          </cell>
          <cell r="I543">
            <v>43745</v>
          </cell>
          <cell r="J543">
            <v>646</v>
          </cell>
          <cell r="K543" t="str">
            <v>rv</v>
          </cell>
          <cell r="L543">
            <v>26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16</v>
          </cell>
          <cell r="R543">
            <v>0</v>
          </cell>
          <cell r="S543">
            <v>29</v>
          </cell>
          <cell r="T543">
            <v>3</v>
          </cell>
          <cell r="AL543">
            <v>9.1736904286601785E-3</v>
          </cell>
          <cell r="CB543" t="str">
            <v>https://poll.qu.edu/national/release-detail?ReleaseID=3643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43745</v>
          </cell>
          <cell r="J544">
            <v>774</v>
          </cell>
          <cell r="K544" t="str">
            <v>lv</v>
          </cell>
          <cell r="L544">
            <v>33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16</v>
          </cell>
          <cell r="R544">
            <v>1</v>
          </cell>
          <cell r="S544">
            <v>19</v>
          </cell>
          <cell r="T544">
            <v>2</v>
          </cell>
          <cell r="AL544">
            <v>1.0990131458605799E-4</v>
          </cell>
          <cell r="CB544" t="str">
            <v>https://docs.google.com/spreadsheets/d/e/2PACX-1vQYr8m0vyl4_-9PMLCDgbX-uJJY15JLvLMeCF_IQOKX0yLZ5r_-N8PowjN8xhHs5TfjY0d-1mrnVfjl/pubhtml/sheet?headers=false&amp;gid=0</v>
          </cell>
        </row>
        <row r="545">
          <cell r="D545" t="str">
            <v>Public Policy Polling</v>
          </cell>
          <cell r="F545" t="str">
            <v>North Carolina</v>
          </cell>
          <cell r="G545" t="str">
            <v>B</v>
          </cell>
          <cell r="I545">
            <v>43744</v>
          </cell>
          <cell r="J545">
            <v>410</v>
          </cell>
          <cell r="K545" t="str">
            <v>v</v>
          </cell>
          <cell r="L545">
            <v>39</v>
          </cell>
          <cell r="M545">
            <v>0</v>
          </cell>
          <cell r="N545">
            <v>2</v>
          </cell>
          <cell r="O545">
            <v>9</v>
          </cell>
          <cell r="P545">
            <v>0</v>
          </cell>
          <cell r="Q545">
            <v>6</v>
          </cell>
          <cell r="R545">
            <v>0</v>
          </cell>
          <cell r="S545">
            <v>22</v>
          </cell>
          <cell r="T545">
            <v>3</v>
          </cell>
          <cell r="AL545">
            <v>3.9831426105059381E-2</v>
          </cell>
          <cell r="CB545" t="str">
            <v>https://www.publicpolicypolling.com/wp-content/uploads/2019/10/PPP_Release_NC_100919.pdf</v>
          </cell>
        </row>
        <row r="546">
          <cell r="D546" t="str">
            <v>Susquehanna Polling &amp; Research Inc.</v>
          </cell>
          <cell r="F546" t="str">
            <v>Pennsylvania</v>
          </cell>
          <cell r="G546" t="str">
            <v>C</v>
          </cell>
          <cell r="I546">
            <v>43744</v>
          </cell>
          <cell r="J546">
            <v>307</v>
          </cell>
          <cell r="K546" t="str">
            <v>rv</v>
          </cell>
          <cell r="L546">
            <v>17</v>
          </cell>
          <cell r="M546">
            <v>0</v>
          </cell>
          <cell r="N546">
            <v>0</v>
          </cell>
          <cell r="O546">
            <v>8</v>
          </cell>
          <cell r="P546">
            <v>1</v>
          </cell>
          <cell r="Q546">
            <v>6</v>
          </cell>
          <cell r="R546">
            <v>0</v>
          </cell>
          <cell r="S546">
            <v>9</v>
          </cell>
          <cell r="T546">
            <v>0</v>
          </cell>
          <cell r="AL546">
            <v>1.3819689853685586</v>
          </cell>
          <cell r="CB546" t="str">
            <v>https://tribwpmt.files.wordpress.com/2019/10/toplines-fox43-spr-pa-statewide.pdf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43744</v>
          </cell>
          <cell r="J547">
            <v>526</v>
          </cell>
          <cell r="K547" t="str">
            <v>lv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</v>
          </cell>
          <cell r="T547">
            <v>0</v>
          </cell>
          <cell r="AL547">
            <v>0</v>
          </cell>
          <cell r="CB547" t="str">
            <v>https://scottrasmussen.com/crosstabs-oct-4-6-19/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43744</v>
          </cell>
          <cell r="J548">
            <v>888</v>
          </cell>
          <cell r="K548" t="str">
            <v>rv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36</v>
          </cell>
          <cell r="T548">
            <v>0</v>
          </cell>
          <cell r="AL548">
            <v>0</v>
          </cell>
          <cell r="CB548" t="str">
            <v>https://scottrasmussen.com/crosstabs-oct-4-6-19/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43744</v>
          </cell>
          <cell r="J549">
            <v>526</v>
          </cell>
          <cell r="K549" t="str">
            <v>lv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44</v>
          </cell>
          <cell r="R549">
            <v>0</v>
          </cell>
          <cell r="S549">
            <v>42</v>
          </cell>
          <cell r="T549">
            <v>0</v>
          </cell>
          <cell r="AL549">
            <v>0</v>
          </cell>
          <cell r="CB549" t="str">
            <v>https://scottrasmussen.com/crosstabs-oct-4-6-19/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43744</v>
          </cell>
          <cell r="J550">
            <v>888</v>
          </cell>
          <cell r="K550" t="str">
            <v>rv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41</v>
          </cell>
          <cell r="R550">
            <v>0</v>
          </cell>
          <cell r="S550">
            <v>39</v>
          </cell>
          <cell r="T550">
            <v>0</v>
          </cell>
          <cell r="AL550">
            <v>0</v>
          </cell>
          <cell r="CB550" t="str">
            <v>https://scottrasmussen.com/crosstabs-oct-4-6-19/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43744</v>
          </cell>
          <cell r="J551">
            <v>526</v>
          </cell>
          <cell r="K551" t="str">
            <v>lv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43</v>
          </cell>
          <cell r="R551">
            <v>0</v>
          </cell>
          <cell r="S551">
            <v>0</v>
          </cell>
          <cell r="T551">
            <v>0</v>
          </cell>
          <cell r="AL551">
            <v>0</v>
          </cell>
          <cell r="CB551" t="str">
            <v>https://scottrasmussen.com/crosstabs-oct-4-6-19/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43744</v>
          </cell>
          <cell r="J552">
            <v>888</v>
          </cell>
          <cell r="K552" t="str">
            <v>rv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42</v>
          </cell>
          <cell r="R552">
            <v>0</v>
          </cell>
          <cell r="S552">
            <v>0</v>
          </cell>
          <cell r="T552">
            <v>0</v>
          </cell>
          <cell r="AL552">
            <v>0</v>
          </cell>
          <cell r="CB552" t="str">
            <v>https://scottrasmussen.com/crosstabs-oct-4-6-19/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43744</v>
          </cell>
          <cell r="J553">
            <v>526</v>
          </cell>
          <cell r="K553" t="str">
            <v>lv</v>
          </cell>
          <cell r="L553">
            <v>43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41</v>
          </cell>
          <cell r="T553">
            <v>0</v>
          </cell>
          <cell r="AL553">
            <v>0</v>
          </cell>
          <cell r="CB553" t="str">
            <v>https://scottrasmussen.com/crosstabs-oct-4-6-19/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43744</v>
          </cell>
          <cell r="J554">
            <v>888</v>
          </cell>
          <cell r="K554" t="str">
            <v>rv</v>
          </cell>
          <cell r="L554">
            <v>41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38</v>
          </cell>
          <cell r="T554">
            <v>0</v>
          </cell>
          <cell r="AL554">
            <v>0</v>
          </cell>
          <cell r="CB554" t="str">
            <v>https://scottrasmussen.com/crosstabs-oct-4-6-19/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43744</v>
          </cell>
          <cell r="J555">
            <v>526</v>
          </cell>
          <cell r="K555" t="str">
            <v>lv</v>
          </cell>
          <cell r="L555">
            <v>39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AL555">
            <v>0</v>
          </cell>
          <cell r="CB555" t="str">
            <v>https://scottrasmussen.com/crosstabs-oct-4-6-19/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43744</v>
          </cell>
          <cell r="J556">
            <v>888</v>
          </cell>
          <cell r="K556" t="str">
            <v>rv</v>
          </cell>
          <cell r="L556">
            <v>39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AL556">
            <v>0</v>
          </cell>
          <cell r="CB556" t="str">
            <v>https://scottrasmussen.com/crosstabs-oct-4-6-19/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43744</v>
          </cell>
          <cell r="J557">
            <v>526</v>
          </cell>
          <cell r="K557" t="str">
            <v>lv</v>
          </cell>
          <cell r="L557">
            <v>42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42</v>
          </cell>
          <cell r="R557">
            <v>0</v>
          </cell>
          <cell r="S557">
            <v>0</v>
          </cell>
          <cell r="T557">
            <v>0</v>
          </cell>
          <cell r="AL557">
            <v>0</v>
          </cell>
          <cell r="CB557" t="str">
            <v>https://scottrasmussen.com/crosstabs-oct-4-6-19/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43744</v>
          </cell>
          <cell r="J558">
            <v>888</v>
          </cell>
          <cell r="K558" t="str">
            <v>rv</v>
          </cell>
          <cell r="L558">
            <v>41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38</v>
          </cell>
          <cell r="R558">
            <v>0</v>
          </cell>
          <cell r="S558">
            <v>0</v>
          </cell>
          <cell r="T558">
            <v>0</v>
          </cell>
          <cell r="AL558">
            <v>0</v>
          </cell>
          <cell r="CB558" t="str">
            <v>https://scottrasmussen.com/crosstabs-oct-4-6-19/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43744</v>
          </cell>
          <cell r="J559">
            <v>16529</v>
          </cell>
          <cell r="K559" t="str">
            <v>lv</v>
          </cell>
          <cell r="L559">
            <v>33</v>
          </cell>
          <cell r="M559">
            <v>0</v>
          </cell>
          <cell r="N559">
            <v>2</v>
          </cell>
          <cell r="O559">
            <v>5</v>
          </cell>
          <cell r="P559">
            <v>1</v>
          </cell>
          <cell r="Q559">
            <v>19</v>
          </cell>
          <cell r="R559">
            <v>1</v>
          </cell>
          <cell r="S559">
            <v>21</v>
          </cell>
          <cell r="T559">
            <v>3</v>
          </cell>
          <cell r="AL559">
            <v>6.6400607978306435E-4</v>
          </cell>
          <cell r="CB559" t="str">
            <v>https://morningconsult.com/2020-democratic-primary-2/</v>
          </cell>
        </row>
        <row r="560">
          <cell r="D560" t="str">
            <v>Swayable</v>
          </cell>
          <cell r="F560" t="str">
            <v>US</v>
          </cell>
          <cell r="G560">
            <v>0</v>
          </cell>
          <cell r="I560">
            <v>43734</v>
          </cell>
          <cell r="J560">
            <v>3491</v>
          </cell>
          <cell r="K560" t="str">
            <v>lv</v>
          </cell>
          <cell r="L560">
            <v>33.200000000000003</v>
          </cell>
          <cell r="M560">
            <v>0</v>
          </cell>
          <cell r="N560">
            <v>2.1</v>
          </cell>
          <cell r="O560">
            <v>5</v>
          </cell>
          <cell r="P560">
            <v>1.4</v>
          </cell>
          <cell r="Q560">
            <v>16.399999999999999</v>
          </cell>
          <cell r="R560">
            <v>1.3</v>
          </cell>
          <cell r="S560">
            <v>19.600000000000001</v>
          </cell>
          <cell r="T560">
            <v>2.2999999999999998</v>
          </cell>
          <cell r="AL560">
            <v>1.0240288012558257E-2</v>
          </cell>
          <cell r="CB560" t="str">
            <v>https://swayable.com/insights/primaries2019</v>
          </cell>
        </row>
        <row r="561">
          <cell r="D561" t="str">
            <v>Swayable</v>
          </cell>
          <cell r="F561" t="str">
            <v>US</v>
          </cell>
          <cell r="G561">
            <v>0</v>
          </cell>
          <cell r="I561">
            <v>43734</v>
          </cell>
          <cell r="J561">
            <v>7120</v>
          </cell>
          <cell r="K561" t="str">
            <v>a</v>
          </cell>
          <cell r="L561">
            <v>28</v>
          </cell>
          <cell r="M561">
            <v>0</v>
          </cell>
          <cell r="N561">
            <v>1.9</v>
          </cell>
          <cell r="O561">
            <v>4</v>
          </cell>
          <cell r="P561">
            <v>1.7</v>
          </cell>
          <cell r="Q561">
            <v>19.2</v>
          </cell>
          <cell r="R561">
            <v>1.7</v>
          </cell>
          <cell r="S561">
            <v>15.3</v>
          </cell>
          <cell r="T561">
            <v>3.1</v>
          </cell>
          <cell r="AL561">
            <v>0</v>
          </cell>
          <cell r="CB561" t="str">
            <v>https://swayable.com/insights/primaries2019</v>
          </cell>
        </row>
        <row r="562">
          <cell r="D562" t="str">
            <v>Avalanche Strategy</v>
          </cell>
          <cell r="F562" t="str">
            <v>US</v>
          </cell>
          <cell r="G562">
            <v>0</v>
          </cell>
          <cell r="I562">
            <v>43742</v>
          </cell>
          <cell r="J562">
            <v>1043</v>
          </cell>
          <cell r="K562" t="str">
            <v>lv</v>
          </cell>
          <cell r="L562">
            <v>27</v>
          </cell>
          <cell r="M562">
            <v>0</v>
          </cell>
          <cell r="N562">
            <v>0</v>
          </cell>
          <cell r="O562">
            <v>7</v>
          </cell>
          <cell r="P562">
            <v>0</v>
          </cell>
          <cell r="Q562">
            <v>12</v>
          </cell>
          <cell r="R562">
            <v>0</v>
          </cell>
          <cell r="S562">
            <v>29</v>
          </cell>
          <cell r="T562">
            <v>0</v>
          </cell>
          <cell r="AL562">
            <v>1.8838824712806739</v>
          </cell>
          <cell r="CB562" t="str">
            <v>https://www.avalanchestrategy.com/electability-shift</v>
          </cell>
        </row>
        <row r="563">
          <cell r="D563" t="str">
            <v>YouGov Blue/Data for Progress</v>
          </cell>
          <cell r="F563" t="str">
            <v>US</v>
          </cell>
          <cell r="G563">
            <v>0</v>
          </cell>
          <cell r="I563">
            <v>43742</v>
          </cell>
          <cell r="J563">
            <v>1276</v>
          </cell>
          <cell r="K563" t="str">
            <v>lv</v>
          </cell>
          <cell r="L563">
            <v>23</v>
          </cell>
          <cell r="M563">
            <v>0</v>
          </cell>
          <cell r="N563">
            <v>2</v>
          </cell>
          <cell r="O563">
            <v>6</v>
          </cell>
          <cell r="P563">
            <v>1</v>
          </cell>
          <cell r="Q563">
            <v>15</v>
          </cell>
          <cell r="R563">
            <v>0</v>
          </cell>
          <cell r="S563">
            <v>36</v>
          </cell>
          <cell r="T563">
            <v>3</v>
          </cell>
          <cell r="AL563">
            <v>1.9792444243550887E-2</v>
          </cell>
          <cell r="CB563" t="str">
            <v>https://www.dataforprogress.org/blog/2019/10/11/the-role-of-news-interest-in-candidate-evaluation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43742</v>
          </cell>
          <cell r="J564">
            <v>1840</v>
          </cell>
          <cell r="K564" t="str">
            <v>lv</v>
          </cell>
          <cell r="L564">
            <v>35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13</v>
          </cell>
          <cell r="R564">
            <v>1</v>
          </cell>
          <cell r="S564">
            <v>19</v>
          </cell>
          <cell r="T564">
            <v>2</v>
          </cell>
          <cell r="AL564">
            <v>3.5233664619468184E-5</v>
          </cell>
          <cell r="CB564" t="str">
            <v>https://docs.google.com/spreadsheets/d/e/2PACX-1vSnzJ1ZUfONHuYHBlJwWX0h-Ic2lxgTyOv0G1ehDL0flcnD15ap0ivYBccVl1LQdJYHI3g522xPP2Gg/pubhtml/sheet?headers=false&amp;gid=0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43742</v>
          </cell>
          <cell r="J565">
            <v>782</v>
          </cell>
          <cell r="K565" t="str">
            <v>lv</v>
          </cell>
          <cell r="L565">
            <v>35</v>
          </cell>
          <cell r="M565">
            <v>0</v>
          </cell>
          <cell r="N565">
            <v>2</v>
          </cell>
          <cell r="O565">
            <v>3</v>
          </cell>
          <cell r="P565">
            <v>1</v>
          </cell>
          <cell r="Q565">
            <v>12</v>
          </cell>
          <cell r="R565">
            <v>1</v>
          </cell>
          <cell r="S565">
            <v>17</v>
          </cell>
          <cell r="T565">
            <v>2</v>
          </cell>
          <cell r="AL565">
            <v>0</v>
          </cell>
          <cell r="CB565" t="str">
            <v>https://docs.google.com/spreadsheets/d/e/2PACX-1vQy-EdNSA9Yo9BU6sktTwRoqSNFUTN3p4ytdgkgrzUFItTZInRmqkl2m_0kNIrwYv-BRQurVM1jULC9/pubhtml/sheet?headers=false&amp;gid=0</v>
          </cell>
        </row>
        <row r="566">
          <cell r="D566" t="str">
            <v>IBD/TIPP</v>
          </cell>
          <cell r="F566" t="str">
            <v>US</v>
          </cell>
          <cell r="G566" t="str">
            <v>A/B</v>
          </cell>
          <cell r="I566">
            <v>43741</v>
          </cell>
          <cell r="J566">
            <v>341</v>
          </cell>
          <cell r="K566" t="str">
            <v>rv</v>
          </cell>
          <cell r="L566">
            <v>26</v>
          </cell>
          <cell r="M566">
            <v>0</v>
          </cell>
          <cell r="N566">
            <v>0</v>
          </cell>
          <cell r="O566">
            <v>7</v>
          </cell>
          <cell r="P566">
            <v>1</v>
          </cell>
          <cell r="Q566">
            <v>10</v>
          </cell>
          <cell r="R566">
            <v>0</v>
          </cell>
          <cell r="S566">
            <v>27</v>
          </cell>
          <cell r="T566">
            <v>3</v>
          </cell>
          <cell r="AL566">
            <v>1.5614822341830835E-2</v>
          </cell>
          <cell r="CB566" t="str">
            <v>https://projects.fivethirtyeight.com/polls/20191007_National.xlsx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43741</v>
          </cell>
          <cell r="J567">
            <v>783</v>
          </cell>
          <cell r="K567" t="str">
            <v>lv</v>
          </cell>
          <cell r="L567">
            <v>33</v>
          </cell>
          <cell r="M567">
            <v>0</v>
          </cell>
          <cell r="N567">
            <v>2</v>
          </cell>
          <cell r="O567">
            <v>3</v>
          </cell>
          <cell r="P567">
            <v>2</v>
          </cell>
          <cell r="Q567">
            <v>12</v>
          </cell>
          <cell r="R567">
            <v>1</v>
          </cell>
          <cell r="S567">
            <v>22</v>
          </cell>
          <cell r="T567">
            <v>3</v>
          </cell>
          <cell r="AL567">
            <v>3.0872527669539972E-5</v>
          </cell>
          <cell r="CB567" t="str">
            <v>https://docs.google.com/spreadsheets/d/e/2PACX-1vQ_w_SfjfysMC7cGhXMAd_NRiIqYfiU5Aks1NhejHHwNsPoNxP-fl_drIh-I6SSpn33Zlu0vxGSTDqQ/pubhtml/sheet?headers=false&amp;gid=0</v>
          </cell>
        </row>
        <row r="568">
          <cell r="D568" t="str">
            <v>Change Research</v>
          </cell>
          <cell r="F568" t="str">
            <v>Wisconsin</v>
          </cell>
          <cell r="G568" t="str">
            <v>C</v>
          </cell>
          <cell r="I568">
            <v>43740</v>
          </cell>
          <cell r="J568">
            <v>663</v>
          </cell>
          <cell r="K568" t="str">
            <v>lv</v>
          </cell>
          <cell r="L568">
            <v>11</v>
          </cell>
          <cell r="M568">
            <v>0</v>
          </cell>
          <cell r="N568">
            <v>1</v>
          </cell>
          <cell r="O568">
            <v>6</v>
          </cell>
          <cell r="P568">
            <v>1</v>
          </cell>
          <cell r="Q568">
            <v>25</v>
          </cell>
          <cell r="R568">
            <v>0</v>
          </cell>
          <cell r="S568">
            <v>34</v>
          </cell>
          <cell r="T568">
            <v>3</v>
          </cell>
          <cell r="AL568">
            <v>1.9767098470104811</v>
          </cell>
          <cell r="CB568" t="str">
            <v>https://www.changeresearch.com/wisconsin-poll-sept-29-oct-2</v>
          </cell>
        </row>
        <row r="569">
          <cell r="D569" t="str">
            <v>Fox News/Beacon Research/Shaw &amp; Co. Research</v>
          </cell>
          <cell r="F569" t="str">
            <v>Wisconsin</v>
          </cell>
          <cell r="G569" t="str">
            <v>A-</v>
          </cell>
          <cell r="I569">
            <v>43740</v>
          </cell>
          <cell r="J569">
            <v>663</v>
          </cell>
          <cell r="K569" t="str">
            <v>lv</v>
          </cell>
          <cell r="L569">
            <v>28</v>
          </cell>
          <cell r="M569">
            <v>0</v>
          </cell>
          <cell r="N569">
            <v>2</v>
          </cell>
          <cell r="O569">
            <v>7</v>
          </cell>
          <cell r="P569">
            <v>2</v>
          </cell>
          <cell r="Q569">
            <v>17</v>
          </cell>
          <cell r="R569">
            <v>0</v>
          </cell>
          <cell r="S569">
            <v>22</v>
          </cell>
          <cell r="T569">
            <v>2</v>
          </cell>
          <cell r="AL569">
            <v>0.73118391908956293</v>
          </cell>
          <cell r="CB569" t="str">
            <v>https://www.foxnews.com/politics/fox-news-poll-results-september-29-october-2-2019-wisconsin</v>
          </cell>
        </row>
        <row r="570">
          <cell r="D570" t="str">
            <v>Fox News/Beacon Research/Shaw &amp; Co. Research</v>
          </cell>
          <cell r="F570" t="str">
            <v>South Carolina</v>
          </cell>
          <cell r="G570" t="str">
            <v>A-</v>
          </cell>
          <cell r="I570">
            <v>43740</v>
          </cell>
          <cell r="J570">
            <v>803</v>
          </cell>
          <cell r="K570" t="str">
            <v>lv</v>
          </cell>
          <cell r="L570">
            <v>41</v>
          </cell>
          <cell r="M570">
            <v>0</v>
          </cell>
          <cell r="N570">
            <v>3</v>
          </cell>
          <cell r="O570">
            <v>2</v>
          </cell>
          <cell r="P570">
            <v>0</v>
          </cell>
          <cell r="Q570">
            <v>10</v>
          </cell>
          <cell r="R570">
            <v>4</v>
          </cell>
          <cell r="S570">
            <v>12</v>
          </cell>
          <cell r="T570">
            <v>1</v>
          </cell>
          <cell r="AL570">
            <v>0.80886090207878425</v>
          </cell>
          <cell r="CB570" t="str">
            <v>https://www.foxnews.com/politics/fox-news-poll-results-september-29-october-2-2019-south-carolina</v>
          </cell>
        </row>
        <row r="571">
          <cell r="D571" t="str">
            <v>Emerson College</v>
          </cell>
          <cell r="F571" t="str">
            <v>Ohio</v>
          </cell>
          <cell r="G571" t="str">
            <v>B-</v>
          </cell>
          <cell r="I571">
            <v>43740</v>
          </cell>
          <cell r="J571">
            <v>353</v>
          </cell>
          <cell r="K571" t="str">
            <v>lv</v>
          </cell>
          <cell r="L571">
            <v>29.2</v>
          </cell>
          <cell r="M571">
            <v>0</v>
          </cell>
          <cell r="N571">
            <v>0.3</v>
          </cell>
          <cell r="O571">
            <v>5</v>
          </cell>
          <cell r="P571">
            <v>0.2</v>
          </cell>
          <cell r="Q571">
            <v>26.6</v>
          </cell>
          <cell r="R571">
            <v>0.2</v>
          </cell>
          <cell r="S571">
            <v>20.6</v>
          </cell>
          <cell r="T571">
            <v>3.3</v>
          </cell>
          <cell r="AL571">
            <v>2.3337964967016882</v>
          </cell>
          <cell r="CB571" t="str">
            <v>http://emersonpolling.com/2019/10/03/statistical-dead-heat-with-biden-sanders-and-warren-voters-support-impeachment/</v>
          </cell>
        </row>
        <row r="572">
          <cell r="D572" t="str">
            <v>Denno Research</v>
          </cell>
          <cell r="F572" t="str">
            <v>Michigan</v>
          </cell>
          <cell r="G572">
            <v>0</v>
          </cell>
          <cell r="I572">
            <v>43732</v>
          </cell>
          <cell r="J572">
            <v>217</v>
          </cell>
          <cell r="K572" t="str">
            <v>lv</v>
          </cell>
          <cell r="L572">
            <v>27</v>
          </cell>
          <cell r="M572">
            <v>0</v>
          </cell>
          <cell r="N572">
            <v>1</v>
          </cell>
          <cell r="O572">
            <v>4</v>
          </cell>
          <cell r="P572">
            <v>1</v>
          </cell>
          <cell r="Q572">
            <v>12</v>
          </cell>
          <cell r="R572">
            <v>0</v>
          </cell>
          <cell r="S572">
            <v>23</v>
          </cell>
          <cell r="T572">
            <v>1</v>
          </cell>
          <cell r="AL572">
            <v>1.2693632235003451</v>
          </cell>
          <cell r="CB572" t="str">
            <v>https://drive.google.com/file/d/1O-27Ag7vLvHJ7GNkXIVWIEGMFBV6NrwH/view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43740</v>
          </cell>
          <cell r="J573">
            <v>783</v>
          </cell>
          <cell r="K573" t="str">
            <v>lv</v>
          </cell>
          <cell r="L573">
            <v>32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14</v>
          </cell>
          <cell r="R573">
            <v>1</v>
          </cell>
          <cell r="S573">
            <v>22</v>
          </cell>
          <cell r="T573">
            <v>2</v>
          </cell>
          <cell r="AL573">
            <v>2.8691380075555037E-5</v>
          </cell>
          <cell r="CB573" t="str">
            <v>https://docs.google.com/spreadsheets/d/e/2PACX-1vSOA58UIMivSVZmdhs2fkjQsIamh9RG3CilbZNZh7Z1NavQBKGGfWrGSqZdY4RCMXr_Y9KYScC6mkXX/pubhtml/sheet?headers=false&amp;gid=0</v>
          </cell>
        </row>
        <row r="574">
          <cell r="D574" t="str">
            <v>YouGov</v>
          </cell>
          <cell r="F574" t="str">
            <v>US</v>
          </cell>
          <cell r="G574" t="str">
            <v>B-</v>
          </cell>
          <cell r="I574">
            <v>43739</v>
          </cell>
          <cell r="J574">
            <v>602</v>
          </cell>
          <cell r="K574" t="str">
            <v>lv</v>
          </cell>
          <cell r="L574">
            <v>22</v>
          </cell>
          <cell r="M574">
            <v>0</v>
          </cell>
          <cell r="N574">
            <v>2</v>
          </cell>
          <cell r="O574">
            <v>7</v>
          </cell>
          <cell r="P574">
            <v>1</v>
          </cell>
          <cell r="Q574">
            <v>14</v>
          </cell>
          <cell r="R574">
            <v>1</v>
          </cell>
          <cell r="S574">
            <v>26</v>
          </cell>
          <cell r="T574">
            <v>3</v>
          </cell>
          <cell r="AL574">
            <v>3.9332765434080474E-5</v>
          </cell>
          <cell r="CB574" t="str">
            <v>https://d25d2506sfb94s.cloudfront.net/cumulus_uploads/document/eb2rrb9ofh/econTabReport.pdf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43739</v>
          </cell>
          <cell r="J575">
            <v>766</v>
          </cell>
          <cell r="K575" t="str">
            <v>lv</v>
          </cell>
          <cell r="L575">
            <v>35</v>
          </cell>
          <cell r="M575">
            <v>0</v>
          </cell>
          <cell r="N575">
            <v>2</v>
          </cell>
          <cell r="O575">
            <v>4</v>
          </cell>
          <cell r="P575">
            <v>2</v>
          </cell>
          <cell r="Q575">
            <v>13</v>
          </cell>
          <cell r="R575">
            <v>1</v>
          </cell>
          <cell r="S575">
            <v>21</v>
          </cell>
          <cell r="T575">
            <v>3</v>
          </cell>
          <cell r="AL575">
            <v>2.6474185844675777E-5</v>
          </cell>
          <cell r="CB575" t="str">
            <v>https://docs.google.com/spreadsheets/d/e/2PACX-1vS5Td-ga1tudhNr3pBtctVLwty8kXQZ_N4io_igT4SlMNqhlKHanRN-ZJHSFlcpYeyeWcRVCqnDpSlB/pubhtml/sheet?headers=false&amp;gid=0</v>
          </cell>
        </row>
        <row r="576">
          <cell r="D576" t="str">
            <v>YouGov</v>
          </cell>
          <cell r="F576" t="str">
            <v>US</v>
          </cell>
          <cell r="G576" t="str">
            <v>B-</v>
          </cell>
          <cell r="I576">
            <v>43738</v>
          </cell>
          <cell r="J576">
            <v>600</v>
          </cell>
          <cell r="K576" t="str">
            <v>rv</v>
          </cell>
          <cell r="L576">
            <v>18.399999999999999</v>
          </cell>
          <cell r="M576">
            <v>0</v>
          </cell>
          <cell r="N576">
            <v>1</v>
          </cell>
          <cell r="O576">
            <v>5</v>
          </cell>
          <cell r="P576">
            <v>1.9</v>
          </cell>
          <cell r="Q576">
            <v>21</v>
          </cell>
          <cell r="R576">
            <v>0.7</v>
          </cell>
          <cell r="S576">
            <v>27.8</v>
          </cell>
          <cell r="T576">
            <v>2.8</v>
          </cell>
          <cell r="AL576">
            <v>3.300490323589083E-5</v>
          </cell>
          <cell r="CB576" t="str">
            <v>https://smpa.gwu.edu/sites/g/files/zaxdzs2046/f/downloads/GW%20Politics%20Poll%20Late%20September%202019%20Toplines%20%281%29.pdf</v>
          </cell>
        </row>
        <row r="577">
          <cell r="D577" t="str">
            <v>Winthrop University</v>
          </cell>
          <cell r="F577" t="str">
            <v>South Carolina</v>
          </cell>
          <cell r="G577" t="str">
            <v>A/B</v>
          </cell>
          <cell r="I577">
            <v>43738</v>
          </cell>
          <cell r="J577">
            <v>462</v>
          </cell>
          <cell r="K577" t="str">
            <v>rv</v>
          </cell>
          <cell r="L577">
            <v>37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8</v>
          </cell>
          <cell r="R577">
            <v>2</v>
          </cell>
          <cell r="S577">
            <v>17</v>
          </cell>
          <cell r="T577">
            <v>2</v>
          </cell>
          <cell r="AL577">
            <v>0.48107857704922974</v>
          </cell>
          <cell r="CB577" t="str">
            <v>https://www.winthrop.edu/winthroppoll/current-findings.aspx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43738</v>
          </cell>
          <cell r="J578">
            <v>1136</v>
          </cell>
          <cell r="K578" t="str">
            <v>rv</v>
          </cell>
          <cell r="L578">
            <v>21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16</v>
          </cell>
          <cell r="R578">
            <v>0</v>
          </cell>
          <cell r="S578">
            <v>15</v>
          </cell>
          <cell r="T578">
            <v>3</v>
          </cell>
          <cell r="AL578">
            <v>2.7840475581633221E-4</v>
          </cell>
          <cell r="CB578" t="str">
            <v>https://www.ipsos.com/sites/default/files/ct/news/documents/2019-09/topline_reuters_trump_biden_ukraine_poll_w2_09_30_2019-v3.pdf</v>
          </cell>
        </row>
        <row r="579">
          <cell r="D579" t="str">
            <v>Ipsos</v>
          </cell>
          <cell r="F579" t="str">
            <v>US</v>
          </cell>
          <cell r="G579" t="str">
            <v>B+</v>
          </cell>
          <cell r="I579">
            <v>43738</v>
          </cell>
          <cell r="J579">
            <v>1379</v>
          </cell>
          <cell r="K579" t="str">
            <v>a</v>
          </cell>
          <cell r="L579">
            <v>17.7</v>
          </cell>
          <cell r="M579">
            <v>0</v>
          </cell>
          <cell r="N579">
            <v>1.1000000000000001</v>
          </cell>
          <cell r="O579">
            <v>3.1</v>
          </cell>
          <cell r="P579">
            <v>1.1000000000000001</v>
          </cell>
          <cell r="Q579">
            <v>15.1</v>
          </cell>
          <cell r="R579">
            <v>0.4</v>
          </cell>
          <cell r="S579">
            <v>13.8</v>
          </cell>
          <cell r="T579">
            <v>3</v>
          </cell>
          <cell r="AL579">
            <v>0</v>
          </cell>
          <cell r="CB579" t="str">
            <v>https://www.ipsos.com/sites/default/files/ct/news/documents/2019-09/topline_reuters_trump_biden_ukraine_poll_w2_09_30_2019-v3.pdf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43738</v>
          </cell>
          <cell r="J580">
            <v>769</v>
          </cell>
          <cell r="K580" t="str">
            <v>lv</v>
          </cell>
          <cell r="L580">
            <v>35</v>
          </cell>
          <cell r="M580">
            <v>0</v>
          </cell>
          <cell r="N580">
            <v>2</v>
          </cell>
          <cell r="O580">
            <v>4</v>
          </cell>
          <cell r="P580">
            <v>0</v>
          </cell>
          <cell r="Q580">
            <v>15</v>
          </cell>
          <cell r="R580">
            <v>1</v>
          </cell>
          <cell r="S580">
            <v>19</v>
          </cell>
          <cell r="T580">
            <v>2</v>
          </cell>
          <cell r="AL580">
            <v>2.4715624554839987E-5</v>
          </cell>
          <cell r="CB580" t="str">
            <v>https://docs.google.com/spreadsheets/d/e/2PACX-1vS2fNicsNe95AS5ddWEqkuTA1jRNcILvZNdLMYs-b7uJtUS5cdMb6qS7dh5mSS76rXdZtHnID_uV3Ry/pubhtml/sheet?headers=false&amp;gid=0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43738</v>
          </cell>
          <cell r="J581">
            <v>1322</v>
          </cell>
          <cell r="K581" t="str">
            <v>rv</v>
          </cell>
          <cell r="L581">
            <v>30</v>
          </cell>
          <cell r="M581">
            <v>0</v>
          </cell>
          <cell r="N581">
            <v>2</v>
          </cell>
          <cell r="O581">
            <v>4</v>
          </cell>
          <cell r="P581">
            <v>0</v>
          </cell>
          <cell r="Q581">
            <v>16</v>
          </cell>
          <cell r="R581">
            <v>1</v>
          </cell>
          <cell r="S581">
            <v>15</v>
          </cell>
          <cell r="T581">
            <v>2</v>
          </cell>
          <cell r="AL581">
            <v>0</v>
          </cell>
          <cell r="CB581" t="str">
            <v>https://docs.google.com/spreadsheets/d/e/2PACX-1vS2fNicsNe95AS5ddWEqkuTA1jRNcILvZNdLMYs-b7uJtUS5cdMb6qS7dh5mSS76rXdZtHnID_uV3Ry/pubhtml/sheet?headers=false&amp;gid=0</v>
          </cell>
        </row>
        <row r="582">
          <cell r="D582" t="str">
            <v>Monmouth University</v>
          </cell>
          <cell r="F582" t="str">
            <v>US</v>
          </cell>
          <cell r="G582" t="str">
            <v>A+</v>
          </cell>
          <cell r="I582">
            <v>43737</v>
          </cell>
          <cell r="J582">
            <v>434</v>
          </cell>
          <cell r="K582" t="str">
            <v>rv</v>
          </cell>
          <cell r="L582">
            <v>25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28</v>
          </cell>
          <cell r="T582">
            <v>2</v>
          </cell>
          <cell r="AL582">
            <v>4.9513334960790231E-2</v>
          </cell>
          <cell r="CB582" t="str">
            <v>https://www.monmouth.edu/polling-institute/documents/monmouthpoll_us_100219.pdf/</v>
          </cell>
        </row>
        <row r="583">
          <cell r="D583" t="str">
            <v>St. Anselm</v>
          </cell>
          <cell r="F583" t="str">
            <v>New Hampshire</v>
          </cell>
          <cell r="G583">
            <v>0</v>
          </cell>
          <cell r="I583">
            <v>43737</v>
          </cell>
          <cell r="J583">
            <v>423</v>
          </cell>
          <cell r="K583" t="str">
            <v>lv</v>
          </cell>
          <cell r="L583">
            <v>24</v>
          </cell>
          <cell r="M583">
            <v>0</v>
          </cell>
          <cell r="N583">
            <v>1</v>
          </cell>
          <cell r="O583">
            <v>10</v>
          </cell>
          <cell r="P583">
            <v>3</v>
          </cell>
          <cell r="Q583">
            <v>11</v>
          </cell>
          <cell r="R583">
            <v>2</v>
          </cell>
          <cell r="S583">
            <v>25</v>
          </cell>
          <cell r="T583">
            <v>2</v>
          </cell>
          <cell r="AL583">
            <v>6.1027137518371424E-2</v>
          </cell>
          <cell r="CB583" t="str">
            <v>https://htv-prod-media.s3.amazonaws.com/files/saintanselmoct1presidentialpoll-1569962591.pdf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43737</v>
          </cell>
          <cell r="J584">
            <v>16274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19</v>
          </cell>
          <cell r="R584">
            <v>1</v>
          </cell>
          <cell r="S584">
            <v>21</v>
          </cell>
          <cell r="T584">
            <v>3</v>
          </cell>
          <cell r="AL584">
            <v>5.6329383206867229E-4</v>
          </cell>
          <cell r="CB584" t="str">
            <v>https://morningconsult.com/2020-democratic-primary/</v>
          </cell>
        </row>
        <row r="585">
          <cell r="D585" t="str">
            <v>Change Research</v>
          </cell>
          <cell r="F585" t="str">
            <v>Arizona</v>
          </cell>
          <cell r="G585" t="str">
            <v>C</v>
          </cell>
          <cell r="I585">
            <v>43736</v>
          </cell>
          <cell r="J585">
            <v>396</v>
          </cell>
          <cell r="K585" t="str">
            <v>lv</v>
          </cell>
          <cell r="L585">
            <v>15</v>
          </cell>
          <cell r="M585">
            <v>0</v>
          </cell>
          <cell r="N585">
            <v>1</v>
          </cell>
          <cell r="O585">
            <v>13</v>
          </cell>
          <cell r="P585">
            <v>1</v>
          </cell>
          <cell r="Q585">
            <v>19</v>
          </cell>
          <cell r="R585">
            <v>0</v>
          </cell>
          <cell r="S585">
            <v>35</v>
          </cell>
          <cell r="T585">
            <v>8</v>
          </cell>
          <cell r="AL585">
            <v>1.61381805661004</v>
          </cell>
          <cell r="CB585" t="str">
            <v>https://www.changeresearch.com/crooked-change-arizona-poll</v>
          </cell>
        </row>
        <row r="586">
          <cell r="D586" t="str">
            <v>Swayable</v>
          </cell>
          <cell r="F586" t="str">
            <v>US</v>
          </cell>
          <cell r="G586">
            <v>0</v>
          </cell>
          <cell r="I586">
            <v>43726</v>
          </cell>
          <cell r="J586">
            <v>3140</v>
          </cell>
          <cell r="K586" t="str">
            <v>lv</v>
          </cell>
          <cell r="L586">
            <v>32.9</v>
          </cell>
          <cell r="M586">
            <v>0</v>
          </cell>
          <cell r="N586">
            <v>2.2999999999999998</v>
          </cell>
          <cell r="O586">
            <v>5.7</v>
          </cell>
          <cell r="P586">
            <v>1.1000000000000001</v>
          </cell>
          <cell r="Q586">
            <v>18.399999999999999</v>
          </cell>
          <cell r="R586">
            <v>1</v>
          </cell>
          <cell r="S586">
            <v>16.399999999999999</v>
          </cell>
          <cell r="T586">
            <v>2.1</v>
          </cell>
          <cell r="AL586">
            <v>4.4254634896227808E-3</v>
          </cell>
          <cell r="CB586" t="str">
            <v>https://swayable.com/insights/primaries2019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43726</v>
          </cell>
          <cell r="J587">
            <v>6341</v>
          </cell>
          <cell r="K587" t="str">
            <v>a</v>
          </cell>
          <cell r="L587">
            <v>28.5</v>
          </cell>
          <cell r="M587">
            <v>0</v>
          </cell>
          <cell r="N587">
            <v>2.2000000000000002</v>
          </cell>
          <cell r="O587">
            <v>5.2</v>
          </cell>
          <cell r="P587">
            <v>1.3</v>
          </cell>
          <cell r="Q587">
            <v>21.4</v>
          </cell>
          <cell r="R587">
            <v>1.5</v>
          </cell>
          <cell r="S587">
            <v>13.4</v>
          </cell>
          <cell r="T587">
            <v>2.7</v>
          </cell>
          <cell r="AL587">
            <v>0</v>
          </cell>
          <cell r="CB587" t="str">
            <v>https://swayable.com/insights/primaries2019</v>
          </cell>
        </row>
        <row r="588">
          <cell r="D588" t="str">
            <v>Pew Research Center</v>
          </cell>
          <cell r="F588" t="str">
            <v>US</v>
          </cell>
          <cell r="G588" t="str">
            <v>B/C</v>
          </cell>
          <cell r="I588">
            <v>43723</v>
          </cell>
          <cell r="J588">
            <v>4655</v>
          </cell>
          <cell r="K588" t="str">
            <v>rv</v>
          </cell>
          <cell r="L588">
            <v>27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22</v>
          </cell>
          <cell r="T588">
            <v>2</v>
          </cell>
          <cell r="AL588">
            <v>0.61873539859231363</v>
          </cell>
          <cell r="CB588" t="str">
            <v>https://www.people-press.org/wp-content/uploads/sites/4/2020/01/PP_2019.01.30_dem-values_report.pdf</v>
          </cell>
        </row>
        <row r="589">
          <cell r="D589" t="str">
            <v>Ipsos</v>
          </cell>
          <cell r="F589" t="str">
            <v>US</v>
          </cell>
          <cell r="G589" t="str">
            <v>B+</v>
          </cell>
          <cell r="I589">
            <v>43728</v>
          </cell>
          <cell r="J589">
            <v>2692</v>
          </cell>
          <cell r="K589" t="str">
            <v>a</v>
          </cell>
          <cell r="L589">
            <v>19</v>
          </cell>
          <cell r="M589">
            <v>0</v>
          </cell>
          <cell r="N589">
            <v>2</v>
          </cell>
          <cell r="O589">
            <v>3</v>
          </cell>
          <cell r="P589">
            <v>1</v>
          </cell>
          <cell r="Q589">
            <v>17</v>
          </cell>
          <cell r="R589">
            <v>0</v>
          </cell>
          <cell r="S589">
            <v>12</v>
          </cell>
          <cell r="T589">
            <v>3</v>
          </cell>
          <cell r="AL589">
            <v>2.6738877782723808E-4</v>
          </cell>
          <cell r="CB589" t="str">
            <v>https://twitter.com/Cmkahn/status/1177226882716196867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43735</v>
          </cell>
          <cell r="J590">
            <v>1840</v>
          </cell>
          <cell r="K590" t="str">
            <v>lv</v>
          </cell>
          <cell r="L590">
            <v>33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0</v>
          </cell>
          <cell r="S590">
            <v>19</v>
          </cell>
          <cell r="T590">
            <v>2</v>
          </cell>
          <cell r="AL590">
            <v>0</v>
          </cell>
          <cell r="CB590" t="str">
            <v>https://docs.google.com/spreadsheets/d/e/2PACX-1vRzm8CEfcg7jj2KPDVUz_u-XcDanzSXrzmpDx-PgkEwrrVNzWZQDZc92AyfYWQrNJ6wrM1S8bLvoXRf/pubhtml/sheet?headers=false&amp;gid=0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43735</v>
          </cell>
          <cell r="J591">
            <v>3100</v>
          </cell>
          <cell r="K591" t="str">
            <v>rv</v>
          </cell>
          <cell r="L591">
            <v>28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15</v>
          </cell>
          <cell r="T591">
            <v>2</v>
          </cell>
          <cell r="AL591">
            <v>0</v>
          </cell>
          <cell r="CB591" t="str">
            <v>https://docs.google.com/spreadsheets/d/e/2PACX-1vQYC1l9G7BYyf6WmBb6ehw4DVJ0P9B-1_GxYslpzsXgrwFg6mwmCUfnCCT7tpjGQVwa26YC_TWPu9IW/pubhtml/sheet?headers=false&amp;gid=0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43735</v>
          </cell>
          <cell r="J592">
            <v>772</v>
          </cell>
          <cell r="K592" t="str">
            <v>lv</v>
          </cell>
          <cell r="L592">
            <v>33</v>
          </cell>
          <cell r="M592">
            <v>0</v>
          </cell>
          <cell r="N592">
            <v>3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19</v>
          </cell>
          <cell r="T592">
            <v>1</v>
          </cell>
          <cell r="AL592">
            <v>0</v>
          </cell>
          <cell r="CB592" t="str">
            <v>https://docs.google.com/spreadsheets/d/e/2PACX-1vRWsinsq6q8_jAlS4HWb7SHrceM2F6wjZIGT6GCfpMYTQtbfcwlPgnyAgT0r-P8igll0wMbPbSx7ox_/pubhtml/sheet?headers=false&amp;gid=0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43735</v>
          </cell>
          <cell r="J593">
            <v>1309</v>
          </cell>
          <cell r="K593" t="str">
            <v>rv</v>
          </cell>
          <cell r="L593">
            <v>28</v>
          </cell>
          <cell r="M593">
            <v>0</v>
          </cell>
          <cell r="N593">
            <v>3</v>
          </cell>
          <cell r="O593">
            <v>4</v>
          </cell>
          <cell r="P593">
            <v>2</v>
          </cell>
          <cell r="Q593">
            <v>13</v>
          </cell>
          <cell r="R593">
            <v>1</v>
          </cell>
          <cell r="S593">
            <v>15</v>
          </cell>
          <cell r="T593">
            <v>2</v>
          </cell>
          <cell r="AL593">
            <v>0</v>
          </cell>
          <cell r="CB593" t="str">
            <v>https://docs.google.com/spreadsheets/d/e/2PACX-1vRWsinsq6q8_jAlS4HWb7SHrceM2F6wjZIGT6GCfpMYTQtbfcwlPgnyAgT0r-P8igll0wMbPbSx7ox_/pubhtml/sheet?headers=false&amp;gid=0</v>
          </cell>
        </row>
        <row r="594">
          <cell r="D594" t="str">
            <v>SSRS</v>
          </cell>
          <cell r="F594" t="str">
            <v>Nevada</v>
          </cell>
          <cell r="G594" t="str">
            <v>A/B</v>
          </cell>
          <cell r="I594">
            <v>43734</v>
          </cell>
          <cell r="J594">
            <v>324</v>
          </cell>
          <cell r="K594" t="str">
            <v>lv</v>
          </cell>
          <cell r="L594">
            <v>22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22</v>
          </cell>
          <cell r="R594">
            <v>4</v>
          </cell>
          <cell r="S594">
            <v>18</v>
          </cell>
          <cell r="T594">
            <v>3</v>
          </cell>
          <cell r="AL594">
            <v>3.5030848166024033</v>
          </cell>
          <cell r="CB594" t="str">
            <v>https://cdn.cnn.com/cnn/2019/images/09/28/rel1_nv.pdf</v>
          </cell>
        </row>
        <row r="595">
          <cell r="D595" t="str">
            <v>SSRS</v>
          </cell>
          <cell r="F595" t="str">
            <v>South Carolina</v>
          </cell>
          <cell r="G595" t="str">
            <v>A/B</v>
          </cell>
          <cell r="I595">
            <v>43734</v>
          </cell>
          <cell r="J595">
            <v>406</v>
          </cell>
          <cell r="K595" t="str">
            <v>lv</v>
          </cell>
          <cell r="L595">
            <v>37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11</v>
          </cell>
          <cell r="R595">
            <v>3</v>
          </cell>
          <cell r="S595">
            <v>16</v>
          </cell>
          <cell r="T595">
            <v>0</v>
          </cell>
          <cell r="AL595">
            <v>3.9302550351137899</v>
          </cell>
          <cell r="CB595" t="str">
            <v>https://cdn.cnn.com/cnn/2019/images/09/28/rel1_sc.pdf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43734</v>
          </cell>
          <cell r="J596">
            <v>801</v>
          </cell>
          <cell r="K596" t="str">
            <v>lv</v>
          </cell>
          <cell r="L596">
            <v>31</v>
          </cell>
          <cell r="M596">
            <v>0</v>
          </cell>
          <cell r="N596">
            <v>3</v>
          </cell>
          <cell r="O596">
            <v>5</v>
          </cell>
          <cell r="P596">
            <v>2</v>
          </cell>
          <cell r="Q596">
            <v>13</v>
          </cell>
          <cell r="R596">
            <v>0</v>
          </cell>
          <cell r="S596">
            <v>20</v>
          </cell>
          <cell r="T596">
            <v>2</v>
          </cell>
          <cell r="AL596">
            <v>1.8129803645197988E-5</v>
          </cell>
          <cell r="CB596" t="str">
            <v>https://docs.google.com/spreadsheets/d/e/2PACX-1vTUMQmusBtCFhCiYye3TUP4yGXcAMWTxL2URuMuIxjFIJIRXnUzyuMuUm7rUDX9C5YCbnGCKhKOENf5/pubhtml/sheet?headers=false&amp;gid=0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43734</v>
          </cell>
          <cell r="J597">
            <v>1335</v>
          </cell>
          <cell r="K597" t="str">
            <v>rv</v>
          </cell>
          <cell r="L597">
            <v>28</v>
          </cell>
          <cell r="M597">
            <v>0</v>
          </cell>
          <cell r="N597">
            <v>3</v>
          </cell>
          <cell r="O597">
            <v>3</v>
          </cell>
          <cell r="P597">
            <v>1</v>
          </cell>
          <cell r="Q597">
            <v>14</v>
          </cell>
          <cell r="R597">
            <v>0</v>
          </cell>
          <cell r="S597">
            <v>15</v>
          </cell>
          <cell r="T597">
            <v>2</v>
          </cell>
          <cell r="AL597">
            <v>0</v>
          </cell>
          <cell r="CB597" t="str">
            <v>https://docs.google.com/spreadsheets/d/e/2PACX-1vTUMQmusBtCFhCiYye3TUP4yGXcAMWTxL2URuMuIxjFIJIRXnUzyuMuUm7rUDX9C5YCbnGCKhKOENf5/pubhtml/sheet?headers=false&amp;gid=0</v>
          </cell>
        </row>
        <row r="598">
          <cell r="D598" t="str">
            <v>Public Policy Institute of California</v>
          </cell>
          <cell r="F598" t="str">
            <v>California</v>
          </cell>
          <cell r="G598" t="str">
            <v>A/B</v>
          </cell>
          <cell r="I598">
            <v>43733</v>
          </cell>
          <cell r="J598">
            <v>692</v>
          </cell>
          <cell r="K598" t="str">
            <v>lv</v>
          </cell>
          <cell r="L598">
            <v>22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21</v>
          </cell>
          <cell r="R598">
            <v>1</v>
          </cell>
          <cell r="S598">
            <v>23</v>
          </cell>
          <cell r="T598">
            <v>3</v>
          </cell>
          <cell r="AL598">
            <v>7.9073540983977633E-2</v>
          </cell>
          <cell r="CB598" t="str">
            <v>https://www.ppic.org/wp-content/uploads/ppic-statewide-survey-californians-and-their-government-september-2019.pdf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43733</v>
          </cell>
          <cell r="J599">
            <v>816</v>
          </cell>
          <cell r="K599" t="str">
            <v>lv</v>
          </cell>
          <cell r="L599">
            <v>32</v>
          </cell>
          <cell r="M599">
            <v>0</v>
          </cell>
          <cell r="N599">
            <v>3</v>
          </cell>
          <cell r="O599">
            <v>4</v>
          </cell>
          <cell r="P599">
            <v>2</v>
          </cell>
          <cell r="Q599">
            <v>13</v>
          </cell>
          <cell r="R599">
            <v>0</v>
          </cell>
          <cell r="S599">
            <v>21</v>
          </cell>
          <cell r="T599">
            <v>2</v>
          </cell>
          <cell r="AL599">
            <v>1.6216790407209517E-5</v>
          </cell>
          <cell r="CB599" t="str">
            <v>https://docs.google.com/spreadsheets/d/e/2PACX-1vQK5Z6h9s9_ckePWpyx2rnwAdHnGHQch2dZp_UrZvnTr2kNnmX27oOf41QMSFzmB3v2VkIHgwex5SKw/pubhtml/sheet?headers=false&amp;gid=0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43733</v>
          </cell>
          <cell r="J600">
            <v>1332</v>
          </cell>
          <cell r="K600" t="str">
            <v>rv</v>
          </cell>
          <cell r="L600">
            <v>29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15</v>
          </cell>
          <cell r="R600">
            <v>0</v>
          </cell>
          <cell r="S600">
            <v>16</v>
          </cell>
          <cell r="T600">
            <v>2</v>
          </cell>
          <cell r="AL600">
            <v>0</v>
          </cell>
          <cell r="CB600" t="str">
            <v>https://docs.google.com/spreadsheets/d/e/2PACX-1vQK5Z6h9s9_ckePWpyx2rnwAdHnGHQch2dZp_UrZvnTr2kNnmX27oOf41QMSFzmB3v2VkIHgwex5SKw/pubhtml/sheet?headers=false&amp;gid=0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43732</v>
          </cell>
          <cell r="J601">
            <v>693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3</v>
          </cell>
          <cell r="P601">
            <v>1</v>
          </cell>
          <cell r="Q601">
            <v>16</v>
          </cell>
          <cell r="R601">
            <v>2</v>
          </cell>
          <cell r="S601">
            <v>17</v>
          </cell>
          <cell r="T601">
            <v>3</v>
          </cell>
          <cell r="AL601">
            <v>0</v>
          </cell>
          <cell r="CB601" t="str">
            <v>https://harvardharrispoll.com/wp-content/uploads/2019/09/HHP_September2019_Topline_RegisteredVoters.pdf</v>
          </cell>
        </row>
        <row r="602">
          <cell r="D602" t="str">
            <v>YouGov</v>
          </cell>
          <cell r="F602" t="str">
            <v>US</v>
          </cell>
          <cell r="G602" t="str">
            <v>B-</v>
          </cell>
          <cell r="I602">
            <v>43732</v>
          </cell>
          <cell r="J602">
            <v>608</v>
          </cell>
          <cell r="K602" t="str">
            <v>lv</v>
          </cell>
          <cell r="L602">
            <v>25</v>
          </cell>
          <cell r="M602">
            <v>0</v>
          </cell>
          <cell r="N602">
            <v>0</v>
          </cell>
          <cell r="O602">
            <v>7</v>
          </cell>
          <cell r="P602">
            <v>1</v>
          </cell>
          <cell r="Q602">
            <v>16</v>
          </cell>
          <cell r="R602">
            <v>0</v>
          </cell>
          <cell r="S602">
            <v>25</v>
          </cell>
          <cell r="T602">
            <v>2</v>
          </cell>
          <cell r="AL602">
            <v>3.311262183694535E-5</v>
          </cell>
          <cell r="CB602" t="str">
            <v>https://d25d2506sfb94s.cloudfront.net/cumulus_uploads/document/hqfjbs2lws/econTabReport.pdf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43732</v>
          </cell>
          <cell r="J603">
            <v>495</v>
          </cell>
          <cell r="K603" t="str">
            <v>rv</v>
          </cell>
          <cell r="L603">
            <v>22</v>
          </cell>
          <cell r="M603">
            <v>0</v>
          </cell>
          <cell r="N603">
            <v>1</v>
          </cell>
          <cell r="O603">
            <v>4</v>
          </cell>
          <cell r="P603">
            <v>1</v>
          </cell>
          <cell r="Q603">
            <v>14</v>
          </cell>
          <cell r="R603">
            <v>2</v>
          </cell>
          <cell r="S603">
            <v>17</v>
          </cell>
          <cell r="T603">
            <v>1</v>
          </cell>
          <cell r="AL603">
            <v>1.454299351851261E-4</v>
          </cell>
          <cell r="CB603" t="str">
            <v>https://www.ipsos.com/sites/default/files/ct/news/documents/2019-09/topline_reuters_trump_biden_ukraine_poll_09_24_2019__0.pdf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43732</v>
          </cell>
          <cell r="J604">
            <v>589</v>
          </cell>
          <cell r="K604" t="str">
            <v>a</v>
          </cell>
          <cell r="L604">
            <v>20</v>
          </cell>
          <cell r="M604">
            <v>0</v>
          </cell>
          <cell r="N604">
            <v>1</v>
          </cell>
          <cell r="O604">
            <v>4</v>
          </cell>
          <cell r="P604">
            <v>1</v>
          </cell>
          <cell r="Q604">
            <v>13</v>
          </cell>
          <cell r="R604">
            <v>2</v>
          </cell>
          <cell r="S604">
            <v>14</v>
          </cell>
          <cell r="T604">
            <v>1</v>
          </cell>
          <cell r="AL604">
            <v>0</v>
          </cell>
          <cell r="CB604" t="str">
            <v>https://www.ipsos.com/sites/default/files/ct/news/documents/2019-09/topline_reuters_trump_biden_ukraine_poll_09_24_2019__0.pdf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43732</v>
          </cell>
          <cell r="J605">
            <v>812</v>
          </cell>
          <cell r="K605" t="str">
            <v>lv</v>
          </cell>
          <cell r="L605">
            <v>34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15</v>
          </cell>
          <cell r="R605">
            <v>0</v>
          </cell>
          <cell r="S605">
            <v>19</v>
          </cell>
          <cell r="T605">
            <v>2</v>
          </cell>
          <cell r="AL605">
            <v>1.3684422904561393E-5</v>
          </cell>
          <cell r="CB605" t="str">
            <v>https://docs.google.com/spreadsheets/d/e/2PACX-1vRv4HP8nMo60tfhFz20OWCGVbEc4bRT0HM9wJ8FCXnzcjI7b7_61YMpdvWCrsgZZ4_KKwkpOx9FUazv/pubhtml/sheet?headers=false&amp;gid=0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43732</v>
          </cell>
          <cell r="J606">
            <v>1352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16</v>
          </cell>
          <cell r="T606">
            <v>2</v>
          </cell>
          <cell r="AL606">
            <v>0</v>
          </cell>
          <cell r="CB606" t="str">
            <v>https://docs.google.com/spreadsheets/d/e/2PACX-1vRv4HP8nMo60tfhFz20OWCGVbEc4bRT0HM9wJ8FCXnzcjI7b7_61YMpdvWCrsgZZ4_KKwkpOx9FUazv/pubhtml/sheet?headers=false&amp;gid=0</v>
          </cell>
        </row>
        <row r="607">
          <cell r="D607" t="str">
            <v>Quinnipiac University</v>
          </cell>
          <cell r="F607" t="str">
            <v>US</v>
          </cell>
          <cell r="G607" t="str">
            <v>A</v>
          </cell>
          <cell r="I607">
            <v>43731</v>
          </cell>
          <cell r="J607">
            <v>561</v>
          </cell>
          <cell r="K607" t="str">
            <v>rv</v>
          </cell>
          <cell r="L607">
            <v>25</v>
          </cell>
          <cell r="M607">
            <v>0</v>
          </cell>
          <cell r="N607">
            <v>0</v>
          </cell>
          <cell r="O607">
            <v>7</v>
          </cell>
          <cell r="P607">
            <v>2</v>
          </cell>
          <cell r="Q607">
            <v>16</v>
          </cell>
          <cell r="R607">
            <v>0</v>
          </cell>
          <cell r="S607">
            <v>27</v>
          </cell>
          <cell r="T607">
            <v>2</v>
          </cell>
          <cell r="AL607">
            <v>5.686551525528577E-3</v>
          </cell>
          <cell r="CB607" t="str">
            <v>https://poll.qu.edu/national/release-detail?ReleaseID=3641</v>
          </cell>
        </row>
        <row r="608">
          <cell r="D608" t="str">
            <v>Emerson College</v>
          </cell>
          <cell r="F608" t="str">
            <v>US</v>
          </cell>
          <cell r="G608" t="str">
            <v>B-</v>
          </cell>
          <cell r="I608">
            <v>43731</v>
          </cell>
          <cell r="J608">
            <v>462</v>
          </cell>
          <cell r="K608" t="str">
            <v>lv</v>
          </cell>
          <cell r="L608">
            <v>25</v>
          </cell>
          <cell r="M608">
            <v>0</v>
          </cell>
          <cell r="N608">
            <v>2.2999999999999998</v>
          </cell>
          <cell r="O608">
            <v>6.4</v>
          </cell>
          <cell r="P608">
            <v>0.4</v>
          </cell>
          <cell r="Q608">
            <v>21.7</v>
          </cell>
          <cell r="R608">
            <v>0</v>
          </cell>
          <cell r="S608">
            <v>22.9</v>
          </cell>
          <cell r="T608">
            <v>8.1</v>
          </cell>
          <cell r="AL608">
            <v>1.1548588240957178E-2</v>
          </cell>
          <cell r="CB608" t="str">
            <v>http://emersonpolling.com/2019/09/24/warren-surges-biden-slips-and-sanders-steadies-three-way-dead-heat-for-the-nomination/</v>
          </cell>
        </row>
        <row r="609">
          <cell r="D609" t="str">
            <v>Suffolk University</v>
          </cell>
          <cell r="F609" t="str">
            <v>Nevada</v>
          </cell>
          <cell r="G609" t="str">
            <v>A-</v>
          </cell>
          <cell r="I609">
            <v>43731</v>
          </cell>
          <cell r="J609">
            <v>500</v>
          </cell>
          <cell r="K609" t="str">
            <v>lv</v>
          </cell>
          <cell r="L609">
            <v>23.2</v>
          </cell>
          <cell r="M609">
            <v>0</v>
          </cell>
          <cell r="N609">
            <v>2.4</v>
          </cell>
          <cell r="O609">
            <v>3.4</v>
          </cell>
          <cell r="P609">
            <v>0.4</v>
          </cell>
          <cell r="Q609">
            <v>14.2</v>
          </cell>
          <cell r="R609">
            <v>2.8</v>
          </cell>
          <cell r="S609">
            <v>19.399999999999999</v>
          </cell>
          <cell r="T609">
            <v>3</v>
          </cell>
          <cell r="AL609">
            <v>0.59712195726973005</v>
          </cell>
          <cell r="CB609" t="str">
            <v>https://www.suffolk.edu/-/media/suffolk/documents/academics/research-at-suffolk/suprc/polls/other-states/2019/9_24_2019_marginals_pdftxt.pdf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43731</v>
          </cell>
          <cell r="J610">
            <v>789</v>
          </cell>
          <cell r="K610" t="str">
            <v>lv</v>
          </cell>
          <cell r="L610">
            <v>33</v>
          </cell>
          <cell r="M610">
            <v>0</v>
          </cell>
          <cell r="N610">
            <v>2</v>
          </cell>
          <cell r="O610">
            <v>5</v>
          </cell>
          <cell r="P610">
            <v>1</v>
          </cell>
          <cell r="Q610">
            <v>17</v>
          </cell>
          <cell r="R610">
            <v>0</v>
          </cell>
          <cell r="S610">
            <v>19</v>
          </cell>
          <cell r="T610">
            <v>2</v>
          </cell>
          <cell r="AL610">
            <v>1.2133192737849912E-5</v>
          </cell>
          <cell r="CB610" t="str">
            <v>https://docs.google.com/spreadsheets/d/e/2PACX-1vT6J0JEPtQJ0rODxe5_MxKJkKIrZCQ0Gf_UH1AWe1XNO94F-TD3jqrds8BfidXz8h7nEzd0ZBQRTg6X/pubhtml/sheet?headers=false&amp;gid=0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43731</v>
          </cell>
          <cell r="J611">
            <v>1331</v>
          </cell>
          <cell r="K611" t="str">
            <v>rv</v>
          </cell>
          <cell r="L611">
            <v>28</v>
          </cell>
          <cell r="M611">
            <v>0</v>
          </cell>
          <cell r="N611">
            <v>1</v>
          </cell>
          <cell r="O611">
            <v>4</v>
          </cell>
          <cell r="P611">
            <v>1</v>
          </cell>
          <cell r="Q611">
            <v>17</v>
          </cell>
          <cell r="R611">
            <v>1</v>
          </cell>
          <cell r="S611">
            <v>16</v>
          </cell>
          <cell r="T611">
            <v>2</v>
          </cell>
          <cell r="AL611">
            <v>0</v>
          </cell>
          <cell r="CB611" t="str">
            <v>https://docs.google.com/spreadsheets/d/e/2PACX-1vT6J0JEPtQJ0rODxe5_MxKJkKIrZCQ0Gf_UH1AWe1XNO94F-TD3jqrds8BfidXz8h7nEzd0ZBQRTg6X/pubhtml/sheet?headers=false&amp;gid=0</v>
          </cell>
        </row>
        <row r="612">
          <cell r="D612" t="str">
            <v>David Binder Research</v>
          </cell>
          <cell r="F612" t="str">
            <v>US</v>
          </cell>
          <cell r="G612">
            <v>0</v>
          </cell>
          <cell r="I612">
            <v>43730</v>
          </cell>
          <cell r="J612">
            <v>1200</v>
          </cell>
          <cell r="K612" t="str">
            <v>lv</v>
          </cell>
          <cell r="L612">
            <v>34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15</v>
          </cell>
          <cell r="R612">
            <v>1</v>
          </cell>
          <cell r="S612">
            <v>17</v>
          </cell>
          <cell r="T612">
            <v>2</v>
          </cell>
          <cell r="AL612">
            <v>0.28916328241653605</v>
          </cell>
          <cell r="CB612" t="str">
            <v>https://thirdway.imgix.net/pdfs/override/Third-Way-Dem-Primary-Poll-Q3-Results.pdf</v>
          </cell>
        </row>
        <row r="613">
          <cell r="D613" t="str">
            <v>Morning Consult</v>
          </cell>
          <cell r="F613" t="str">
            <v>US</v>
          </cell>
          <cell r="G613" t="str">
            <v>B/C</v>
          </cell>
          <cell r="I613">
            <v>43730</v>
          </cell>
          <cell r="J613">
            <v>635</v>
          </cell>
          <cell r="K613" t="str">
            <v>lv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38</v>
          </cell>
          <cell r="R613">
            <v>0</v>
          </cell>
          <cell r="S613">
            <v>49</v>
          </cell>
          <cell r="T613">
            <v>0</v>
          </cell>
          <cell r="AL613">
            <v>0</v>
          </cell>
          <cell r="CB613" t="str">
            <v>https://morningconsult.com/wp-content/uploads/2019/09/190959_crosstabs_POLITICO_PARTIAL.pdf</v>
          </cell>
        </row>
        <row r="614">
          <cell r="D614" t="str">
            <v>Morning Consult</v>
          </cell>
          <cell r="F614" t="str">
            <v>US</v>
          </cell>
          <cell r="G614" t="str">
            <v>B/C</v>
          </cell>
          <cell r="I614">
            <v>43730</v>
          </cell>
          <cell r="J614">
            <v>726</v>
          </cell>
          <cell r="K614" t="str">
            <v>rv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37</v>
          </cell>
          <cell r="R614">
            <v>0</v>
          </cell>
          <cell r="S614">
            <v>46</v>
          </cell>
          <cell r="T614">
            <v>0</v>
          </cell>
          <cell r="AL614">
            <v>0</v>
          </cell>
          <cell r="CB614" t="str">
            <v>https://morningconsult.com/wp-content/uploads/2019/09/190959_crosstabs_POLITICO_PARTIAL.pdf</v>
          </cell>
        </row>
        <row r="615">
          <cell r="D615" t="str">
            <v>Morning Consult</v>
          </cell>
          <cell r="F615" t="str">
            <v>US</v>
          </cell>
          <cell r="G615" t="str">
            <v>B/C</v>
          </cell>
          <cell r="I615">
            <v>43730</v>
          </cell>
          <cell r="J615">
            <v>635</v>
          </cell>
          <cell r="K615" t="str">
            <v>lv</v>
          </cell>
          <cell r="L615">
            <v>52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37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  <cell r="CB615" t="str">
            <v>https://morningconsult.com/wp-content/uploads/2019/09/190959_crosstabs_POLITICO_PARTIAL.pdf</v>
          </cell>
        </row>
        <row r="616">
          <cell r="D616" t="str">
            <v>Morning Consult</v>
          </cell>
          <cell r="F616" t="str">
            <v>US</v>
          </cell>
          <cell r="G616" t="str">
            <v>B/C</v>
          </cell>
          <cell r="I616">
            <v>43730</v>
          </cell>
          <cell r="J616">
            <v>726</v>
          </cell>
          <cell r="K616" t="str">
            <v>rv</v>
          </cell>
          <cell r="L616">
            <v>48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35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  <cell r="CB616" t="str">
            <v>https://morningconsult.com/wp-content/uploads/2019/09/190959_crosstabs_POLITICO_PARTIAL.pdf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43730</v>
          </cell>
          <cell r="J617">
            <v>635</v>
          </cell>
          <cell r="K617" t="str">
            <v>lv</v>
          </cell>
          <cell r="L617">
            <v>45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38</v>
          </cell>
          <cell r="T617">
            <v>0</v>
          </cell>
          <cell r="AL617">
            <v>0</v>
          </cell>
          <cell r="CB617" t="str">
            <v>https://morningconsult.com/wp-content/uploads/2019/09/190959_crosstabs_POLITICO_PARTIAL.pdf</v>
          </cell>
        </row>
        <row r="618">
          <cell r="D618" t="str">
            <v>Morning Consult</v>
          </cell>
          <cell r="F618" t="str">
            <v>US</v>
          </cell>
          <cell r="G618" t="str">
            <v>B/C</v>
          </cell>
          <cell r="I618">
            <v>43730</v>
          </cell>
          <cell r="J618">
            <v>726</v>
          </cell>
          <cell r="K618" t="str">
            <v>rv</v>
          </cell>
          <cell r="L618">
            <v>43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36</v>
          </cell>
          <cell r="T618">
            <v>0</v>
          </cell>
          <cell r="AL618">
            <v>0</v>
          </cell>
          <cell r="CB618" t="str">
            <v>https://morningconsult.com/wp-content/uploads/2019/09/190959_crosstabs_POLITICO_PARTIAL.pdf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43730</v>
          </cell>
          <cell r="J619">
            <v>17377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19</v>
          </cell>
          <cell r="R619">
            <v>1</v>
          </cell>
          <cell r="S619">
            <v>20</v>
          </cell>
          <cell r="T619">
            <v>3</v>
          </cell>
          <cell r="AL619">
            <v>2.7221323498238548E-4</v>
          </cell>
          <cell r="CB619" t="str">
            <v>https://morningconsult.com/2020-democratic-primary/</v>
          </cell>
        </row>
        <row r="620">
          <cell r="D620" t="str">
            <v>Landmark Communications</v>
          </cell>
          <cell r="F620" t="str">
            <v>Georgia</v>
          </cell>
          <cell r="G620" t="str">
            <v>B</v>
          </cell>
          <cell r="I620">
            <v>43729</v>
          </cell>
          <cell r="J620">
            <v>500</v>
          </cell>
          <cell r="K620" t="str">
            <v>lv</v>
          </cell>
          <cell r="L620">
            <v>41.4</v>
          </cell>
          <cell r="M620">
            <v>0</v>
          </cell>
          <cell r="N620">
            <v>2</v>
          </cell>
          <cell r="O620">
            <v>4.9000000000000004</v>
          </cell>
          <cell r="P620">
            <v>1.1000000000000001</v>
          </cell>
          <cell r="Q620">
            <v>8.1</v>
          </cell>
          <cell r="R620">
            <v>0.1</v>
          </cell>
          <cell r="S620">
            <v>17.399999999999999</v>
          </cell>
          <cell r="T620">
            <v>1.9</v>
          </cell>
          <cell r="AL620">
            <v>0.3905730407815397</v>
          </cell>
          <cell r="CB620" t="str">
            <v>http://landmarkcommunications.net/wsb-tv-landmark-poll-democratic-presidential-preference-primary-sept-21st/</v>
          </cell>
        </row>
        <row r="621">
          <cell r="D621" t="str">
            <v>Monmouth University</v>
          </cell>
          <cell r="F621" t="str">
            <v>New Hampshire</v>
          </cell>
          <cell r="G621" t="str">
            <v>A+</v>
          </cell>
          <cell r="I621">
            <v>43729</v>
          </cell>
          <cell r="J621">
            <v>401</v>
          </cell>
          <cell r="K621" t="str">
            <v>lv</v>
          </cell>
          <cell r="L621">
            <v>25</v>
          </cell>
          <cell r="M621">
            <v>0</v>
          </cell>
          <cell r="N621">
            <v>2</v>
          </cell>
          <cell r="O621">
            <v>10</v>
          </cell>
          <cell r="P621">
            <v>2</v>
          </cell>
          <cell r="Q621">
            <v>12</v>
          </cell>
          <cell r="R621">
            <v>2</v>
          </cell>
          <cell r="S621">
            <v>27</v>
          </cell>
          <cell r="T621">
            <v>2</v>
          </cell>
          <cell r="AL621">
            <v>1.8215369887201266E-2</v>
          </cell>
          <cell r="CB621" t="str">
            <v>https://www.monmouth.edu/polling-institute/documents/monmouthpoll_nh_092419.pdf/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43729</v>
          </cell>
          <cell r="J622">
            <v>440</v>
          </cell>
          <cell r="K622" t="str">
            <v>rv</v>
          </cell>
          <cell r="L622">
            <v>31</v>
          </cell>
          <cell r="M622">
            <v>0</v>
          </cell>
          <cell r="N622">
            <v>2</v>
          </cell>
          <cell r="O622">
            <v>5</v>
          </cell>
          <cell r="P622">
            <v>2</v>
          </cell>
          <cell r="Q622">
            <v>16</v>
          </cell>
          <cell r="R622">
            <v>1</v>
          </cell>
          <cell r="S622">
            <v>14</v>
          </cell>
          <cell r="T622">
            <v>2</v>
          </cell>
          <cell r="AL622">
            <v>8.7202746794954689E-6</v>
          </cell>
          <cell r="CB622" t="str">
            <v>https://thehill.com/hilltv/rising/462617-biden-extends-lead-over-warren-sanders</v>
          </cell>
        </row>
        <row r="623">
          <cell r="D623" t="str">
            <v>Tel Opinion Research</v>
          </cell>
          <cell r="F623" t="str">
            <v>South Carolina</v>
          </cell>
          <cell r="G623" t="str">
            <v>B/C</v>
          </cell>
          <cell r="I623">
            <v>43728</v>
          </cell>
          <cell r="J623">
            <v>600</v>
          </cell>
          <cell r="K623" t="str">
            <v>lv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9</v>
          </cell>
          <cell r="R623">
            <v>0</v>
          </cell>
          <cell r="S623">
            <v>19</v>
          </cell>
          <cell r="T623">
            <v>0</v>
          </cell>
          <cell r="AL623">
            <v>0</v>
          </cell>
          <cell r="CB623" t="str">
            <v>https://www.politico.com/f/?id=0000016d-6566-d8ed-a36d-edee7de90000</v>
          </cell>
        </row>
        <row r="624">
          <cell r="D624" t="str">
            <v>Tel Opinion Research</v>
          </cell>
          <cell r="F624" t="str">
            <v>South Carolina</v>
          </cell>
          <cell r="G624" t="str">
            <v>B/C</v>
          </cell>
          <cell r="I624">
            <v>43728</v>
          </cell>
          <cell r="J624">
            <v>600</v>
          </cell>
          <cell r="K624" t="str">
            <v>lv</v>
          </cell>
          <cell r="L624">
            <v>36</v>
          </cell>
          <cell r="M624">
            <v>0</v>
          </cell>
          <cell r="N624">
            <v>0</v>
          </cell>
          <cell r="O624">
            <v>3</v>
          </cell>
          <cell r="P624">
            <v>0</v>
          </cell>
          <cell r="Q624">
            <v>7</v>
          </cell>
          <cell r="R624">
            <v>0</v>
          </cell>
          <cell r="S624">
            <v>14</v>
          </cell>
          <cell r="T624">
            <v>1</v>
          </cell>
          <cell r="AL624">
            <v>2.0919984660536057</v>
          </cell>
          <cell r="CB624" t="str">
            <v>https://www.politico.com/f/?id=0000016d-6566-d8ed-a36d-edee7de90000</v>
          </cell>
        </row>
        <row r="625">
          <cell r="D625" t="str">
            <v>Tel Opinion Research</v>
          </cell>
          <cell r="F625" t="str">
            <v>South Carolina</v>
          </cell>
          <cell r="G625" t="str">
            <v>B/C</v>
          </cell>
          <cell r="I625">
            <v>43728</v>
          </cell>
          <cell r="J625">
            <v>600</v>
          </cell>
          <cell r="K625" t="str">
            <v>lv</v>
          </cell>
          <cell r="L625">
            <v>19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3</v>
          </cell>
          <cell r="R625">
            <v>1</v>
          </cell>
          <cell r="S625">
            <v>9</v>
          </cell>
          <cell r="T625">
            <v>0</v>
          </cell>
          <cell r="AL625">
            <v>0</v>
          </cell>
          <cell r="CB625" t="str">
            <v>https://www.politico.com/f/?id=0000016d-6566-d8ed-a36d-edee7de90000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43728</v>
          </cell>
          <cell r="J626">
            <v>1831</v>
          </cell>
          <cell r="K626" t="str">
            <v>lv</v>
          </cell>
          <cell r="L626">
            <v>32</v>
          </cell>
          <cell r="M626">
            <v>0</v>
          </cell>
          <cell r="N626">
            <v>3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17</v>
          </cell>
          <cell r="T626">
            <v>2</v>
          </cell>
          <cell r="AL626">
            <v>0</v>
          </cell>
          <cell r="CB626" t="str">
            <v>https://docs.google.com/spreadsheets/d/e/2PACX-1vR30RpDPqFW4OBoeR9l388AdvEX397qTni9UoaFZNCvh_HcmgQVbhRTdioD3KKOkrjShDEVn1hzCR_A/pubhtml/sheet?headers=false&amp;gid=0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43728</v>
          </cell>
          <cell r="J627">
            <v>761</v>
          </cell>
          <cell r="K627" t="str">
            <v>lv</v>
          </cell>
          <cell r="L627">
            <v>32</v>
          </cell>
          <cell r="M627">
            <v>0</v>
          </cell>
          <cell r="N627">
            <v>3</v>
          </cell>
          <cell r="O627">
            <v>5</v>
          </cell>
          <cell r="P627">
            <v>1</v>
          </cell>
          <cell r="Q627">
            <v>15</v>
          </cell>
          <cell r="R627">
            <v>1</v>
          </cell>
          <cell r="S627">
            <v>20</v>
          </cell>
          <cell r="T627">
            <v>2</v>
          </cell>
          <cell r="AL627">
            <v>9.2197237644791397E-6</v>
          </cell>
          <cell r="CB627" t="str">
            <v>https://docs.google.com/spreadsheets/d/e/2PACX-1vToFq5GlAnqAlIkHkLKrwPfl7-vv4qQAMc3oEDXODMlGSo4akYBgzK_Q9SWXUBt3rEbKJ2fdvvhLBfu/pubhtml/sheet?headers=false&amp;gid=0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43728</v>
          </cell>
          <cell r="J628">
            <v>1340</v>
          </cell>
          <cell r="K628" t="str">
            <v>rv</v>
          </cell>
          <cell r="L628">
            <v>28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17</v>
          </cell>
          <cell r="T628">
            <v>2</v>
          </cell>
          <cell r="AL628">
            <v>0</v>
          </cell>
          <cell r="CB628" t="str">
            <v>https://docs.google.com/spreadsheets/d/e/2PACX-1vToFq5GlAnqAlIkHkLKrwPfl7-vv4qQAMc3oEDXODMlGSo4akYBgzK_Q9SWXUBt3rEbKJ2fdvvhLBfu/pubhtml/sheet?headers=false&amp;gid=0</v>
          </cell>
        </row>
        <row r="629">
          <cell r="D629" t="str">
            <v>High Point University</v>
          </cell>
          <cell r="F629" t="str">
            <v>North Carolina</v>
          </cell>
          <cell r="G629" t="str">
            <v>A/B</v>
          </cell>
          <cell r="I629">
            <v>43727</v>
          </cell>
          <cell r="J629">
            <v>348</v>
          </cell>
          <cell r="K629" t="str">
            <v>a</v>
          </cell>
          <cell r="L629">
            <v>31</v>
          </cell>
          <cell r="M629">
            <v>0</v>
          </cell>
          <cell r="N629">
            <v>4</v>
          </cell>
          <cell r="O629">
            <v>3</v>
          </cell>
          <cell r="P629">
            <v>1</v>
          </cell>
          <cell r="Q629">
            <v>20</v>
          </cell>
          <cell r="R629">
            <v>0</v>
          </cell>
          <cell r="S629">
            <v>15</v>
          </cell>
          <cell r="T629">
            <v>4</v>
          </cell>
          <cell r="AL629">
            <v>1.3907049298078778E-2</v>
          </cell>
          <cell r="CB629" t="str">
            <v>http://www.highpoint.edu/src/files/2019/09/66memoC.pdf</v>
          </cell>
        </row>
        <row r="630">
          <cell r="D630" t="str">
            <v>Tel Opinion Research</v>
          </cell>
          <cell r="F630" t="str">
            <v>New Hampshire</v>
          </cell>
          <cell r="G630" t="str">
            <v>B/C</v>
          </cell>
          <cell r="I630">
            <v>43727</v>
          </cell>
          <cell r="J630">
            <v>600</v>
          </cell>
          <cell r="K630" t="str">
            <v>lv</v>
          </cell>
          <cell r="L630">
            <v>28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14</v>
          </cell>
          <cell r="R630">
            <v>0</v>
          </cell>
          <cell r="S630">
            <v>39</v>
          </cell>
          <cell r="T630">
            <v>0</v>
          </cell>
          <cell r="AL630">
            <v>0</v>
          </cell>
          <cell r="CB630" t="str">
            <v>https://www.politico.com/f/?id=0000016d-6568-d8ed-a36d-ede817180000</v>
          </cell>
        </row>
        <row r="631">
          <cell r="D631" t="str">
            <v>Tel Opinion Research</v>
          </cell>
          <cell r="F631" t="str">
            <v>New Hampshire</v>
          </cell>
          <cell r="G631" t="str">
            <v>B/C</v>
          </cell>
          <cell r="I631">
            <v>43727</v>
          </cell>
          <cell r="J631">
            <v>600</v>
          </cell>
          <cell r="K631" t="str">
            <v>lv</v>
          </cell>
          <cell r="L631">
            <v>24</v>
          </cell>
          <cell r="M631">
            <v>0</v>
          </cell>
          <cell r="N631">
            <v>0</v>
          </cell>
          <cell r="O631">
            <v>9</v>
          </cell>
          <cell r="P631">
            <v>0</v>
          </cell>
          <cell r="Q631">
            <v>13</v>
          </cell>
          <cell r="R631">
            <v>0</v>
          </cell>
          <cell r="S631">
            <v>29</v>
          </cell>
          <cell r="T631">
            <v>1</v>
          </cell>
          <cell r="AL631">
            <v>2.0807293738602257</v>
          </cell>
          <cell r="CB631" t="str">
            <v>https://www.politico.com/f/?id=0000016d-6568-d8ed-a36d-ede817180000</v>
          </cell>
        </row>
        <row r="632">
          <cell r="D632" t="str">
            <v>Tel Opinion Research</v>
          </cell>
          <cell r="F632" t="str">
            <v>New Hampshire</v>
          </cell>
          <cell r="G632" t="str">
            <v>B/C</v>
          </cell>
          <cell r="I632">
            <v>43727</v>
          </cell>
          <cell r="J632">
            <v>600</v>
          </cell>
          <cell r="K632" t="str">
            <v>lv</v>
          </cell>
          <cell r="L632">
            <v>15</v>
          </cell>
          <cell r="M632">
            <v>0</v>
          </cell>
          <cell r="N632">
            <v>0</v>
          </cell>
          <cell r="O632">
            <v>4</v>
          </cell>
          <cell r="P632">
            <v>2</v>
          </cell>
          <cell r="Q632">
            <v>8</v>
          </cell>
          <cell r="R632">
            <v>0</v>
          </cell>
          <cell r="S632">
            <v>18</v>
          </cell>
          <cell r="T632">
            <v>0</v>
          </cell>
          <cell r="AL632">
            <v>0</v>
          </cell>
          <cell r="CB632" t="str">
            <v>https://www.politico.com/f/?id=0000016d-6568-d8ed-a36d-ede817180000</v>
          </cell>
        </row>
        <row r="633">
          <cell r="D633" t="str">
            <v>Goucher College</v>
          </cell>
          <cell r="F633" t="str">
            <v>Maryland</v>
          </cell>
          <cell r="G633">
            <v>0</v>
          </cell>
          <cell r="I633">
            <v>43727</v>
          </cell>
          <cell r="J633">
            <v>300</v>
          </cell>
          <cell r="K633" t="str">
            <v>lv</v>
          </cell>
          <cell r="L633">
            <v>33</v>
          </cell>
          <cell r="M633">
            <v>0</v>
          </cell>
          <cell r="N633">
            <v>1</v>
          </cell>
          <cell r="O633">
            <v>5</v>
          </cell>
          <cell r="P633">
            <v>1</v>
          </cell>
          <cell r="Q633">
            <v>10</v>
          </cell>
          <cell r="R633">
            <v>0</v>
          </cell>
          <cell r="S633">
            <v>21</v>
          </cell>
          <cell r="T633">
            <v>1</v>
          </cell>
          <cell r="AL633">
            <v>0.17130282260158761</v>
          </cell>
          <cell r="CB633" t="str">
            <v>https://www.goucher.edu/hughes-center/documents/Goucher-College-Poll-Sept19-Part-3.pdf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43727</v>
          </cell>
          <cell r="J634">
            <v>773</v>
          </cell>
          <cell r="K634" t="str">
            <v>lv</v>
          </cell>
          <cell r="L634">
            <v>31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19</v>
          </cell>
          <cell r="T634">
            <v>2</v>
          </cell>
          <cell r="AL634">
            <v>8.4131093017448898E-6</v>
          </cell>
          <cell r="CB634" t="str">
            <v>https://docs.google.com/spreadsheets/d/e/2PACX-1vSBPJ-FmQzBcTMGsqmVChwsDF1TMWvXjqn_AL5_k17s6a06p-gDzPsb9m2ftkbIGHdRTpntdPXmvKa9/pubhtml/sheet?headers=false&amp;gid=0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43727</v>
          </cell>
          <cell r="J635">
            <v>1343</v>
          </cell>
          <cell r="K635" t="str">
            <v>rv</v>
          </cell>
          <cell r="L635">
            <v>26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16</v>
          </cell>
          <cell r="T635">
            <v>2</v>
          </cell>
          <cell r="AL635">
            <v>0</v>
          </cell>
          <cell r="CB635" t="str">
            <v>https://docs.google.com/spreadsheets/d/e/2PACX-1vSBPJ-FmQzBcTMGsqmVChwsDF1TMWvXjqn_AL5_k17s6a06p-gDzPsb9m2ftkbIGHdRTpntdPXmvKa9/pubhtml/sheet?headers=false&amp;gid=0</v>
          </cell>
        </row>
        <row r="636">
          <cell r="D636" t="str">
            <v>University of California, Berkeley</v>
          </cell>
          <cell r="F636" t="str">
            <v>California</v>
          </cell>
          <cell r="G636" t="str">
            <v>B/C</v>
          </cell>
          <cell r="I636">
            <v>43726</v>
          </cell>
          <cell r="J636">
            <v>2272</v>
          </cell>
          <cell r="K636" t="str">
            <v>lv</v>
          </cell>
          <cell r="L636">
            <v>19.600000000000001</v>
          </cell>
          <cell r="M636">
            <v>0</v>
          </cell>
          <cell r="N636">
            <v>0.9</v>
          </cell>
          <cell r="O636">
            <v>6.1</v>
          </cell>
          <cell r="P636">
            <v>1.6</v>
          </cell>
          <cell r="Q636">
            <v>18.899999999999999</v>
          </cell>
          <cell r="R636">
            <v>0.1</v>
          </cell>
          <cell r="S636">
            <v>28.6</v>
          </cell>
          <cell r="T636">
            <v>1.8</v>
          </cell>
          <cell r="AL636">
            <v>6.5148620653986383E-2</v>
          </cell>
          <cell r="CB636" t="str">
            <v>https://escholarship.org/uc/item/2v9530s0</v>
          </cell>
        </row>
        <row r="637">
          <cell r="D637" t="str">
            <v>Tel Opinion Research</v>
          </cell>
          <cell r="F637" t="str">
            <v>Florida</v>
          </cell>
          <cell r="G637" t="str">
            <v>B/C</v>
          </cell>
          <cell r="I637">
            <v>43726</v>
          </cell>
          <cell r="J637">
            <v>800</v>
          </cell>
          <cell r="K637" t="str">
            <v>lv</v>
          </cell>
          <cell r="L637">
            <v>43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10</v>
          </cell>
          <cell r="R637">
            <v>0</v>
          </cell>
          <cell r="S637">
            <v>26</v>
          </cell>
          <cell r="T637">
            <v>0</v>
          </cell>
          <cell r="AL637">
            <v>0</v>
          </cell>
          <cell r="CB637" t="str">
            <v>https://www.politico.com/f/?id=0000016d-6569-d966-ad6d-e77d28f90001</v>
          </cell>
        </row>
        <row r="638">
          <cell r="D638" t="str">
            <v>Tel Opinion Research</v>
          </cell>
          <cell r="F638" t="str">
            <v>Florida</v>
          </cell>
          <cell r="G638" t="str">
            <v>B/C</v>
          </cell>
          <cell r="I638">
            <v>43726</v>
          </cell>
          <cell r="J638">
            <v>800</v>
          </cell>
          <cell r="K638" t="str">
            <v>lv</v>
          </cell>
          <cell r="L638">
            <v>37</v>
          </cell>
          <cell r="M638">
            <v>0</v>
          </cell>
          <cell r="N638">
            <v>0</v>
          </cell>
          <cell r="O638">
            <v>5</v>
          </cell>
          <cell r="P638">
            <v>0</v>
          </cell>
          <cell r="Q638">
            <v>9</v>
          </cell>
          <cell r="R638">
            <v>0</v>
          </cell>
          <cell r="S638">
            <v>18</v>
          </cell>
          <cell r="T638">
            <v>2</v>
          </cell>
          <cell r="AL638">
            <v>3.6288337491903661E-2</v>
          </cell>
          <cell r="CB638" t="str">
            <v>https://www.politico.com/f/?id=0000016d-6569-d966-ad6d-e77d28f90001</v>
          </cell>
        </row>
        <row r="639">
          <cell r="D639" t="str">
            <v>Tel Opinion Research</v>
          </cell>
          <cell r="F639" t="str">
            <v>Florida</v>
          </cell>
          <cell r="G639" t="str">
            <v>B/C</v>
          </cell>
          <cell r="I639">
            <v>43726</v>
          </cell>
          <cell r="J639">
            <v>800</v>
          </cell>
          <cell r="K639" t="str">
            <v>lv</v>
          </cell>
          <cell r="L639">
            <v>24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5</v>
          </cell>
          <cell r="R639">
            <v>0</v>
          </cell>
          <cell r="S639">
            <v>11</v>
          </cell>
          <cell r="T639">
            <v>1</v>
          </cell>
          <cell r="AL639">
            <v>0</v>
          </cell>
          <cell r="CB639" t="str">
            <v>https://www.politico.com/f/?id=0000016d-6569-d966-ad6d-e77d28f90001</v>
          </cell>
        </row>
        <row r="640">
          <cell r="D640" t="str">
            <v>Selzer &amp; Co.</v>
          </cell>
          <cell r="F640" t="str">
            <v>Iowa</v>
          </cell>
          <cell r="G640" t="str">
            <v>A+</v>
          </cell>
          <cell r="I640">
            <v>43726</v>
          </cell>
          <cell r="J640">
            <v>602</v>
          </cell>
          <cell r="K640" t="str">
            <v>lv</v>
          </cell>
          <cell r="L640">
            <v>20</v>
          </cell>
          <cell r="M640">
            <v>0</v>
          </cell>
          <cell r="N640">
            <v>3</v>
          </cell>
          <cell r="O640">
            <v>9</v>
          </cell>
          <cell r="P640">
            <v>3</v>
          </cell>
          <cell r="Q640">
            <v>11</v>
          </cell>
          <cell r="R640">
            <v>2</v>
          </cell>
          <cell r="S640">
            <v>22</v>
          </cell>
          <cell r="T640">
            <v>2</v>
          </cell>
          <cell r="AL640">
            <v>0.28972744084754798</v>
          </cell>
          <cell r="CB640" t="str">
            <v>https://cdn.cnn.com/cnn/2019/images/09/21/desmoinescnnpoll.pdf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43726</v>
          </cell>
          <cell r="J641">
            <v>768</v>
          </cell>
          <cell r="K641" t="str">
            <v>lv</v>
          </cell>
          <cell r="L641">
            <v>34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14</v>
          </cell>
          <cell r="R641">
            <v>1</v>
          </cell>
          <cell r="S641">
            <v>18</v>
          </cell>
          <cell r="T641">
            <v>2</v>
          </cell>
          <cell r="AL641">
            <v>7.6315340364265225E-6</v>
          </cell>
          <cell r="CB641" t="str">
            <v>https://docs.google.com/spreadsheets/d/e/2PACX-1vQxNZ8yOcDYjYZ-X4N3sGlIyJv2AzHe1DshXx-kk2ZUHmbCkzun8j5mJiNOev0JfcwurOEugE8kBr40/pubhtml/sheet?headers=false&amp;gid=0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43726</v>
          </cell>
          <cell r="J642">
            <v>1326</v>
          </cell>
          <cell r="K642" t="str">
            <v>rv</v>
          </cell>
          <cell r="L642">
            <v>27</v>
          </cell>
          <cell r="M642">
            <v>0</v>
          </cell>
          <cell r="N642">
            <v>2</v>
          </cell>
          <cell r="O642">
            <v>3</v>
          </cell>
          <cell r="P642">
            <v>1</v>
          </cell>
          <cell r="Q642">
            <v>15</v>
          </cell>
          <cell r="R642">
            <v>1</v>
          </cell>
          <cell r="S642">
            <v>16</v>
          </cell>
          <cell r="T642">
            <v>3</v>
          </cell>
          <cell r="AL642">
            <v>0</v>
          </cell>
          <cell r="CB642" t="str">
            <v>https://docs.google.com/spreadsheets/d/e/2PACX-1vQxNZ8yOcDYjYZ-X4N3sGlIyJv2AzHe1DshXx-kk2ZUHmbCkzun8j5mJiNOev0JfcwurOEugE8kBr40/pubhtml/sheet?headers=false&amp;gid=0</v>
          </cell>
        </row>
        <row r="643">
          <cell r="D643" t="str">
            <v>Zogby Interactive/JZ Analytics</v>
          </cell>
          <cell r="F643" t="str">
            <v>US</v>
          </cell>
          <cell r="G643" t="str">
            <v>C</v>
          </cell>
          <cell r="I643">
            <v>43725</v>
          </cell>
          <cell r="J643">
            <v>601</v>
          </cell>
          <cell r="K643" t="str">
            <v>lv</v>
          </cell>
          <cell r="L643">
            <v>31</v>
          </cell>
          <cell r="M643">
            <v>0</v>
          </cell>
          <cell r="N643">
            <v>4</v>
          </cell>
          <cell r="O643">
            <v>6</v>
          </cell>
          <cell r="P643">
            <v>3</v>
          </cell>
          <cell r="Q643">
            <v>17</v>
          </cell>
          <cell r="R643">
            <v>0</v>
          </cell>
          <cell r="S643">
            <v>17</v>
          </cell>
          <cell r="T643">
            <v>2</v>
          </cell>
          <cell r="AL643">
            <v>7.7617106028160694E-3</v>
          </cell>
          <cell r="CB643" t="str">
            <v>https://247wallst.com/special-report/2019/09/25/24-7-wall-st-zogby-poll-democratic-primary/</v>
          </cell>
        </row>
        <row r="644">
          <cell r="D644" t="str">
            <v>Fox News/Beacon Research/Shaw &amp; Co. Research</v>
          </cell>
          <cell r="F644" t="str">
            <v>US</v>
          </cell>
          <cell r="G644" t="str">
            <v>A-</v>
          </cell>
          <cell r="I644">
            <v>43725</v>
          </cell>
          <cell r="J644">
            <v>480</v>
          </cell>
          <cell r="K644" t="str">
            <v>lv</v>
          </cell>
          <cell r="L644">
            <v>29</v>
          </cell>
          <cell r="M644">
            <v>0</v>
          </cell>
          <cell r="N644">
            <v>3</v>
          </cell>
          <cell r="O644">
            <v>5</v>
          </cell>
          <cell r="P644">
            <v>2</v>
          </cell>
          <cell r="Q644">
            <v>18</v>
          </cell>
          <cell r="R644">
            <v>1</v>
          </cell>
          <cell r="S644">
            <v>16</v>
          </cell>
          <cell r="T644">
            <v>2</v>
          </cell>
          <cell r="AL644">
            <v>2.1066627152271207E-2</v>
          </cell>
          <cell r="CB644" t="str">
            <v>https://www.foxnews.com/politics/fox-news-poll-september-15-17-2019</v>
          </cell>
        </row>
        <row r="645">
          <cell r="D645" t="str">
            <v>Fox News/Beacon Research/Shaw &amp; Co. Research</v>
          </cell>
          <cell r="F645" t="str">
            <v>US</v>
          </cell>
          <cell r="G645" t="str">
            <v>A-</v>
          </cell>
          <cell r="I645">
            <v>43725</v>
          </cell>
          <cell r="J645">
            <v>480</v>
          </cell>
          <cell r="K645" t="str">
            <v>lv</v>
          </cell>
          <cell r="L645">
            <v>53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37</v>
          </cell>
          <cell r="T645">
            <v>0</v>
          </cell>
          <cell r="AL645">
            <v>0</v>
          </cell>
          <cell r="CB645" t="str">
            <v>https://www.foxnews.com/politics/fox-news-poll-september-15-17-2019</v>
          </cell>
        </row>
        <row r="646">
          <cell r="D646" t="str">
            <v>Civiqs</v>
          </cell>
          <cell r="F646" t="str">
            <v>Iowa</v>
          </cell>
          <cell r="G646">
            <v>0</v>
          </cell>
          <cell r="I646">
            <v>43725</v>
          </cell>
          <cell r="J646">
            <v>572</v>
          </cell>
          <cell r="K646" t="str">
            <v>lv</v>
          </cell>
          <cell r="L646">
            <v>16</v>
          </cell>
          <cell r="M646">
            <v>0</v>
          </cell>
          <cell r="N646">
            <v>2</v>
          </cell>
          <cell r="O646">
            <v>13</v>
          </cell>
          <cell r="P646">
            <v>3</v>
          </cell>
          <cell r="Q646">
            <v>16</v>
          </cell>
          <cell r="R646">
            <v>2</v>
          </cell>
          <cell r="S646">
            <v>24</v>
          </cell>
          <cell r="T646">
            <v>3</v>
          </cell>
          <cell r="AL646">
            <v>5.0129217752166539E-3</v>
          </cell>
          <cell r="CB646" t="str">
            <v>https://civiqs.com/documents/Civiqs_ISU_banner_book_2019_09_release.pdf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43725</v>
          </cell>
          <cell r="J647">
            <v>603</v>
          </cell>
          <cell r="K647" t="str">
            <v>lv</v>
          </cell>
          <cell r="L647">
            <v>25</v>
          </cell>
          <cell r="M647">
            <v>0</v>
          </cell>
          <cell r="N647">
            <v>2</v>
          </cell>
          <cell r="O647">
            <v>8</v>
          </cell>
          <cell r="P647">
            <v>1</v>
          </cell>
          <cell r="Q647">
            <v>15</v>
          </cell>
          <cell r="R647">
            <v>0</v>
          </cell>
          <cell r="S647">
            <v>19</v>
          </cell>
          <cell r="T647">
            <v>3</v>
          </cell>
          <cell r="AL647">
            <v>2.9608317974930005E-5</v>
          </cell>
          <cell r="CB647" t="str">
            <v>https://d25d2506sfb94s.cloudfront.net/cumulus_uploads/document/m1n9ik6irs/econTabReport.pdf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43725</v>
          </cell>
          <cell r="J648">
            <v>799</v>
          </cell>
          <cell r="K648" t="str">
            <v>lv</v>
          </cell>
          <cell r="L648">
            <v>32</v>
          </cell>
          <cell r="M648">
            <v>0</v>
          </cell>
          <cell r="N648">
            <v>3</v>
          </cell>
          <cell r="O648">
            <v>5</v>
          </cell>
          <cell r="P648">
            <v>2</v>
          </cell>
          <cell r="Q648">
            <v>14</v>
          </cell>
          <cell r="R648">
            <v>1</v>
          </cell>
          <cell r="S648">
            <v>15</v>
          </cell>
          <cell r="T648">
            <v>2</v>
          </cell>
          <cell r="AL648">
            <v>7.0672816087531303E-6</v>
          </cell>
          <cell r="CB648" t="str">
            <v>https://docs.google.com/spreadsheets/d/e/2PACX-1vSkjH2s-g-2MUvescdMg8gQxFQiNANdT_xOAkvIViDyrNnP0uHUaAZgoOOYEcTWmUGaWbAqcQwuniN-/pubhtml/sheet?headers=false&amp;gid=0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43725</v>
          </cell>
          <cell r="J649">
            <v>1329</v>
          </cell>
          <cell r="K649" t="str">
            <v>rv</v>
          </cell>
          <cell r="L649">
            <v>27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14</v>
          </cell>
          <cell r="R649">
            <v>1</v>
          </cell>
          <cell r="S649">
            <v>13</v>
          </cell>
          <cell r="T649">
            <v>3</v>
          </cell>
          <cell r="AL649">
            <v>0</v>
          </cell>
          <cell r="CB649" t="str">
            <v>https://docs.google.com/spreadsheets/d/e/2PACX-1vSkjH2s-g-2MUvescdMg8gQxFQiNANdT_xOAkvIViDyrNnP0uHUaAZgoOOYEcTWmUGaWbAqcQwuniN-/pubhtml/sheet?headers=false&amp;gid=0</v>
          </cell>
        </row>
        <row r="650">
          <cell r="D650" t="str">
            <v>Show Me Victories</v>
          </cell>
          <cell r="F650" t="str">
            <v>Missouri</v>
          </cell>
          <cell r="G650">
            <v>0</v>
          </cell>
          <cell r="I650">
            <v>43724</v>
          </cell>
          <cell r="J650">
            <v>400</v>
          </cell>
          <cell r="K650" t="str">
            <v>lv</v>
          </cell>
          <cell r="L650">
            <v>34</v>
          </cell>
          <cell r="M650">
            <v>0</v>
          </cell>
          <cell r="N650">
            <v>1</v>
          </cell>
          <cell r="O650">
            <v>10</v>
          </cell>
          <cell r="P650">
            <v>1</v>
          </cell>
          <cell r="Q650">
            <v>14</v>
          </cell>
          <cell r="R650">
            <v>0</v>
          </cell>
          <cell r="S650">
            <v>22</v>
          </cell>
          <cell r="T650">
            <v>1</v>
          </cell>
          <cell r="AL650">
            <v>1.432654840601282</v>
          </cell>
          <cell r="CB650" t="str">
            <v>https://files.constantcontact.com/a1529b48301/2b9dc5b1-e472-4676-99c1-4e7d639d53dc.pdf</v>
          </cell>
        </row>
        <row r="651">
          <cell r="D651" t="str">
            <v>Monmouth University</v>
          </cell>
          <cell r="F651" t="str">
            <v>New Jersey</v>
          </cell>
          <cell r="G651" t="str">
            <v>A+</v>
          </cell>
          <cell r="I651">
            <v>43724</v>
          </cell>
          <cell r="J651">
            <v>325</v>
          </cell>
          <cell r="K651" t="str">
            <v>rv</v>
          </cell>
          <cell r="L651">
            <v>26</v>
          </cell>
          <cell r="M651">
            <v>0</v>
          </cell>
          <cell r="N651">
            <v>9</v>
          </cell>
          <cell r="O651">
            <v>6</v>
          </cell>
          <cell r="P651">
            <v>1</v>
          </cell>
          <cell r="Q651">
            <v>18</v>
          </cell>
          <cell r="R651">
            <v>0</v>
          </cell>
          <cell r="S651">
            <v>20</v>
          </cell>
          <cell r="T651">
            <v>1</v>
          </cell>
          <cell r="AL651">
            <v>4.88200006331836</v>
          </cell>
          <cell r="CB651" t="str">
            <v>https://www.monmouth.edu/polling-institute/documents/monmouthpoll_nj_091919.pdf/</v>
          </cell>
        </row>
        <row r="652">
          <cell r="D652" t="str">
            <v>Civiqs</v>
          </cell>
          <cell r="F652" t="str">
            <v>US</v>
          </cell>
          <cell r="G652">
            <v>0</v>
          </cell>
          <cell r="I652">
            <v>43724</v>
          </cell>
          <cell r="J652">
            <v>1291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7</v>
          </cell>
          <cell r="P652">
            <v>1</v>
          </cell>
          <cell r="Q652">
            <v>14</v>
          </cell>
          <cell r="R652">
            <v>1</v>
          </cell>
          <cell r="S652">
            <v>30</v>
          </cell>
          <cell r="T652">
            <v>2</v>
          </cell>
          <cell r="AL652">
            <v>2.2988427732871695</v>
          </cell>
          <cell r="CB652" t="str">
            <v>http://filesforprogress.org/datasets/sep_18/civiqs_debate/post_debate.pdf</v>
          </cell>
        </row>
        <row r="653">
          <cell r="D653" t="str">
            <v>David Binder Research</v>
          </cell>
          <cell r="F653" t="str">
            <v>Iowa</v>
          </cell>
          <cell r="G653">
            <v>0</v>
          </cell>
          <cell r="I653">
            <v>43724</v>
          </cell>
          <cell r="J653">
            <v>500</v>
          </cell>
          <cell r="K653" t="str">
            <v>lv</v>
          </cell>
          <cell r="L653">
            <v>25</v>
          </cell>
          <cell r="M653">
            <v>0</v>
          </cell>
          <cell r="N653">
            <v>2</v>
          </cell>
          <cell r="O653">
            <v>12</v>
          </cell>
          <cell r="P653">
            <v>8</v>
          </cell>
          <cell r="Q653">
            <v>9</v>
          </cell>
          <cell r="R653">
            <v>3</v>
          </cell>
          <cell r="S653">
            <v>23</v>
          </cell>
          <cell r="T653">
            <v>2</v>
          </cell>
          <cell r="AL653">
            <v>2.55944982617889E-2</v>
          </cell>
          <cell r="CB653" t="str">
            <v>http://www.focusonruralamerica.com/2019/09/18/september-2019-poll-results/</v>
          </cell>
        </row>
        <row r="654">
          <cell r="D654" t="str">
            <v>SurveyUSA</v>
          </cell>
          <cell r="F654" t="str">
            <v>US</v>
          </cell>
          <cell r="G654" t="str">
            <v>A</v>
          </cell>
          <cell r="I654">
            <v>43724</v>
          </cell>
          <cell r="J654">
            <v>1017</v>
          </cell>
          <cell r="K654" t="str">
            <v>lv</v>
          </cell>
          <cell r="L654">
            <v>33</v>
          </cell>
          <cell r="M654">
            <v>0</v>
          </cell>
          <cell r="N654">
            <v>4</v>
          </cell>
          <cell r="O654">
            <v>5</v>
          </cell>
          <cell r="P654">
            <v>1</v>
          </cell>
          <cell r="Q654">
            <v>17</v>
          </cell>
          <cell r="R654">
            <v>0</v>
          </cell>
          <cell r="S654">
            <v>19</v>
          </cell>
          <cell r="T654">
            <v>3</v>
          </cell>
          <cell r="AL654">
            <v>2.3338596926342863E-2</v>
          </cell>
          <cell r="CB654" t="str">
            <v>http://www.surveyusa.com/client/PollReport.aspx?g=af31ac4e-3786-426b-828e-6359cb6c34bb</v>
          </cell>
        </row>
        <row r="655">
          <cell r="D655" t="str">
            <v>NBC News/Wall Street Journal</v>
          </cell>
          <cell r="F655" t="str">
            <v>US</v>
          </cell>
          <cell r="G655" t="str">
            <v>A/B</v>
          </cell>
          <cell r="I655">
            <v>43724</v>
          </cell>
          <cell r="J655">
            <v>506</v>
          </cell>
          <cell r="K655" t="str">
            <v>lv</v>
          </cell>
          <cell r="L655">
            <v>31</v>
          </cell>
          <cell r="M655">
            <v>0</v>
          </cell>
          <cell r="N655">
            <v>2</v>
          </cell>
          <cell r="O655">
            <v>7</v>
          </cell>
          <cell r="P655">
            <v>2</v>
          </cell>
          <cell r="Q655">
            <v>14</v>
          </cell>
          <cell r="R655">
            <v>1</v>
          </cell>
          <cell r="S655">
            <v>25</v>
          </cell>
          <cell r="T655">
            <v>4</v>
          </cell>
          <cell r="AL655">
            <v>1.2172148724108741E-2</v>
          </cell>
          <cell r="CB655" t="str">
            <v>https://www.nbcnews.com/politics/meet-the-press/nbc-wsj-poll-biden-leads-dem-2020-field-warren-s-n1055511</v>
          </cell>
        </row>
        <row r="656">
          <cell r="D656" t="str">
            <v>Emerson College</v>
          </cell>
          <cell r="F656" t="str">
            <v>California</v>
          </cell>
          <cell r="G656" t="str">
            <v>B-</v>
          </cell>
          <cell r="I656">
            <v>43724</v>
          </cell>
          <cell r="J656">
            <v>424</v>
          </cell>
          <cell r="K656" t="str">
            <v>lv</v>
          </cell>
          <cell r="L656">
            <v>25.8</v>
          </cell>
          <cell r="M656">
            <v>0</v>
          </cell>
          <cell r="N656">
            <v>1.4</v>
          </cell>
          <cell r="O656">
            <v>4.3</v>
          </cell>
          <cell r="P656">
            <v>0.3</v>
          </cell>
          <cell r="Q656">
            <v>25.5</v>
          </cell>
          <cell r="R656">
            <v>0.6</v>
          </cell>
          <cell r="S656">
            <v>20.399999999999999</v>
          </cell>
          <cell r="T656">
            <v>6.7</v>
          </cell>
          <cell r="AL656">
            <v>0.28862769707197961</v>
          </cell>
          <cell r="CB656" t="str">
            <v>http://emersonpolling.com/2019/09/17/biden-sanders-warren-in-statistical-tie-in-democratic-primary-harris-struggles-in-home-state/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43724</v>
          </cell>
          <cell r="J657">
            <v>812</v>
          </cell>
          <cell r="K657" t="str">
            <v>lv</v>
          </cell>
          <cell r="L657">
            <v>33</v>
          </cell>
          <cell r="M657">
            <v>0</v>
          </cell>
          <cell r="N657">
            <v>4</v>
          </cell>
          <cell r="O657">
            <v>5</v>
          </cell>
          <cell r="P657">
            <v>1</v>
          </cell>
          <cell r="Q657">
            <v>14</v>
          </cell>
          <cell r="R657">
            <v>1</v>
          </cell>
          <cell r="S657">
            <v>14</v>
          </cell>
          <cell r="T657">
            <v>2</v>
          </cell>
          <cell r="AL657">
            <v>6.5010855683148562E-6</v>
          </cell>
          <cell r="CB657" t="str">
            <v>https://docs.google.com/spreadsheets/d/e/2PACX-1vT7UrPgTU38fAxBCCBmuoeDMTgy1Ot3223aVVQVmTmrd13TqMSToyCsMlzr0hQ3r8IEoXdfX3RnIxpN/pubhtml/sheet?headers=false&amp;gid=0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43724</v>
          </cell>
          <cell r="J658">
            <v>1332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14</v>
          </cell>
          <cell r="R658">
            <v>1</v>
          </cell>
          <cell r="S658">
            <v>12</v>
          </cell>
          <cell r="T658">
            <v>2</v>
          </cell>
          <cell r="AL658">
            <v>0</v>
          </cell>
          <cell r="CB658" t="str">
            <v>https://docs.google.com/spreadsheets/d/e/2PACX-1vT7UrPgTU38fAxBCCBmuoeDMTgy1Ot3223aVVQVmTmrd13TqMSToyCsMlzr0hQ3r8IEoXdfX3RnIxpN/pubhtml/sheet?headers=false&amp;gid=0</v>
          </cell>
        </row>
        <row r="659">
          <cell r="D659" t="str">
            <v>Research America Inc.</v>
          </cell>
          <cell r="F659" t="str">
            <v>Virginia</v>
          </cell>
          <cell r="G659" t="str">
            <v>B/C</v>
          </cell>
          <cell r="I659">
            <v>43723</v>
          </cell>
          <cell r="J659">
            <v>882</v>
          </cell>
          <cell r="K659" t="str">
            <v>rv</v>
          </cell>
          <cell r="L659">
            <v>23</v>
          </cell>
          <cell r="M659">
            <v>0</v>
          </cell>
          <cell r="N659">
            <v>1</v>
          </cell>
          <cell r="O659">
            <v>4</v>
          </cell>
          <cell r="P659">
            <v>2</v>
          </cell>
          <cell r="Q659">
            <v>9</v>
          </cell>
          <cell r="R659">
            <v>0</v>
          </cell>
          <cell r="S659">
            <v>9</v>
          </cell>
          <cell r="T659">
            <v>2</v>
          </cell>
          <cell r="AL659">
            <v>2.3616480109559159</v>
          </cell>
          <cell r="CB659" t="str">
            <v>https://www.umw.edu/news/2019/09/27/biden-leads-democratic-nomination-in-virginia-umw-survey-finds/</v>
          </cell>
        </row>
        <row r="660">
          <cell r="D660" t="str">
            <v>Research America Inc.</v>
          </cell>
          <cell r="F660" t="str">
            <v>Virginia</v>
          </cell>
          <cell r="G660" t="str">
            <v>B/C</v>
          </cell>
          <cell r="I660">
            <v>43723</v>
          </cell>
          <cell r="J660">
            <v>1009</v>
          </cell>
          <cell r="K660" t="str">
            <v>a</v>
          </cell>
          <cell r="L660">
            <v>23</v>
          </cell>
          <cell r="M660">
            <v>0</v>
          </cell>
          <cell r="N660">
            <v>1</v>
          </cell>
          <cell r="O660">
            <v>4</v>
          </cell>
          <cell r="P660">
            <v>2</v>
          </cell>
          <cell r="Q660">
            <v>10</v>
          </cell>
          <cell r="R660">
            <v>0</v>
          </cell>
          <cell r="S660">
            <v>10</v>
          </cell>
          <cell r="T660">
            <v>3</v>
          </cell>
          <cell r="AL660">
            <v>0</v>
          </cell>
          <cell r="CB660" t="str">
            <v>https://www.umw.edu/news/wp-content/uploads/sites/7/2019/09/Topline-2-2019.pdf</v>
          </cell>
        </row>
        <row r="661">
          <cell r="D661" t="str">
            <v>Change Research</v>
          </cell>
          <cell r="F661" t="str">
            <v>California</v>
          </cell>
          <cell r="G661" t="str">
            <v>C</v>
          </cell>
          <cell r="I661">
            <v>43723</v>
          </cell>
          <cell r="J661">
            <v>3325</v>
          </cell>
          <cell r="K661" t="str">
            <v>lv</v>
          </cell>
          <cell r="L661">
            <v>18</v>
          </cell>
          <cell r="M661">
            <v>0</v>
          </cell>
          <cell r="N661">
            <v>2</v>
          </cell>
          <cell r="O661">
            <v>10</v>
          </cell>
          <cell r="P661">
            <v>1</v>
          </cell>
          <cell r="Q661">
            <v>23</v>
          </cell>
          <cell r="R661">
            <v>0</v>
          </cell>
          <cell r="S661">
            <v>25</v>
          </cell>
          <cell r="T661">
            <v>3</v>
          </cell>
          <cell r="AL661">
            <v>2.5717990888886374E-2</v>
          </cell>
          <cell r="CB661" t="str">
            <v>https://www.changeresearch.com/california-poll-sept-12-15</v>
          </cell>
        </row>
        <row r="662">
          <cell r="D662" t="str">
            <v>University of Texas at Tyler</v>
          </cell>
          <cell r="F662" t="str">
            <v>Texas</v>
          </cell>
          <cell r="G662" t="str">
            <v>B/C</v>
          </cell>
          <cell r="I662">
            <v>43723</v>
          </cell>
          <cell r="J662">
            <v>474</v>
          </cell>
          <cell r="K662" t="str">
            <v>rv</v>
          </cell>
          <cell r="L662">
            <v>27.7</v>
          </cell>
          <cell r="M662">
            <v>0</v>
          </cell>
          <cell r="N662">
            <v>6.1</v>
          </cell>
          <cell r="O662">
            <v>3.6</v>
          </cell>
          <cell r="P662">
            <v>0.2</v>
          </cell>
          <cell r="Q662">
            <v>17</v>
          </cell>
          <cell r="R662">
            <v>0.6</v>
          </cell>
          <cell r="S662">
            <v>10.9</v>
          </cell>
          <cell r="T662">
            <v>0.8</v>
          </cell>
          <cell r="AL662">
            <v>1.5820071871206563E-2</v>
          </cell>
          <cell r="CB662" t="str">
            <v>https://www.uttyler.edu/politicalscience/files/pollingcenter/UT-Tyler-Poll-Sept19-Toplines-RV-in-Texas.pdf</v>
          </cell>
        </row>
        <row r="663">
          <cell r="D663" t="str">
            <v>Florida Atlantic University</v>
          </cell>
          <cell r="F663" t="str">
            <v>Florida</v>
          </cell>
          <cell r="G663" t="str">
            <v>B/C</v>
          </cell>
          <cell r="I663">
            <v>43723</v>
          </cell>
          <cell r="J663">
            <v>407</v>
          </cell>
          <cell r="K663" t="str">
            <v>lv</v>
          </cell>
          <cell r="L663">
            <v>34</v>
          </cell>
          <cell r="M663">
            <v>0</v>
          </cell>
          <cell r="N663">
            <v>0.9</v>
          </cell>
          <cell r="O663">
            <v>5.2</v>
          </cell>
          <cell r="P663">
            <v>0</v>
          </cell>
          <cell r="Q663">
            <v>14.4</v>
          </cell>
          <cell r="R663">
            <v>0.2</v>
          </cell>
          <cell r="S663">
            <v>23.8</v>
          </cell>
          <cell r="T663">
            <v>1.5</v>
          </cell>
          <cell r="AL663">
            <v>0.25475848248626976</v>
          </cell>
          <cell r="CB663" t="str">
            <v>https://business.fau.edu/departments/economics/business-economics-polling/bepi-polls/bepi-polls-2019/warren-cutting-into-bidens-lead-in-florida.php</v>
          </cell>
        </row>
        <row r="664">
          <cell r="D664" t="str">
            <v>SurveyUSA</v>
          </cell>
          <cell r="F664" t="str">
            <v>California</v>
          </cell>
          <cell r="G664" t="str">
            <v>A</v>
          </cell>
          <cell r="I664">
            <v>43723</v>
          </cell>
          <cell r="J664">
            <v>547</v>
          </cell>
          <cell r="K664" t="str">
            <v>lv</v>
          </cell>
          <cell r="L664">
            <v>27</v>
          </cell>
          <cell r="M664">
            <v>0</v>
          </cell>
          <cell r="N664">
            <v>2</v>
          </cell>
          <cell r="O664">
            <v>3</v>
          </cell>
          <cell r="P664">
            <v>1</v>
          </cell>
          <cell r="Q664">
            <v>18</v>
          </cell>
          <cell r="R664">
            <v>0</v>
          </cell>
          <cell r="S664">
            <v>16</v>
          </cell>
          <cell r="T664">
            <v>7</v>
          </cell>
          <cell r="AL664">
            <v>2.6118151470899627E-2</v>
          </cell>
          <cell r="CB664" t="str">
            <v>http://www.surveyusa.com/client/PollReport.aspx?g=58e0ba48-d312-4f29-9007-67c41aa7d9a5</v>
          </cell>
        </row>
        <row r="665">
          <cell r="D665" t="str">
            <v>Morning Consult</v>
          </cell>
          <cell r="F665" t="str">
            <v>US</v>
          </cell>
          <cell r="G665" t="str">
            <v>B/C</v>
          </cell>
          <cell r="I665">
            <v>43723</v>
          </cell>
          <cell r="J665">
            <v>7487</v>
          </cell>
          <cell r="K665" t="str">
            <v>lv</v>
          </cell>
          <cell r="L665">
            <v>32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20</v>
          </cell>
          <cell r="R665">
            <v>1</v>
          </cell>
          <cell r="S665">
            <v>18</v>
          </cell>
          <cell r="T665">
            <v>3</v>
          </cell>
          <cell r="AL665">
            <v>1.7155586203348162E-4</v>
          </cell>
          <cell r="CB665" t="str">
            <v>https://morningconsult.com/2020-democratic-primary/</v>
          </cell>
        </row>
        <row r="666">
          <cell r="D666" t="str">
            <v>Capitol Weekly</v>
          </cell>
          <cell r="F666" t="str">
            <v>California</v>
          </cell>
          <cell r="G666">
            <v>0</v>
          </cell>
          <cell r="I666">
            <v>43721</v>
          </cell>
          <cell r="J666">
            <v>599</v>
          </cell>
          <cell r="K666" t="str">
            <v>lv</v>
          </cell>
          <cell r="L666">
            <v>18</v>
          </cell>
          <cell r="M666">
            <v>0</v>
          </cell>
          <cell r="N666">
            <v>1</v>
          </cell>
          <cell r="O666">
            <v>7</v>
          </cell>
          <cell r="P666">
            <v>1</v>
          </cell>
          <cell r="Q666">
            <v>21</v>
          </cell>
          <cell r="R666">
            <v>0</v>
          </cell>
          <cell r="S666">
            <v>29</v>
          </cell>
          <cell r="T666">
            <v>4</v>
          </cell>
          <cell r="AL666">
            <v>4.8892283807205721E-3</v>
          </cell>
          <cell r="CB666" t="str">
            <v>https://www.dropbox.com/s/svk9hn0dof8301b/Sept%202019%20Presidential%20Primary%20Tracking%20Poll%20Toplines%20and%20Crosstabs.xlsx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43721</v>
          </cell>
          <cell r="J667">
            <v>1865</v>
          </cell>
          <cell r="K667" t="str">
            <v>lv</v>
          </cell>
          <cell r="L667">
            <v>35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0</v>
          </cell>
          <cell r="CB667" t="str">
            <v>https://docs.google.com/spreadsheets/d/e/2PACX-1vSXNDOtTJvnBPQ47XR4J8x1zK7-3TMQNXY2DpvwriUKTkI1hrlzk31f7Qw4v6CCW7Xy2JYqsBw9yQST/pubhtml/sheet?headers=false&amp;gid=0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43721</v>
          </cell>
          <cell r="J668">
            <v>3074</v>
          </cell>
          <cell r="K668" t="str">
            <v>rv</v>
          </cell>
          <cell r="L668">
            <v>29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12</v>
          </cell>
          <cell r="T668">
            <v>3</v>
          </cell>
          <cell r="AL668">
            <v>0</v>
          </cell>
          <cell r="CB668" t="str">
            <v>https://docs.google.com/spreadsheets/d/e/2PACX-1vSXNDOtTJvnBPQ47XR4J8x1zK7-3TMQNXY2DpvwriUKTkI1hrlzk31f7Qw4v6CCW7Xy2JYqsBw9yQST/pubhtml/sheet?headers=false&amp;gid=0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43721</v>
          </cell>
          <cell r="J669">
            <v>799</v>
          </cell>
          <cell r="K669" t="str">
            <v>lv</v>
          </cell>
          <cell r="L669">
            <v>38</v>
          </cell>
          <cell r="M669">
            <v>0</v>
          </cell>
          <cell r="N669">
            <v>1</v>
          </cell>
          <cell r="O669">
            <v>4</v>
          </cell>
          <cell r="P669">
            <v>1</v>
          </cell>
          <cell r="Q669">
            <v>14</v>
          </cell>
          <cell r="R669">
            <v>2</v>
          </cell>
          <cell r="S669">
            <v>15</v>
          </cell>
          <cell r="T669">
            <v>2</v>
          </cell>
          <cell r="AL669">
            <v>0</v>
          </cell>
          <cell r="CB669" t="str">
            <v>https://docs.google.com/spreadsheets/d/e/2PACX-1vQJEoQZepPGs1WaZFsHfO5UPq9Lovvfpc1_tpV9p7tLAiEXuAnXNH7u8mGlpctZEnXfLW8lgNOYLijb/pubhtml/sheet?headers=false&amp;gid=0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43721</v>
          </cell>
          <cell r="J670">
            <v>1302</v>
          </cell>
          <cell r="K670" t="str">
            <v>rv</v>
          </cell>
          <cell r="L670">
            <v>31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15</v>
          </cell>
          <cell r="R670">
            <v>1</v>
          </cell>
          <cell r="S670">
            <v>12</v>
          </cell>
          <cell r="T670">
            <v>2</v>
          </cell>
          <cell r="AL670">
            <v>0</v>
          </cell>
          <cell r="CB670" t="str">
            <v>https://docs.google.com/spreadsheets/d/e/2PACX-1vQJEoQZepPGs1WaZFsHfO5UPq9Lovvfpc1_tpV9p7tLAiEXuAnXNH7u8mGlpctZEnXfLW8lgNOYLijb/pubhtml/sheet?headers=false&amp;gid=0</v>
          </cell>
        </row>
        <row r="671">
          <cell r="D671" t="str">
            <v>Civiqs</v>
          </cell>
          <cell r="F671" t="str">
            <v>US</v>
          </cell>
          <cell r="G671">
            <v>0</v>
          </cell>
          <cell r="I671">
            <v>43720</v>
          </cell>
          <cell r="J671">
            <v>1784</v>
          </cell>
          <cell r="K671" t="str">
            <v>lv</v>
          </cell>
          <cell r="L671">
            <v>23</v>
          </cell>
          <cell r="M671">
            <v>0</v>
          </cell>
          <cell r="N671">
            <v>1</v>
          </cell>
          <cell r="O671">
            <v>7</v>
          </cell>
          <cell r="P671">
            <v>1</v>
          </cell>
          <cell r="Q671">
            <v>15</v>
          </cell>
          <cell r="R671">
            <v>0</v>
          </cell>
          <cell r="S671">
            <v>28</v>
          </cell>
          <cell r="T671">
            <v>2</v>
          </cell>
          <cell r="AL671">
            <v>0.31697680353590918</v>
          </cell>
          <cell r="CB671" t="str">
            <v>http://filesforprogress.org/datasets/sep_18/civiqs_debate/pre_debate.pdf</v>
          </cell>
        </row>
        <row r="672">
          <cell r="D672" t="str">
            <v>Bendixen &amp; Amandi International</v>
          </cell>
          <cell r="F672" t="str">
            <v>Arizona</v>
          </cell>
          <cell r="G672" t="str">
            <v>B/C</v>
          </cell>
          <cell r="I672">
            <v>43720</v>
          </cell>
          <cell r="J672">
            <v>250</v>
          </cell>
          <cell r="K672" t="str">
            <v>rv</v>
          </cell>
          <cell r="L672">
            <v>29</v>
          </cell>
          <cell r="M672">
            <v>0</v>
          </cell>
          <cell r="N672">
            <v>0</v>
          </cell>
          <cell r="O672">
            <v>5</v>
          </cell>
          <cell r="P672">
            <v>1</v>
          </cell>
          <cell r="Q672">
            <v>18</v>
          </cell>
          <cell r="R672">
            <v>0</v>
          </cell>
          <cell r="S672">
            <v>24</v>
          </cell>
          <cell r="T672">
            <v>2</v>
          </cell>
          <cell r="AL672">
            <v>1.4188874944848995</v>
          </cell>
          <cell r="CB672" t="str">
            <v>https://www.politico.com/f/?id=0000016d-410e-d547-a36f-67df39db0001</v>
          </cell>
        </row>
        <row r="673">
          <cell r="D673" t="str">
            <v>Siena College</v>
          </cell>
          <cell r="F673" t="str">
            <v>New York</v>
          </cell>
          <cell r="G673" t="str">
            <v>A-</v>
          </cell>
          <cell r="I673">
            <v>43720</v>
          </cell>
          <cell r="J673">
            <v>359</v>
          </cell>
          <cell r="K673" t="str">
            <v>rv</v>
          </cell>
          <cell r="L673">
            <v>22</v>
          </cell>
          <cell r="M673">
            <v>0</v>
          </cell>
          <cell r="N673">
            <v>0</v>
          </cell>
          <cell r="O673">
            <v>3</v>
          </cell>
          <cell r="P673">
            <v>1</v>
          </cell>
          <cell r="Q673">
            <v>15</v>
          </cell>
          <cell r="R673">
            <v>0</v>
          </cell>
          <cell r="S673">
            <v>17</v>
          </cell>
          <cell r="T673">
            <v>1</v>
          </cell>
          <cell r="AL673">
            <v>5.1052091917635697E-2</v>
          </cell>
          <cell r="CB673" t="str">
            <v>https://scri.siena.edu/wp-content/uploads/2019/09/SNY0919-Crosstabs-091719.pdf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43720</v>
          </cell>
          <cell r="J674">
            <v>801</v>
          </cell>
          <cell r="K674" t="str">
            <v>lv</v>
          </cell>
          <cell r="L674">
            <v>38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14</v>
          </cell>
          <cell r="R674">
            <v>1</v>
          </cell>
          <cell r="S674">
            <v>15</v>
          </cell>
          <cell r="T674">
            <v>2</v>
          </cell>
          <cell r="AL674">
            <v>5.1769758019859086E-6</v>
          </cell>
          <cell r="CB674" t="str">
            <v>https://docs.google.com/spreadsheets/d/e/2PACX-1vSaSLUa2aG2v1VRyV9YDp4174BXC0y5J1LiV9LUV-souN2pO0RBDsSWEbAO9m7mubGJ-2XgVhe0AdTd/pubhtml/sheet?headers=false&amp;gid=0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43720</v>
          </cell>
          <cell r="J675">
            <v>1319</v>
          </cell>
          <cell r="K675" t="str">
            <v>rv</v>
          </cell>
          <cell r="L675">
            <v>32</v>
          </cell>
          <cell r="M675">
            <v>0</v>
          </cell>
          <cell r="N675">
            <v>2</v>
          </cell>
          <cell r="O675">
            <v>3</v>
          </cell>
          <cell r="P675">
            <v>1</v>
          </cell>
          <cell r="Q675">
            <v>15</v>
          </cell>
          <cell r="R675">
            <v>1</v>
          </cell>
          <cell r="S675">
            <v>11</v>
          </cell>
          <cell r="T675">
            <v>2</v>
          </cell>
          <cell r="AL675">
            <v>0</v>
          </cell>
          <cell r="CB675" t="str">
            <v>https://docs.google.com/spreadsheets/d/e/2PACX-1vSaSLUa2aG2v1VRyV9YDp4174BXC0y5J1LiV9LUV-souN2pO0RBDsSWEbAO9m7mubGJ-2XgVhe0AdTd/pubhtml/sheet?headers=false&amp;gid=0</v>
          </cell>
        </row>
        <row r="676">
          <cell r="D676" t="str">
            <v>Change Research</v>
          </cell>
          <cell r="F676" t="str">
            <v>Georgia</v>
          </cell>
          <cell r="G676" t="str">
            <v>C</v>
          </cell>
          <cell r="I676">
            <v>43719</v>
          </cell>
          <cell r="J676">
            <v>755</v>
          </cell>
          <cell r="K676" t="str">
            <v>lv</v>
          </cell>
          <cell r="L676">
            <v>33</v>
          </cell>
          <cell r="M676">
            <v>0</v>
          </cell>
          <cell r="N676">
            <v>2</v>
          </cell>
          <cell r="O676">
            <v>7</v>
          </cell>
          <cell r="P676">
            <v>1</v>
          </cell>
          <cell r="Q676">
            <v>17</v>
          </cell>
          <cell r="R676">
            <v>0</v>
          </cell>
          <cell r="S676">
            <v>22</v>
          </cell>
          <cell r="T676">
            <v>3</v>
          </cell>
          <cell r="AL676">
            <v>1.8413909020734693</v>
          </cell>
          <cell r="CB676" t="str">
            <v>https://www.changeresearch.com/georgia-poll-sept-7-11-2019</v>
          </cell>
        </row>
        <row r="677">
          <cell r="D677" t="str">
            <v>GQR Research (GQRR)</v>
          </cell>
          <cell r="F677" t="str">
            <v>US</v>
          </cell>
          <cell r="G677" t="str">
            <v>C+</v>
          </cell>
          <cell r="I677">
            <v>43719</v>
          </cell>
          <cell r="J677">
            <v>241</v>
          </cell>
          <cell r="K677" t="str">
            <v>lv</v>
          </cell>
          <cell r="L677">
            <v>30</v>
          </cell>
          <cell r="M677">
            <v>0</v>
          </cell>
          <cell r="N677">
            <v>4</v>
          </cell>
          <cell r="O677">
            <v>4</v>
          </cell>
          <cell r="P677">
            <v>2</v>
          </cell>
          <cell r="Q677">
            <v>21</v>
          </cell>
          <cell r="R677">
            <v>0</v>
          </cell>
          <cell r="S677">
            <v>19</v>
          </cell>
          <cell r="T677">
            <v>2</v>
          </cell>
          <cell r="AL677">
            <v>1.4628843113806955</v>
          </cell>
          <cell r="CB677" t="str">
            <v>https://democracycorps.com/wp-content/uploads/2019/09/DCorps_Full-Internal-National-Phone-FQ_091119.pdf</v>
          </cell>
        </row>
        <row r="678">
          <cell r="D678" t="str">
            <v>Harris Insights &amp; Analytics</v>
          </cell>
          <cell r="F678" t="str">
            <v>New Hampshire</v>
          </cell>
          <cell r="G678" t="str">
            <v>C+</v>
          </cell>
          <cell r="I678">
            <v>43719</v>
          </cell>
          <cell r="J678">
            <v>595</v>
          </cell>
          <cell r="K678" t="str">
            <v>lv</v>
          </cell>
          <cell r="L678">
            <v>22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21</v>
          </cell>
          <cell r="R678">
            <v>2</v>
          </cell>
          <cell r="S678">
            <v>15</v>
          </cell>
          <cell r="T678">
            <v>2</v>
          </cell>
          <cell r="AL678">
            <v>2.081248115797464</v>
          </cell>
          <cell r="CB678" t="str">
            <v>https://htv-prod-media.s3.amazonaws.com/files/nolablesharrispoll-converted-1568250845.pdf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43719</v>
          </cell>
          <cell r="J679">
            <v>807</v>
          </cell>
          <cell r="K679" t="str">
            <v>lv</v>
          </cell>
          <cell r="L679">
            <v>35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1</v>
          </cell>
          <cell r="S679">
            <v>15</v>
          </cell>
          <cell r="T679">
            <v>3</v>
          </cell>
          <cell r="AL679">
            <v>4.7828430408039254E-6</v>
          </cell>
          <cell r="CB679" t="str">
            <v>https://docs.google.com/spreadsheets/d/e/2PACX-1vTMhkB4EDFth9MMuPkxAi_yTDKZHSZOUJbVSi6agvDZ9tMyaVhLBxLmmahYm2xDPnRqqkyfA27--VlF/pubhtml/sheet?headers=false&amp;gid=0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43719</v>
          </cell>
          <cell r="J680">
            <v>1313</v>
          </cell>
          <cell r="K680" t="str">
            <v>rv</v>
          </cell>
          <cell r="L680">
            <v>30</v>
          </cell>
          <cell r="M680">
            <v>0</v>
          </cell>
          <cell r="N680">
            <v>2</v>
          </cell>
          <cell r="O680">
            <v>4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https://docs.google.com/spreadsheets/d/e/2PACX-1vTMhkB4EDFth9MMuPkxAi_yTDKZHSZOUJbVSi6agvDZ9tMyaVhLBxLmmahYm2xDPnRqqkyfA27--VlF/pubhtml/sheet?headers=false&amp;gid=0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43718</v>
          </cell>
          <cell r="J681">
            <v>454</v>
          </cell>
          <cell r="K681" t="str">
            <v>lv</v>
          </cell>
          <cell r="L681">
            <v>28</v>
          </cell>
          <cell r="M681">
            <v>0</v>
          </cell>
          <cell r="N681">
            <v>4</v>
          </cell>
          <cell r="O681">
            <v>6</v>
          </cell>
          <cell r="P681">
            <v>1</v>
          </cell>
          <cell r="Q681">
            <v>21</v>
          </cell>
          <cell r="R681">
            <v>0</v>
          </cell>
          <cell r="S681">
            <v>12</v>
          </cell>
          <cell r="T681">
            <v>2</v>
          </cell>
          <cell r="AL681">
            <v>5.2141162075314551E-3</v>
          </cell>
          <cell r="CB681" t="str">
            <v>https://mclaughlinonline.com/pols/wp-content/uploads/2019/09/National-Monthly-Omnibus-September-Public.pdf</v>
          </cell>
        </row>
        <row r="682">
          <cell r="D682" t="str">
            <v>Ipsos</v>
          </cell>
          <cell r="F682" t="str">
            <v>US</v>
          </cell>
          <cell r="G682" t="str">
            <v>B+</v>
          </cell>
          <cell r="I682">
            <v>43718</v>
          </cell>
          <cell r="J682">
            <v>557</v>
          </cell>
          <cell r="K682" t="str">
            <v>rv</v>
          </cell>
          <cell r="L682">
            <v>22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11</v>
          </cell>
          <cell r="T682">
            <v>3</v>
          </cell>
          <cell r="AL682">
            <v>1.0642195004423201E-4</v>
          </cell>
          <cell r="CB682" t="str">
            <v>https://www.ipsos.com/sites/default/files/ct/news/documents/2019-09/2019_reuters_tracking_-_core_political_democratic_primary_tracker_09_11_2019_.pdf</v>
          </cell>
        </row>
        <row r="683">
          <cell r="D683" t="str">
            <v>Ipsos</v>
          </cell>
          <cell r="F683" t="str">
            <v>US</v>
          </cell>
          <cell r="G683" t="str">
            <v>B+</v>
          </cell>
          <cell r="I683">
            <v>43718</v>
          </cell>
          <cell r="J683">
            <v>615</v>
          </cell>
          <cell r="K683" t="str">
            <v>a</v>
          </cell>
          <cell r="L683">
            <v>22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16</v>
          </cell>
          <cell r="R683">
            <v>1</v>
          </cell>
          <cell r="S683">
            <v>11</v>
          </cell>
          <cell r="T683">
            <v>3</v>
          </cell>
          <cell r="AL683">
            <v>0</v>
          </cell>
          <cell r="CB683" t="str">
            <v>https://twitter.com/Cmkahn/status/1177226882716196867</v>
          </cell>
        </row>
        <row r="684">
          <cell r="D684" t="str">
            <v>RKM Research and Communications Inc.</v>
          </cell>
          <cell r="F684" t="str">
            <v>New Hampshire</v>
          </cell>
          <cell r="G684" t="str">
            <v>A/B</v>
          </cell>
          <cell r="I684">
            <v>43718</v>
          </cell>
          <cell r="J684">
            <v>425</v>
          </cell>
          <cell r="K684" t="str">
            <v>lv</v>
          </cell>
          <cell r="L684">
            <v>21.2</v>
          </cell>
          <cell r="M684">
            <v>0</v>
          </cell>
          <cell r="N684">
            <v>0.5</v>
          </cell>
          <cell r="O684">
            <v>4.5</v>
          </cell>
          <cell r="P684">
            <v>0.5</v>
          </cell>
          <cell r="Q684">
            <v>28.5</v>
          </cell>
          <cell r="R684">
            <v>0</v>
          </cell>
          <cell r="S684">
            <v>17.2</v>
          </cell>
          <cell r="T684">
            <v>5.2</v>
          </cell>
          <cell r="AL684">
            <v>1.0710090621252871E-2</v>
          </cell>
          <cell r="CB684" t="str">
            <v>https://www.franklinpierce.edu/institutes/mfcc/FPU%20NH%20Presidential%20Poll%202019%20Pre-Houston%20Debate%20Tables.pdf</v>
          </cell>
        </row>
        <row r="685">
          <cell r="D685" t="str">
            <v>YouGov</v>
          </cell>
          <cell r="F685" t="str">
            <v>US</v>
          </cell>
          <cell r="G685" t="str">
            <v>B-</v>
          </cell>
          <cell r="I685">
            <v>43718</v>
          </cell>
          <cell r="J685">
            <v>632</v>
          </cell>
          <cell r="K685" t="str">
            <v>lv</v>
          </cell>
          <cell r="L685">
            <v>24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17</v>
          </cell>
          <cell r="R685">
            <v>0</v>
          </cell>
          <cell r="S685">
            <v>24</v>
          </cell>
          <cell r="T685">
            <v>2</v>
          </cell>
          <cell r="AL685">
            <v>2.7331311628233153E-5</v>
          </cell>
          <cell r="CB685" t="str">
            <v>https://d25d2506sfb94s.cloudfront.net/cumulus_uploads/document/hrk03f83zc/econTabReport.pdf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43718</v>
          </cell>
          <cell r="J686">
            <v>815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4</v>
          </cell>
          <cell r="P686">
            <v>1</v>
          </cell>
          <cell r="Q686">
            <v>17</v>
          </cell>
          <cell r="R686">
            <v>1</v>
          </cell>
          <cell r="S686">
            <v>15</v>
          </cell>
          <cell r="T686">
            <v>3</v>
          </cell>
          <cell r="AL686">
            <v>4.431286923143226E-6</v>
          </cell>
          <cell r="CB686" t="str">
            <v>https://docs.google.com/spreadsheets/d/e/2PACX-1vTE1c2Mq7YHTYTgA680o5dIrYZgNwWSoqYsZBlnJt38fU22ZQBMyjt7zdL-OX23wutNG_3tQm4ZVd8M/pubhtml/sheet?headers=false&amp;gid=0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43718</v>
          </cell>
          <cell r="J687">
            <v>1339</v>
          </cell>
          <cell r="K687" t="str">
            <v>rv</v>
          </cell>
          <cell r="L687">
            <v>29</v>
          </cell>
          <cell r="M687">
            <v>0</v>
          </cell>
          <cell r="N687">
            <v>2</v>
          </cell>
          <cell r="O687">
            <v>4</v>
          </cell>
          <cell r="P687">
            <v>2</v>
          </cell>
          <cell r="Q687">
            <v>17</v>
          </cell>
          <cell r="R687">
            <v>2</v>
          </cell>
          <cell r="S687">
            <v>12</v>
          </cell>
          <cell r="T687">
            <v>3</v>
          </cell>
          <cell r="AL687">
            <v>0</v>
          </cell>
          <cell r="CB687" t="str">
            <v>https://docs.google.com/spreadsheets/d/e/2PACX-1vTE1c2Mq7YHTYTgA680o5dIrYZgNwWSoqYsZBlnJt38fU22ZQBMyjt7zdL-OX23wutNG_3tQm4ZVd8M/pubhtml/sheet?headers=false&amp;gid=0</v>
          </cell>
        </row>
        <row r="688">
          <cell r="D688" t="str">
            <v>SSRS</v>
          </cell>
          <cell r="F688" t="str">
            <v>US</v>
          </cell>
          <cell r="G688" t="str">
            <v>A/B</v>
          </cell>
          <cell r="I688">
            <v>43717</v>
          </cell>
          <cell r="J688">
            <v>908</v>
          </cell>
          <cell r="K688" t="str">
            <v>rv</v>
          </cell>
          <cell r="L688">
            <v>24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17</v>
          </cell>
          <cell r="R688">
            <v>1</v>
          </cell>
          <cell r="S688">
            <v>18</v>
          </cell>
          <cell r="T688">
            <v>2</v>
          </cell>
          <cell r="AL688">
            <v>2.2771356713325263E-2</v>
          </cell>
          <cell r="CB688" t="str">
            <v>https://cdn.cnn.com/cnn/2019/images/09/11/rel10b.-.2020.pdf</v>
          </cell>
        </row>
        <row r="689">
          <cell r="D689" t="str">
            <v>Quinnipiac University</v>
          </cell>
          <cell r="F689" t="str">
            <v>Texas</v>
          </cell>
          <cell r="G689" t="str">
            <v>A</v>
          </cell>
          <cell r="I689">
            <v>43717</v>
          </cell>
          <cell r="J689">
            <v>456</v>
          </cell>
          <cell r="K689" t="str">
            <v>rv</v>
          </cell>
          <cell r="L689">
            <v>28</v>
          </cell>
          <cell r="M689">
            <v>0</v>
          </cell>
          <cell r="N689">
            <v>1</v>
          </cell>
          <cell r="O689">
            <v>3</v>
          </cell>
          <cell r="P689">
            <v>2</v>
          </cell>
          <cell r="Q689">
            <v>12</v>
          </cell>
          <cell r="R689">
            <v>0</v>
          </cell>
          <cell r="S689">
            <v>18</v>
          </cell>
          <cell r="T689">
            <v>1</v>
          </cell>
          <cell r="AL689">
            <v>4.6892550933796207</v>
          </cell>
          <cell r="CB689" t="str">
            <v>https://poll.qu.edu/texas/release-detail?ReleaseID=3640</v>
          </cell>
        </row>
        <row r="690">
          <cell r="D690" t="str">
            <v>Emerson College</v>
          </cell>
          <cell r="F690" t="str">
            <v>New Hampshire</v>
          </cell>
          <cell r="G690" t="str">
            <v>B-</v>
          </cell>
          <cell r="I690">
            <v>43717</v>
          </cell>
          <cell r="J690">
            <v>483</v>
          </cell>
          <cell r="K690" t="str">
            <v>lv</v>
          </cell>
          <cell r="L690">
            <v>24.1</v>
          </cell>
          <cell r="M690">
            <v>0</v>
          </cell>
          <cell r="N690">
            <v>4.3</v>
          </cell>
          <cell r="O690">
            <v>10.8</v>
          </cell>
          <cell r="P690">
            <v>1.1000000000000001</v>
          </cell>
          <cell r="Q690">
            <v>12.9</v>
          </cell>
          <cell r="R690">
            <v>1.2</v>
          </cell>
          <cell r="S690">
            <v>20.5</v>
          </cell>
          <cell r="T690">
            <v>3.1</v>
          </cell>
          <cell r="AL690">
            <v>1.7682116446415006E-3</v>
          </cell>
          <cell r="CB690" t="str">
            <v>http://emersonpolling.com/2019/09/10/sanders-slips-in-new-hampshire-biden-warren-take-lead/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43717</v>
          </cell>
          <cell r="J691">
            <v>788</v>
          </cell>
          <cell r="K691" t="str">
            <v>lv</v>
          </cell>
          <cell r="L691">
            <v>30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17</v>
          </cell>
          <cell r="R691">
            <v>1</v>
          </cell>
          <cell r="S691">
            <v>15</v>
          </cell>
          <cell r="T691">
            <v>3</v>
          </cell>
          <cell r="AL691">
            <v>3.9008334246047825E-6</v>
          </cell>
          <cell r="CB691" t="str">
            <v>https://docs.google.com/spreadsheets/d/e/2PACX-1vRnyCBVSBMr-HmZXxWZASzzHz1XHiG480fEDqEEuuqvfwOOyfoLk6mVpGc2cabZpNijSCqNPqiTe4X_/pubhtml/sheet?headers=false&amp;gid=0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43717</v>
          </cell>
          <cell r="J692">
            <v>1322</v>
          </cell>
          <cell r="K692" t="str">
            <v>rv</v>
          </cell>
          <cell r="L692">
            <v>26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2</v>
          </cell>
          <cell r="S692">
            <v>13</v>
          </cell>
          <cell r="T692">
            <v>3</v>
          </cell>
          <cell r="AL692">
            <v>0</v>
          </cell>
          <cell r="CB692" t="str">
            <v>https://docs.google.com/spreadsheets/d/e/2PACX-1vRnyCBVSBMr-HmZXxWZASzzHz1XHiG480fEDqEEuuqvfwOOyfoLk6mVpGc2cabZpNijSCqNPqiTe4X_/pubhtml/sheet?headers=false&amp;gid=0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43716</v>
          </cell>
          <cell r="J693">
            <v>454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15</v>
          </cell>
          <cell r="R693">
            <v>1</v>
          </cell>
          <cell r="S693">
            <v>12</v>
          </cell>
          <cell r="T693">
            <v>5</v>
          </cell>
          <cell r="AL693">
            <v>0</v>
          </cell>
          <cell r="CB693" t="str">
            <v>https://thehill.com/hilltv/rising/460934-harris-and-yang-ticked-up-three-front-runners-dip-slightly</v>
          </cell>
        </row>
        <row r="694">
          <cell r="D694" t="str">
            <v>USC Dornsife/LA Times</v>
          </cell>
          <cell r="F694" t="str">
            <v>US</v>
          </cell>
          <cell r="G694" t="str">
            <v>B/C</v>
          </cell>
          <cell r="I694">
            <v>43716</v>
          </cell>
          <cell r="J694">
            <v>2462</v>
          </cell>
          <cell r="K694" t="str">
            <v>lv</v>
          </cell>
          <cell r="L694">
            <v>28</v>
          </cell>
          <cell r="M694">
            <v>0</v>
          </cell>
          <cell r="N694">
            <v>2</v>
          </cell>
          <cell r="O694">
            <v>4</v>
          </cell>
          <cell r="P694">
            <v>1</v>
          </cell>
          <cell r="Q694">
            <v>13</v>
          </cell>
          <cell r="R694">
            <v>0</v>
          </cell>
          <cell r="S694">
            <v>11</v>
          </cell>
          <cell r="T694">
            <v>2</v>
          </cell>
          <cell r="AL694">
            <v>0.14351635442675134</v>
          </cell>
          <cell r="CB694" t="str">
            <v>https://drive.google.com/file/d/1b8wZOfldlNWoaN4ajvl-c-g_Vvao-t5C/view</v>
          </cell>
        </row>
        <row r="695">
          <cell r="D695" t="str">
            <v>YouGov</v>
          </cell>
          <cell r="F695" t="str">
            <v>Texas</v>
          </cell>
          <cell r="G695" t="str">
            <v>B-</v>
          </cell>
          <cell r="I695">
            <v>43716</v>
          </cell>
          <cell r="J695">
            <v>552</v>
          </cell>
          <cell r="K695" t="str">
            <v>lv</v>
          </cell>
          <cell r="L695">
            <v>26</v>
          </cell>
          <cell r="M695">
            <v>0</v>
          </cell>
          <cell r="N695">
            <v>1</v>
          </cell>
          <cell r="O695">
            <v>4</v>
          </cell>
          <cell r="P695">
            <v>1</v>
          </cell>
          <cell r="Q695">
            <v>12</v>
          </cell>
          <cell r="R695">
            <v>0</v>
          </cell>
          <cell r="S695">
            <v>18</v>
          </cell>
          <cell r="T695">
            <v>3</v>
          </cell>
          <cell r="AL695">
            <v>1.9486539674517994E-2</v>
          </cell>
          <cell r="CB695" t="str">
            <v>https://www.texastribune.org/2019/09/11/beto-orourke-falls-behind-joe-biden-elizabeth-warren-texas/</v>
          </cell>
        </row>
        <row r="696">
          <cell r="D696" t="str">
            <v>Morning Consult</v>
          </cell>
          <cell r="F696" t="str">
            <v>US</v>
          </cell>
          <cell r="G696" t="str">
            <v>B/C</v>
          </cell>
          <cell r="I696">
            <v>43716</v>
          </cell>
          <cell r="J696">
            <v>17824</v>
          </cell>
          <cell r="K696" t="str">
            <v>lv</v>
          </cell>
          <cell r="L696">
            <v>33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21</v>
          </cell>
          <cell r="R696">
            <v>1</v>
          </cell>
          <cell r="S696">
            <v>16</v>
          </cell>
          <cell r="T696">
            <v>3</v>
          </cell>
          <cell r="AL696">
            <v>2.1422610970800506E-4</v>
          </cell>
          <cell r="CB696" t="str">
            <v>https://morningconsult.com/2020-democratic-primary/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43716</v>
          </cell>
          <cell r="J697">
            <v>1350</v>
          </cell>
          <cell r="K697" t="str">
            <v>rv</v>
          </cell>
          <cell r="L697">
            <v>27</v>
          </cell>
          <cell r="M697">
            <v>0</v>
          </cell>
          <cell r="N697">
            <v>3</v>
          </cell>
          <cell r="O697">
            <v>5</v>
          </cell>
          <cell r="P697">
            <v>1</v>
          </cell>
          <cell r="Q697">
            <v>17</v>
          </cell>
          <cell r="R697">
            <v>1</v>
          </cell>
          <cell r="S697">
            <v>13</v>
          </cell>
          <cell r="T697">
            <v>3</v>
          </cell>
          <cell r="AL697">
            <v>3.7917024162608424E-6</v>
          </cell>
          <cell r="CB697" t="str">
            <v>https://scottrasmussen.com/3-day-dems-voting-for-trends/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43715</v>
          </cell>
          <cell r="J698">
            <v>1350</v>
          </cell>
          <cell r="K698" t="str">
            <v>rv</v>
          </cell>
          <cell r="L698">
            <v>26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13</v>
          </cell>
          <cell r="T698">
            <v>2</v>
          </cell>
          <cell r="AL698">
            <v>3.6468345138915696E-6</v>
          </cell>
          <cell r="CB698" t="str">
            <v>https://scottrasmussen.com/3-day-dems-voting-for-trends/</v>
          </cell>
        </row>
        <row r="699">
          <cell r="D699" t="str">
            <v>Benenson Strategy Group</v>
          </cell>
          <cell r="F699" t="str">
            <v>US</v>
          </cell>
          <cell r="G699" t="str">
            <v>B/C</v>
          </cell>
          <cell r="I699">
            <v>43714</v>
          </cell>
          <cell r="J699">
            <v>762</v>
          </cell>
          <cell r="K699" t="str">
            <v>lv</v>
          </cell>
          <cell r="L699">
            <v>28</v>
          </cell>
          <cell r="M699">
            <v>0</v>
          </cell>
          <cell r="N699">
            <v>3</v>
          </cell>
          <cell r="O699">
            <v>8</v>
          </cell>
          <cell r="P699">
            <v>0</v>
          </cell>
          <cell r="Q699">
            <v>21</v>
          </cell>
          <cell r="R699">
            <v>0</v>
          </cell>
          <cell r="S699">
            <v>14</v>
          </cell>
          <cell r="T699">
            <v>2</v>
          </cell>
          <cell r="AL699">
            <v>2.4486360201773976</v>
          </cell>
          <cell r="CB699" t="str">
            <v>http://dfer.org/wp-content/uploads/2019/09/DFER-BSG-Polling-Results-9.12.19.pdf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43714</v>
          </cell>
          <cell r="J700">
            <v>1002</v>
          </cell>
          <cell r="K700" t="str">
            <v>lv</v>
          </cell>
          <cell r="L700">
            <v>27</v>
          </cell>
          <cell r="M700">
            <v>0</v>
          </cell>
          <cell r="N700">
            <v>2</v>
          </cell>
          <cell r="O700">
            <v>6</v>
          </cell>
          <cell r="P700">
            <v>1</v>
          </cell>
          <cell r="Q700">
            <v>15</v>
          </cell>
          <cell r="R700">
            <v>0</v>
          </cell>
          <cell r="S700">
            <v>24</v>
          </cell>
          <cell r="T700">
            <v>2</v>
          </cell>
          <cell r="AL700">
            <v>3.041723615801611E-5</v>
          </cell>
          <cell r="CB700" t="str">
            <v>https://www.fairvote.org/democratic_primary_2020_poll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43714</v>
          </cell>
          <cell r="J701">
            <v>1002</v>
          </cell>
          <cell r="K701" t="str">
            <v>lv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36</v>
          </cell>
          <cell r="R701">
            <v>0</v>
          </cell>
          <cell r="S701">
            <v>55</v>
          </cell>
          <cell r="T701">
            <v>0</v>
          </cell>
          <cell r="AL701">
            <v>0</v>
          </cell>
          <cell r="CB701" t="str">
            <v>https://www.fairvote.org/democratic_primary_2020_poll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43714</v>
          </cell>
          <cell r="J702">
            <v>1002</v>
          </cell>
          <cell r="K702" t="str">
            <v>lv</v>
          </cell>
          <cell r="L702">
            <v>43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49</v>
          </cell>
          <cell r="T702">
            <v>0</v>
          </cell>
          <cell r="AL702">
            <v>0</v>
          </cell>
          <cell r="CB702" t="str">
            <v>https://www.fairvote.org/democratic_primary_2020_poll</v>
          </cell>
        </row>
        <row r="703">
          <cell r="D703" t="str">
            <v>YouGov</v>
          </cell>
          <cell r="F703" t="str">
            <v>US</v>
          </cell>
          <cell r="G703" t="str">
            <v>B-</v>
          </cell>
          <cell r="I703">
            <v>43714</v>
          </cell>
          <cell r="J703">
            <v>1002</v>
          </cell>
          <cell r="K703" t="str">
            <v>lv</v>
          </cell>
          <cell r="L703">
            <v>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40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  <cell r="CB703" t="str">
            <v>https://www.fairvote.org/democratic_primary_2020_poll</v>
          </cell>
        </row>
        <row r="704">
          <cell r="D704" t="str">
            <v>Univision/University of Houston/Latino Decisions/North Star Opinion Research</v>
          </cell>
          <cell r="F704" t="str">
            <v>Texas</v>
          </cell>
          <cell r="G704">
            <v>0</v>
          </cell>
          <cell r="I704">
            <v>43714</v>
          </cell>
          <cell r="J704">
            <v>552</v>
          </cell>
          <cell r="K704" t="str">
            <v>lv</v>
          </cell>
          <cell r="L704">
            <v>20</v>
          </cell>
          <cell r="M704">
            <v>0</v>
          </cell>
          <cell r="N704">
            <v>3</v>
          </cell>
          <cell r="O704">
            <v>1</v>
          </cell>
          <cell r="P704">
            <v>0</v>
          </cell>
          <cell r="Q704">
            <v>13</v>
          </cell>
          <cell r="R704">
            <v>1</v>
          </cell>
          <cell r="S704">
            <v>12</v>
          </cell>
          <cell r="T704">
            <v>1</v>
          </cell>
          <cell r="AL704">
            <v>0.1994515790098613</v>
          </cell>
          <cell r="CB704" t="str">
            <v>https://static.univision.com/especiales/noticias/infografias/2019/encuesta-septiembre/univision_national_texas_poll.pdf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43714</v>
          </cell>
          <cell r="J705">
            <v>1891</v>
          </cell>
          <cell r="K705" t="str">
            <v>lv</v>
          </cell>
          <cell r="L705">
            <v>33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15</v>
          </cell>
          <cell r="R705">
            <v>1</v>
          </cell>
          <cell r="S705">
            <v>15</v>
          </cell>
          <cell r="T705">
            <v>2</v>
          </cell>
          <cell r="AL705">
            <v>3.3790171446251269E-6</v>
          </cell>
          <cell r="CB705" t="str">
            <v>https://docs.google.com/spreadsheets/d/e/2PACX-1vSTDGMU9a2-Y6TaI6C1FOzBfkeEMeFLOpu-AvSdNKhWtG26QI5FHS9S7pcRZG7UJjv1bu9MYqbyN-Qr/pubhtml/sheet?headers=false&amp;gid=0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43714</v>
          </cell>
          <cell r="J706">
            <v>3137</v>
          </cell>
          <cell r="K706" t="str">
            <v>rv</v>
          </cell>
          <cell r="L706">
            <v>28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17</v>
          </cell>
          <cell r="R706">
            <v>1</v>
          </cell>
          <cell r="S706">
            <v>13</v>
          </cell>
          <cell r="T706">
            <v>2</v>
          </cell>
          <cell r="AL706">
            <v>0</v>
          </cell>
          <cell r="CB706" t="str">
            <v>https://docs.google.com/spreadsheets/d/e/2PACX-1vSTDGMU9a2-Y6TaI6C1FOzBfkeEMeFLOpu-AvSdNKhWtG26QI5FHS9S7pcRZG7UJjv1bu9MYqbyN-Qr/pubhtml/sheet?headers=false&amp;gid=0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43714</v>
          </cell>
          <cell r="J707">
            <v>829</v>
          </cell>
          <cell r="K707" t="str">
            <v>lv</v>
          </cell>
          <cell r="L707">
            <v>33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14</v>
          </cell>
          <cell r="T707">
            <v>3</v>
          </cell>
          <cell r="AL707">
            <v>0</v>
          </cell>
          <cell r="CB707" t="str">
            <v>https://docs.google.com/spreadsheets/d/e/2PACX-1vTC5l5S7QCN1dbSrK1bsJTuM60UIhwC612Fft8lNBGkCuH5GesFWPg0Mtdvqvppi1VjUaahj87UamL_/pubhtml/sheet?headers=false&amp;gid=0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43714</v>
          </cell>
          <cell r="J708">
            <v>1352</v>
          </cell>
          <cell r="K708" t="str">
            <v>rv</v>
          </cell>
          <cell r="L708">
            <v>29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17</v>
          </cell>
          <cell r="R708">
            <v>1</v>
          </cell>
          <cell r="S708">
            <v>13</v>
          </cell>
          <cell r="T708">
            <v>2</v>
          </cell>
          <cell r="AL708">
            <v>0</v>
          </cell>
          <cell r="CB708" t="str">
            <v>https://docs.google.com/spreadsheets/d/e/2PACX-1vTC5l5S7QCN1dbSrK1bsJTuM60UIhwC612Fft8lNBGkCuH5GesFWPg0Mtdvqvppi1VjUaahj87UamL_/pubhtml/sheet?headers=false&amp;gid=0</v>
          </cell>
        </row>
        <row r="709">
          <cell r="D709" t="str">
            <v>Ragnar Research Partners</v>
          </cell>
          <cell r="F709" t="str">
            <v>Texas</v>
          </cell>
          <cell r="G709">
            <v>0</v>
          </cell>
          <cell r="I709">
            <v>43713</v>
          </cell>
          <cell r="J709">
            <v>600</v>
          </cell>
          <cell r="K709" t="str">
            <v>lv</v>
          </cell>
          <cell r="L709">
            <v>23</v>
          </cell>
          <cell r="M709">
            <v>0</v>
          </cell>
          <cell r="N709">
            <v>1</v>
          </cell>
          <cell r="O709">
            <v>6</v>
          </cell>
          <cell r="P709">
            <v>0</v>
          </cell>
          <cell r="Q709">
            <v>12</v>
          </cell>
          <cell r="R709">
            <v>0</v>
          </cell>
          <cell r="S709">
            <v>15</v>
          </cell>
          <cell r="T709">
            <v>0</v>
          </cell>
          <cell r="AL709">
            <v>1.4045811285835694</v>
          </cell>
          <cell r="CB709" t="str">
            <v>https://www.ragnarresearch.com/Inforgraphic_pages/Infographics/Democratic_Primary_TX%20STW_Memo_v1.0_190910.pdf</v>
          </cell>
        </row>
        <row r="710">
          <cell r="D710" t="str">
            <v>ABC News/Washington Post</v>
          </cell>
          <cell r="F710" t="str">
            <v>US</v>
          </cell>
          <cell r="G710" t="str">
            <v>A+</v>
          </cell>
          <cell r="I710">
            <v>43713</v>
          </cell>
          <cell r="J710">
            <v>437</v>
          </cell>
          <cell r="K710" t="str">
            <v>a</v>
          </cell>
          <cell r="L710">
            <v>27</v>
          </cell>
          <cell r="M710">
            <v>0</v>
          </cell>
          <cell r="N710">
            <v>1</v>
          </cell>
          <cell r="O710">
            <v>4</v>
          </cell>
          <cell r="P710">
            <v>1</v>
          </cell>
          <cell r="Q710">
            <v>19</v>
          </cell>
          <cell r="R710">
            <v>0</v>
          </cell>
          <cell r="S710">
            <v>17</v>
          </cell>
          <cell r="T710">
            <v>3</v>
          </cell>
          <cell r="AL710">
            <v>0</v>
          </cell>
          <cell r="CB710" t="str">
            <v>https://www.washingtonpost.com/context/sept-2-5-2019-washington-post-abc-news-poll/d4e18b36-79bf-492d-91e3-d1c7a49d37e2/</v>
          </cell>
        </row>
        <row r="711">
          <cell r="D711" t="str">
            <v>ABC News/Washington Post</v>
          </cell>
          <cell r="F711" t="str">
            <v>US</v>
          </cell>
          <cell r="G711" t="str">
            <v>A+</v>
          </cell>
          <cell r="I711">
            <v>43713</v>
          </cell>
          <cell r="J711">
            <v>391</v>
          </cell>
          <cell r="K711" t="str">
            <v>rv</v>
          </cell>
          <cell r="L711">
            <v>29</v>
          </cell>
          <cell r="M711">
            <v>0</v>
          </cell>
          <cell r="N711">
            <v>1</v>
          </cell>
          <cell r="O711">
            <v>4</v>
          </cell>
          <cell r="P711">
            <v>2</v>
          </cell>
          <cell r="Q711">
            <v>19</v>
          </cell>
          <cell r="R711">
            <v>1</v>
          </cell>
          <cell r="S711">
            <v>18</v>
          </cell>
          <cell r="T711">
            <v>3</v>
          </cell>
          <cell r="AL711">
            <v>7.0783941553523395E-3</v>
          </cell>
          <cell r="CB711" t="str">
            <v>https://www.washingtonpost.com/context/sept-2-5-2019-washington-post-abc-news-poll/d4e18b36-79bf-492d-91e3-d1c7a49d37e2/</v>
          </cell>
        </row>
        <row r="712">
          <cell r="D712" t="str">
            <v>Suffolk University</v>
          </cell>
          <cell r="F712" t="str">
            <v>Massachusetts</v>
          </cell>
          <cell r="G712" t="str">
            <v>A-</v>
          </cell>
          <cell r="I712">
            <v>43713</v>
          </cell>
          <cell r="J712">
            <v>500</v>
          </cell>
          <cell r="K712" t="str">
            <v>lv</v>
          </cell>
          <cell r="L712">
            <v>25.8</v>
          </cell>
          <cell r="M712">
            <v>0</v>
          </cell>
          <cell r="N712">
            <v>1.4</v>
          </cell>
          <cell r="O712">
            <v>5</v>
          </cell>
          <cell r="P712">
            <v>0</v>
          </cell>
          <cell r="Q712">
            <v>8.4</v>
          </cell>
          <cell r="R712">
            <v>0</v>
          </cell>
          <cell r="S712">
            <v>23.6</v>
          </cell>
          <cell r="T712">
            <v>0.6</v>
          </cell>
          <cell r="AL712">
            <v>0.54606692892033004</v>
          </cell>
          <cell r="CB712" t="str">
            <v>https://www.bostonglobe.com/2019/09/07/read-full-results-suffolk-university-boston-globe-poll/4kjM6UIh4psGG4mNiePkOP/story.html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43713</v>
          </cell>
          <cell r="J713">
            <v>846</v>
          </cell>
          <cell r="K713" t="str">
            <v>lv</v>
          </cell>
          <cell r="L713">
            <v>33</v>
          </cell>
          <cell r="M713">
            <v>0</v>
          </cell>
          <cell r="N713">
            <v>1</v>
          </cell>
          <cell r="O713">
            <v>4</v>
          </cell>
          <cell r="P713">
            <v>1</v>
          </cell>
          <cell r="Q713">
            <v>15</v>
          </cell>
          <cell r="R713">
            <v>1</v>
          </cell>
          <cell r="S713">
            <v>15</v>
          </cell>
          <cell r="T713">
            <v>3</v>
          </cell>
          <cell r="AL713">
            <v>2.9921436420147399E-6</v>
          </cell>
          <cell r="CB713" t="str">
            <v>https://docs.google.com/spreadsheets/d/e/2PACX-1vREuRuADWhhFFEtk1CMZ3mbMg8Bdf1hG3A7bGEmqz2qjXnPvugIYo_7nE2wfa_ouoqehDcPupPcLyn6/pubhtml/sheet?headers=false&amp;gid=0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43713</v>
          </cell>
          <cell r="J714">
            <v>1372</v>
          </cell>
          <cell r="K714" t="str">
            <v>rv</v>
          </cell>
          <cell r="L714">
            <v>30</v>
          </cell>
          <cell r="M714">
            <v>0</v>
          </cell>
          <cell r="N714">
            <v>1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13</v>
          </cell>
          <cell r="T714">
            <v>2</v>
          </cell>
          <cell r="AL714">
            <v>0</v>
          </cell>
          <cell r="CB714" t="str">
            <v>https://docs.google.com/spreadsheets/d/e/2PACX-1vREuRuADWhhFFEtk1CMZ3mbMg8Bdf1hG3A7bGEmqz2qjXnPvugIYo_7nE2wfa_ouoqehDcPupPcLyn6/pubhtml/sheet?headers=false&amp;gid=0</v>
          </cell>
        </row>
        <row r="715">
          <cell r="D715" t="str">
            <v>TargetPoint/GQR Research</v>
          </cell>
          <cell r="F715" t="str">
            <v>US</v>
          </cell>
          <cell r="G715">
            <v>0</v>
          </cell>
          <cell r="I715">
            <v>43712</v>
          </cell>
          <cell r="J715">
            <v>600</v>
          </cell>
          <cell r="K715" t="str">
            <v>lv</v>
          </cell>
          <cell r="L715">
            <v>26</v>
          </cell>
          <cell r="M715">
            <v>0</v>
          </cell>
          <cell r="N715">
            <v>1</v>
          </cell>
          <cell r="O715">
            <v>5</v>
          </cell>
          <cell r="P715">
            <v>2</v>
          </cell>
          <cell r="Q715">
            <v>15</v>
          </cell>
          <cell r="R715">
            <v>0</v>
          </cell>
          <cell r="S715">
            <v>23</v>
          </cell>
          <cell r="T715">
            <v>0</v>
          </cell>
          <cell r="AL715">
            <v>1.483692723718151</v>
          </cell>
          <cell r="CB715" t="str">
            <v>https://www.savethechildrenactionnetwork.org/wp-content/uploads/2019/09/SCAN-national-Democratic-primary-public-memo.pdf</v>
          </cell>
        </row>
        <row r="716">
          <cell r="D716" t="str">
            <v>YouGov</v>
          </cell>
          <cell r="F716" t="str">
            <v>South Carolina</v>
          </cell>
          <cell r="G716" t="str">
            <v>B-</v>
          </cell>
          <cell r="I716">
            <v>43712</v>
          </cell>
          <cell r="J716">
            <v>785</v>
          </cell>
          <cell r="K716" t="str">
            <v>lv</v>
          </cell>
          <cell r="L716">
            <v>43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18</v>
          </cell>
          <cell r="R716">
            <v>1</v>
          </cell>
          <cell r="S716">
            <v>14</v>
          </cell>
          <cell r="T716">
            <v>1</v>
          </cell>
          <cell r="AL716">
            <v>1.2944775883068789E-2</v>
          </cell>
          <cell r="CB716" t="str">
            <v>https://drive.google.com/file/d/1jqA3l_nC6bMk3_0rLpv4bj81pwJ3n4Aw/view</v>
          </cell>
        </row>
        <row r="717">
          <cell r="D717" t="str">
            <v>YouGov</v>
          </cell>
          <cell r="F717" t="str">
            <v>Nevada</v>
          </cell>
          <cell r="G717" t="str">
            <v>B-</v>
          </cell>
          <cell r="I717">
            <v>43712</v>
          </cell>
          <cell r="J717">
            <v>563</v>
          </cell>
          <cell r="K717" t="str">
            <v>lv</v>
          </cell>
          <cell r="L717">
            <v>27</v>
          </cell>
          <cell r="M717">
            <v>0</v>
          </cell>
          <cell r="N717">
            <v>1</v>
          </cell>
          <cell r="O717">
            <v>4</v>
          </cell>
          <cell r="P717">
            <v>0</v>
          </cell>
          <cell r="Q717">
            <v>29</v>
          </cell>
          <cell r="R717">
            <v>2</v>
          </cell>
          <cell r="S717">
            <v>18</v>
          </cell>
          <cell r="T717">
            <v>1</v>
          </cell>
          <cell r="AL717">
            <v>0.30326048656345678</v>
          </cell>
          <cell r="CB717" t="str">
            <v>https://drive.google.com/file/d/1K3TfoNHJhcFyat86hNxB63qCx5cieI89/view</v>
          </cell>
        </row>
        <row r="718">
          <cell r="D718" t="str">
            <v>YouGov</v>
          </cell>
          <cell r="F718" t="str">
            <v>Iowa</v>
          </cell>
          <cell r="G718" t="str">
            <v>B-</v>
          </cell>
          <cell r="I718">
            <v>43712</v>
          </cell>
          <cell r="J718">
            <v>682</v>
          </cell>
          <cell r="K718" t="str">
            <v>lv</v>
          </cell>
          <cell r="L718">
            <v>29</v>
          </cell>
          <cell r="M718">
            <v>0</v>
          </cell>
          <cell r="N718">
            <v>2</v>
          </cell>
          <cell r="O718">
            <v>7</v>
          </cell>
          <cell r="P718">
            <v>2</v>
          </cell>
          <cell r="Q718">
            <v>26</v>
          </cell>
          <cell r="R718">
            <v>2</v>
          </cell>
          <cell r="S718">
            <v>17</v>
          </cell>
          <cell r="T718">
            <v>1</v>
          </cell>
          <cell r="AL718">
            <v>2.1064658907551312E-2</v>
          </cell>
          <cell r="CB718" t="str">
            <v>https://drive.google.com/file/d/1COIH-m2a-0WUpiTfhf-_GddIsopndHkT/view</v>
          </cell>
        </row>
        <row r="719">
          <cell r="D719" t="str">
            <v>YouGov</v>
          </cell>
          <cell r="F719" t="str">
            <v>New Hampshire</v>
          </cell>
          <cell r="G719" t="str">
            <v>B-</v>
          </cell>
          <cell r="I719">
            <v>43712</v>
          </cell>
          <cell r="J719">
            <v>492</v>
          </cell>
          <cell r="K719" t="str">
            <v>lv</v>
          </cell>
          <cell r="L719">
            <v>26</v>
          </cell>
          <cell r="M719">
            <v>0</v>
          </cell>
          <cell r="N719">
            <v>2</v>
          </cell>
          <cell r="O719">
            <v>8</v>
          </cell>
          <cell r="P719">
            <v>1</v>
          </cell>
          <cell r="Q719">
            <v>25</v>
          </cell>
          <cell r="R719">
            <v>1</v>
          </cell>
          <cell r="S719">
            <v>27</v>
          </cell>
          <cell r="T719">
            <v>1</v>
          </cell>
          <cell r="AL719">
            <v>1.0603607661400789E-2</v>
          </cell>
          <cell r="CB719" t="str">
            <v>https://drive.google.com/file/d/1Kfm2wuL7e5CwPdliQ-LDb3e8CX8LmAVk/view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43712</v>
          </cell>
          <cell r="J720">
            <v>842</v>
          </cell>
          <cell r="K720" t="str">
            <v>lv</v>
          </cell>
          <cell r="L720">
            <v>33</v>
          </cell>
          <cell r="M720">
            <v>0</v>
          </cell>
          <cell r="N720">
            <v>2</v>
          </cell>
          <cell r="O720">
            <v>6</v>
          </cell>
          <cell r="P720">
            <v>1</v>
          </cell>
          <cell r="Q720">
            <v>15</v>
          </cell>
          <cell r="R720">
            <v>1</v>
          </cell>
          <cell r="S720">
            <v>15</v>
          </cell>
          <cell r="T720">
            <v>2</v>
          </cell>
          <cell r="AL720">
            <v>2.7860509787141137E-6</v>
          </cell>
          <cell r="CB720" t="str">
            <v>https://docs.google.com/spreadsheets/d/e/2PACX-1vTE99AOa9thOYcbCYRwDlcfIeCWpqnoEZhswtKAYAibaJXaxIRjMp5Ut-SMMn34thTg_mnB7BYZ5YVx/pubhtml/sheet?headers=false&amp;gid=0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43712</v>
          </cell>
          <cell r="J721">
            <v>1347</v>
          </cell>
          <cell r="K721" t="str">
            <v>rv</v>
          </cell>
          <cell r="L721">
            <v>30</v>
          </cell>
          <cell r="M721">
            <v>0</v>
          </cell>
          <cell r="N721">
            <v>1</v>
          </cell>
          <cell r="O721">
            <v>5</v>
          </cell>
          <cell r="P721">
            <v>1</v>
          </cell>
          <cell r="Q721">
            <v>16</v>
          </cell>
          <cell r="R721">
            <v>1</v>
          </cell>
          <cell r="S721">
            <v>12</v>
          </cell>
          <cell r="T721">
            <v>2</v>
          </cell>
          <cell r="AL721">
            <v>0</v>
          </cell>
          <cell r="CB721" t="str">
            <v>https://docs.google.com/spreadsheets/d/e/2PACX-1vTE99AOa9thOYcbCYRwDlcfIeCWpqnoEZhswtKAYAibaJXaxIRjMp5Ut-SMMn34thTg_mnB7BYZ5YVx/pubhtml/sheet?headers=false&amp;gid=0</v>
          </cell>
        </row>
        <row r="722">
          <cell r="D722" t="str">
            <v>Swayable</v>
          </cell>
          <cell r="F722" t="str">
            <v>US</v>
          </cell>
          <cell r="G722">
            <v>0</v>
          </cell>
          <cell r="I722">
            <v>43700</v>
          </cell>
          <cell r="J722">
            <v>1849</v>
          </cell>
          <cell r="K722" t="str">
            <v>lv</v>
          </cell>
          <cell r="L722">
            <v>32.799999999999997</v>
          </cell>
          <cell r="M722">
            <v>0</v>
          </cell>
          <cell r="N722">
            <v>2.2000000000000002</v>
          </cell>
          <cell r="O722">
            <v>3.2</v>
          </cell>
          <cell r="P722">
            <v>1.4</v>
          </cell>
          <cell r="Q722">
            <v>17.899999999999999</v>
          </cell>
          <cell r="R722">
            <v>1.9</v>
          </cell>
          <cell r="S722">
            <v>15.6</v>
          </cell>
          <cell r="T722">
            <v>1.1000000000000001</v>
          </cell>
          <cell r="AL722">
            <v>1.7612370669444404E-3</v>
          </cell>
          <cell r="CB722" t="str">
            <v>https://swayable.com/insights/primaries2019</v>
          </cell>
        </row>
        <row r="723">
          <cell r="D723" t="str">
            <v>Swayable</v>
          </cell>
          <cell r="F723" t="str">
            <v>US</v>
          </cell>
          <cell r="G723">
            <v>0</v>
          </cell>
          <cell r="I723">
            <v>43700</v>
          </cell>
          <cell r="J723">
            <v>3790</v>
          </cell>
          <cell r="K723" t="str">
            <v>a</v>
          </cell>
          <cell r="L723">
            <v>28.1</v>
          </cell>
          <cell r="M723">
            <v>0</v>
          </cell>
          <cell r="N723">
            <v>2</v>
          </cell>
          <cell r="O723">
            <v>3.1</v>
          </cell>
          <cell r="P723">
            <v>1.2</v>
          </cell>
          <cell r="Q723">
            <v>21</v>
          </cell>
          <cell r="R723">
            <v>1.3</v>
          </cell>
          <cell r="S723">
            <v>13.1</v>
          </cell>
          <cell r="T723">
            <v>3.3</v>
          </cell>
          <cell r="AL723">
            <v>0</v>
          </cell>
          <cell r="CB723" t="str">
            <v>https://swayable.com/insights/primaries2019</v>
          </cell>
        </row>
        <row r="724">
          <cell r="D724" t="str">
            <v>YouGov</v>
          </cell>
          <cell r="F724" t="str">
            <v>US</v>
          </cell>
          <cell r="G724" t="str">
            <v>B-</v>
          </cell>
          <cell r="I724">
            <v>43711</v>
          </cell>
          <cell r="J724">
            <v>518</v>
          </cell>
          <cell r="K724" t="str">
            <v>lv</v>
          </cell>
          <cell r="L724">
            <v>26</v>
          </cell>
          <cell r="M724">
            <v>0</v>
          </cell>
          <cell r="N724">
            <v>1</v>
          </cell>
          <cell r="O724">
            <v>6</v>
          </cell>
          <cell r="P724">
            <v>0</v>
          </cell>
          <cell r="Q724">
            <v>14</v>
          </cell>
          <cell r="R724">
            <v>0</v>
          </cell>
          <cell r="S724">
            <v>21</v>
          </cell>
          <cell r="T724">
            <v>3</v>
          </cell>
          <cell r="AL724">
            <v>1.7780011948579403E-5</v>
          </cell>
          <cell r="CB724" t="str">
            <v>https://d25d2506sfb94s.cloudfront.net/cumulus_uploads/document/3gj4ffirhi/econTabReport.pdf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43711</v>
          </cell>
          <cell r="J725">
            <v>808</v>
          </cell>
          <cell r="K725" t="str">
            <v>lv</v>
          </cell>
          <cell r="L725">
            <v>34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16</v>
          </cell>
          <cell r="R725">
            <v>2</v>
          </cell>
          <cell r="S725">
            <v>15</v>
          </cell>
          <cell r="T725">
            <v>2</v>
          </cell>
          <cell r="AL725">
            <v>2.5606175466707485E-6</v>
          </cell>
          <cell r="CB725" t="str">
            <v>https://docs.google.com/spreadsheets/d/e/2PACX-1vRsRMq5qXalfIePpndGSvb4yueJ2hLZKoQVJct9K00eXKK8E-KSY2GcB2MDAFuUH6ytl6okXrh0OdMg/pubhtml/sheet?headers=false&amp;gid=0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43711</v>
          </cell>
          <cell r="J726">
            <v>1346</v>
          </cell>
          <cell r="K726" t="str">
            <v>rv</v>
          </cell>
          <cell r="L726">
            <v>28</v>
          </cell>
          <cell r="M726">
            <v>0</v>
          </cell>
          <cell r="N726">
            <v>1</v>
          </cell>
          <cell r="O726">
            <v>5</v>
          </cell>
          <cell r="P726">
            <v>1</v>
          </cell>
          <cell r="Q726">
            <v>18</v>
          </cell>
          <cell r="R726">
            <v>1</v>
          </cell>
          <cell r="S726">
            <v>11</v>
          </cell>
          <cell r="T726">
            <v>2</v>
          </cell>
          <cell r="AL726">
            <v>0</v>
          </cell>
          <cell r="CB726" t="str">
            <v>https://docs.google.com/spreadsheets/d/e/2PACX-1vRsRMq5qXalfIePpndGSvb4yueJ2hLZKoQVJct9K00eXKK8E-KSY2GcB2MDAFuUH6ytl6okXrh0OdMg/pubhtml/sheet?headers=false&amp;gid=0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43710</v>
          </cell>
          <cell r="J727">
            <v>1350</v>
          </cell>
          <cell r="K727" t="str">
            <v>rv</v>
          </cell>
          <cell r="L727">
            <v>27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18</v>
          </cell>
          <cell r="R727">
            <v>2</v>
          </cell>
          <cell r="S727">
            <v>12</v>
          </cell>
          <cell r="T727">
            <v>1</v>
          </cell>
          <cell r="AL727">
            <v>2.6641275835068771E-6</v>
          </cell>
          <cell r="CB727" t="str">
            <v>https://scottrasmussen.com/3-day-dems-voting-for-trends/</v>
          </cell>
        </row>
        <row r="728">
          <cell r="D728" t="str">
            <v>Morning Consult</v>
          </cell>
          <cell r="F728" t="str">
            <v>US</v>
          </cell>
          <cell r="G728" t="str">
            <v>B/C</v>
          </cell>
          <cell r="I728">
            <v>43709</v>
          </cell>
          <cell r="J728">
            <v>16736</v>
          </cell>
          <cell r="K728" t="str">
            <v>lv</v>
          </cell>
          <cell r="L728">
            <v>32</v>
          </cell>
          <cell r="M728">
            <v>0</v>
          </cell>
          <cell r="N728">
            <v>3</v>
          </cell>
          <cell r="O728">
            <v>5</v>
          </cell>
          <cell r="P728">
            <v>1</v>
          </cell>
          <cell r="Q728">
            <v>20</v>
          </cell>
          <cell r="R728">
            <v>1</v>
          </cell>
          <cell r="S728">
            <v>16</v>
          </cell>
          <cell r="T728">
            <v>3</v>
          </cell>
          <cell r="AL728">
            <v>1.8530465029607536E-4</v>
          </cell>
          <cell r="CB728" t="str">
            <v>https://morningconsult.com/2020-democratic-primary/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43709</v>
          </cell>
          <cell r="J729">
            <v>1350</v>
          </cell>
          <cell r="K729" t="str">
            <v>rv</v>
          </cell>
          <cell r="L729">
            <v>29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18</v>
          </cell>
          <cell r="R729">
            <v>2</v>
          </cell>
          <cell r="S729">
            <v>12</v>
          </cell>
          <cell r="T729">
            <v>1</v>
          </cell>
          <cell r="AL729">
            <v>2.4217972751372132E-6</v>
          </cell>
          <cell r="CB729" t="str">
            <v>https://scottrasmussen.com/3-day-dems-voting-for-trends/</v>
          </cell>
        </row>
        <row r="730">
          <cell r="D730" t="str">
            <v>Capitol Weekly</v>
          </cell>
          <cell r="F730" t="str">
            <v>California</v>
          </cell>
          <cell r="G730">
            <v>0</v>
          </cell>
          <cell r="I730">
            <v>43708</v>
          </cell>
          <cell r="J730">
            <v>728</v>
          </cell>
          <cell r="K730" t="str">
            <v>lv</v>
          </cell>
          <cell r="L730">
            <v>26.5</v>
          </cell>
          <cell r="M730">
            <v>0</v>
          </cell>
          <cell r="N730">
            <v>1.4</v>
          </cell>
          <cell r="O730">
            <v>8.6999999999999993</v>
          </cell>
          <cell r="P730">
            <v>1.1000000000000001</v>
          </cell>
          <cell r="Q730">
            <v>13.6</v>
          </cell>
          <cell r="R730">
            <v>0.8</v>
          </cell>
          <cell r="S730">
            <v>23.2</v>
          </cell>
          <cell r="T730">
            <v>2.9</v>
          </cell>
          <cell r="AL730">
            <v>3.160227950756809E-3</v>
          </cell>
          <cell r="CB730" t="str">
            <v>https://public.tableau.com/profile/capitol.weekly#!/vizhome/2020PrimaryTrackingSurvey_15626518585990/CA120POLLSTORY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43708</v>
          </cell>
          <cell r="J731">
            <v>1350</v>
          </cell>
          <cell r="K731" t="str">
            <v>rv</v>
          </cell>
          <cell r="L731">
            <v>29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15</v>
          </cell>
          <cell r="R731">
            <v>1</v>
          </cell>
          <cell r="S731">
            <v>12</v>
          </cell>
          <cell r="T731">
            <v>1</v>
          </cell>
          <cell r="AL731">
            <v>2.3398092973614499E-6</v>
          </cell>
          <cell r="CB731" t="str">
            <v>https://scottrasmussen.com/3-day-dems-voting-for-trends/</v>
          </cell>
        </row>
        <row r="732">
          <cell r="D732" t="str">
            <v>IBD/TIPP</v>
          </cell>
          <cell r="F732" t="str">
            <v>US</v>
          </cell>
          <cell r="G732" t="str">
            <v>A/B</v>
          </cell>
          <cell r="I732">
            <v>43707</v>
          </cell>
          <cell r="J732">
            <v>360</v>
          </cell>
          <cell r="K732" t="str">
            <v>rv</v>
          </cell>
          <cell r="L732">
            <v>28</v>
          </cell>
          <cell r="M732">
            <v>0</v>
          </cell>
          <cell r="N732">
            <v>4</v>
          </cell>
          <cell r="O732">
            <v>5</v>
          </cell>
          <cell r="P732">
            <v>1</v>
          </cell>
          <cell r="Q732">
            <v>12</v>
          </cell>
          <cell r="R732">
            <v>0</v>
          </cell>
          <cell r="S732">
            <v>24</v>
          </cell>
          <cell r="T732">
            <v>1</v>
          </cell>
          <cell r="AL732">
            <v>8.4300117450519085E-3</v>
          </cell>
          <cell r="CB732" t="str">
            <v>https://projects.fivethirtyeight.com/polls/20190903_National.xlsx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43707</v>
          </cell>
          <cell r="J733">
            <v>816</v>
          </cell>
          <cell r="K733" t="str">
            <v>lv</v>
          </cell>
          <cell r="L733">
            <v>36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13</v>
          </cell>
          <cell r="R733">
            <v>0</v>
          </cell>
          <cell r="S733">
            <v>13</v>
          </cell>
          <cell r="T733">
            <v>1</v>
          </cell>
          <cell r="AL733">
            <v>0</v>
          </cell>
          <cell r="CB733" t="str">
            <v>https://docs.google.com/spreadsheets/d/e/2PACX-1vRwbb5Cpmcf6XWY9LC-zWNcPS41ap-RZztw11B-aVx51zMdTOXcWX6dak6z75u7GmzG3CjCTvrhANMA/pubhtml/sheet?headers=false&amp;gid=0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43707</v>
          </cell>
          <cell r="J734">
            <v>1331</v>
          </cell>
          <cell r="K734" t="str">
            <v>rv</v>
          </cell>
          <cell r="L734">
            <v>31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14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https://docs.google.com/spreadsheets/d/e/2PACX-1vRwbb5Cpmcf6XWY9LC-zWNcPS41ap-RZztw11B-aVx51zMdTOXcWX6dak6z75u7GmzG3CjCTvrhANMA/pubhtml/sheet?headers=false&amp;gid=0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43707</v>
          </cell>
          <cell r="J735">
            <v>1870</v>
          </cell>
          <cell r="K735" t="str">
            <v>lv</v>
          </cell>
          <cell r="L735">
            <v>36</v>
          </cell>
          <cell r="M735">
            <v>0</v>
          </cell>
          <cell r="N735">
            <v>3</v>
          </cell>
          <cell r="O735">
            <v>4</v>
          </cell>
          <cell r="P735">
            <v>1</v>
          </cell>
          <cell r="Q735">
            <v>13</v>
          </cell>
          <cell r="R735">
            <v>1</v>
          </cell>
          <cell r="S735">
            <v>14</v>
          </cell>
          <cell r="T735">
            <v>2</v>
          </cell>
          <cell r="AL735">
            <v>2.1778026962821354E-6</v>
          </cell>
          <cell r="CB735" t="str">
            <v>https://docs.google.com/spreadsheets/d/e/2PACX-1vTP7hxNFW2jSZBPsPUap7osztMLtQXqg3zPCCIL63BBPho-PbPfyM_VvWb9t-qrKQB3Fdtztgc0b8T-/pubhtml/sheet?headers=false&amp;gid=0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43707</v>
          </cell>
          <cell r="J736">
            <v>3114</v>
          </cell>
          <cell r="K736" t="str">
            <v>rv</v>
          </cell>
          <cell r="L736">
            <v>31</v>
          </cell>
          <cell r="M736">
            <v>0</v>
          </cell>
          <cell r="N736">
            <v>3</v>
          </cell>
          <cell r="O736">
            <v>3</v>
          </cell>
          <cell r="P736">
            <v>1</v>
          </cell>
          <cell r="Q736">
            <v>15</v>
          </cell>
          <cell r="R736">
            <v>1</v>
          </cell>
          <cell r="S736">
            <v>11</v>
          </cell>
          <cell r="T736">
            <v>2</v>
          </cell>
          <cell r="AL736">
            <v>0</v>
          </cell>
          <cell r="CB736" t="str">
            <v>https://docs.google.com/spreadsheets/d/e/2PACX-1vTP7hxNFW2jSZBPsPUap7osztMLtQXqg3zPCCIL63BBPho-PbPfyM_VvWb9t-qrKQB3Fdtztgc0b8T-/pubhtml/sheet?headers=false&amp;gid=0</v>
          </cell>
        </row>
        <row r="737">
          <cell r="D737" t="str">
            <v>Claster Consulting</v>
          </cell>
          <cell r="F737" t="str">
            <v>US</v>
          </cell>
          <cell r="G737">
            <v>0</v>
          </cell>
          <cell r="I737">
            <v>43706</v>
          </cell>
          <cell r="J737">
            <v>752</v>
          </cell>
          <cell r="K737" t="str">
            <v>lv</v>
          </cell>
          <cell r="L737">
            <v>22</v>
          </cell>
          <cell r="M737">
            <v>0</v>
          </cell>
          <cell r="N737">
            <v>3</v>
          </cell>
          <cell r="O737">
            <v>3</v>
          </cell>
          <cell r="P737">
            <v>2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1.7358613387797956</v>
          </cell>
          <cell r="CB737" t="str">
            <v>https://greenbankus.com/wp-content/uploads/2019/08/Coalition-for-Green-Capital-Aug-2019.pdf</v>
          </cell>
        </row>
        <row r="738">
          <cell r="D738" t="str">
            <v>Marquette University Law School</v>
          </cell>
          <cell r="F738" t="str">
            <v>Wisconsin</v>
          </cell>
          <cell r="G738" t="str">
            <v>A/B</v>
          </cell>
          <cell r="I738">
            <v>43706</v>
          </cell>
          <cell r="J738">
            <v>444</v>
          </cell>
          <cell r="K738" t="str">
            <v>rv</v>
          </cell>
          <cell r="L738">
            <v>28</v>
          </cell>
          <cell r="M738">
            <v>0</v>
          </cell>
          <cell r="N738">
            <v>1</v>
          </cell>
          <cell r="O738">
            <v>6</v>
          </cell>
          <cell r="P738">
            <v>1</v>
          </cell>
          <cell r="Q738">
            <v>20</v>
          </cell>
          <cell r="R738">
            <v>1</v>
          </cell>
          <cell r="S738">
            <v>17</v>
          </cell>
          <cell r="T738">
            <v>2</v>
          </cell>
          <cell r="AL738">
            <v>1.4970445339041611E-2</v>
          </cell>
          <cell r="CB738" t="str">
            <v>https://law.marquette.edu/poll/wp-content/uploads/2019/09/MLSP53Toplines.pdf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43706</v>
          </cell>
          <cell r="J739">
            <v>809</v>
          </cell>
          <cell r="K739" t="str">
            <v>lv</v>
          </cell>
          <cell r="L739">
            <v>37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13</v>
          </cell>
          <cell r="R739">
            <v>1</v>
          </cell>
          <cell r="S739">
            <v>13</v>
          </cell>
          <cell r="T739">
            <v>1</v>
          </cell>
          <cell r="AL739">
            <v>1.9106465576459594E-6</v>
          </cell>
          <cell r="CB739" t="str">
            <v>https://docs.google.com/spreadsheets/d/e/2PACX-1vQWliNXpilOeF0xnS2w_1VkaAZpzdwPYCJSZEE3Q6nDkSeUXh84rc6VFvhspORc513LO1fO0OoFeFtt/pubhtml/sheet?headers=false&amp;gid=0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43706</v>
          </cell>
          <cell r="J740">
            <v>1330</v>
          </cell>
          <cell r="K740" t="str">
            <v>rv</v>
          </cell>
          <cell r="L740">
            <v>32</v>
          </cell>
          <cell r="M740">
            <v>0</v>
          </cell>
          <cell r="N740">
            <v>3</v>
          </cell>
          <cell r="O740">
            <v>3</v>
          </cell>
          <cell r="P740">
            <v>1</v>
          </cell>
          <cell r="Q740">
            <v>14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https://docs.google.com/spreadsheets/d/e/2PACX-1vQWliNXpilOeF0xnS2w_1VkaAZpzdwPYCJSZEE3Q6nDkSeUXh84rc6VFvhspORc513LO1fO0OoFeFtt/pubhtml/sheet?headers=false&amp;gid=0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43705</v>
          </cell>
          <cell r="J741">
            <v>985</v>
          </cell>
          <cell r="K741" t="str">
            <v>rv</v>
          </cell>
          <cell r="L741">
            <v>32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13</v>
          </cell>
          <cell r="T741">
            <v>2</v>
          </cell>
          <cell r="AL741">
            <v>0</v>
          </cell>
          <cell r="CB741" t="str">
            <v>https://harvardharrispoll.com/wp-content/uploads/2019/09/HHP_August2019_Topline_RegisteredVoters.pdf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43705</v>
          </cell>
          <cell r="J742">
            <v>813</v>
          </cell>
          <cell r="K742" t="str">
            <v>lv</v>
          </cell>
          <cell r="L742">
            <v>38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13</v>
          </cell>
          <cell r="R742">
            <v>1</v>
          </cell>
          <cell r="S742">
            <v>13</v>
          </cell>
          <cell r="T742">
            <v>2</v>
          </cell>
          <cell r="AL742">
            <v>1.7507611897359843E-6</v>
          </cell>
          <cell r="CB742" t="str">
            <v>https://docs.google.com/spreadsheets/d/e/2PACX-1vSy9RLHZyJNAYZ7I0UwLL3FISQC331l1Pymbft_joVC6ojj_ZIRvR81QUl0mCk5vbHeXAGQHTNxm1bt/pubhtml/sheet?headers=false&amp;gid=0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43705</v>
          </cell>
          <cell r="J743">
            <v>1331</v>
          </cell>
          <cell r="K743" t="str">
            <v>rv</v>
          </cell>
          <cell r="L743">
            <v>33</v>
          </cell>
          <cell r="M743">
            <v>0</v>
          </cell>
          <cell r="N743">
            <v>3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2</v>
          </cell>
          <cell r="AL743">
            <v>0</v>
          </cell>
          <cell r="CB743" t="str">
            <v>https://docs.google.com/spreadsheets/d/e/2PACX-1vSy9RLHZyJNAYZ7I0UwLL3FISQC331l1Pymbft_joVC6ojj_ZIRvR81QUl0mCk5vbHeXAGQHTNxm1bt/pubhtml/sheet?headers=false&amp;gid=0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43704</v>
          </cell>
          <cell r="J744">
            <v>570</v>
          </cell>
          <cell r="K744" t="str">
            <v>lv</v>
          </cell>
          <cell r="L744">
            <v>24</v>
          </cell>
          <cell r="M744">
            <v>0</v>
          </cell>
          <cell r="N744">
            <v>1</v>
          </cell>
          <cell r="O744">
            <v>5</v>
          </cell>
          <cell r="P744">
            <v>1</v>
          </cell>
          <cell r="Q744">
            <v>14</v>
          </cell>
          <cell r="R744">
            <v>1</v>
          </cell>
          <cell r="S744">
            <v>20</v>
          </cell>
          <cell r="T744">
            <v>2</v>
          </cell>
          <cell r="AL744">
            <v>1.6844751564316708E-5</v>
          </cell>
          <cell r="CB744" t="str">
            <v>https://d25d2506sfb94s.cloudfront.net/cumulus_uploads/document/b17i8aeg5p/econTabReport.pdf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43704</v>
          </cell>
          <cell r="J745">
            <v>775</v>
          </cell>
          <cell r="K745" t="str">
            <v>lv</v>
          </cell>
          <cell r="L745">
            <v>37</v>
          </cell>
          <cell r="M745">
            <v>0</v>
          </cell>
          <cell r="N745">
            <v>3</v>
          </cell>
          <cell r="O745">
            <v>4</v>
          </cell>
          <cell r="P745">
            <v>1</v>
          </cell>
          <cell r="Q745">
            <v>13</v>
          </cell>
          <cell r="R745">
            <v>2</v>
          </cell>
          <cell r="S745">
            <v>13</v>
          </cell>
          <cell r="T745">
            <v>2</v>
          </cell>
          <cell r="AL745">
            <v>1.618183549298168E-6</v>
          </cell>
          <cell r="CB745" t="str">
            <v>https://docs.google.com/spreadsheets/d/e/2PACX-1vTS1IwxqkfvLgjNxeWUFLzw2Snm0B9frZlSyxVOEB0kHjKwQ-x_ll828rL4KpGvbKGE_bAd7Ezp9gLU/pubhtml/sheet?headers=false&amp;gid=0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43704</v>
          </cell>
          <cell r="J746">
            <v>1318</v>
          </cell>
          <cell r="K746" t="str">
            <v>rv</v>
          </cell>
          <cell r="L746">
            <v>32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15</v>
          </cell>
          <cell r="R746">
            <v>2</v>
          </cell>
          <cell r="S746">
            <v>10</v>
          </cell>
          <cell r="T746">
            <v>2</v>
          </cell>
          <cell r="AL746">
            <v>0</v>
          </cell>
          <cell r="CB746" t="str">
            <v>https://docs.google.com/spreadsheets/d/e/2PACX-1vTS1IwxqkfvLgjNxeWUFLzw2Snm0B9frZlSyxVOEB0kHjKwQ-x_ll828rL4KpGvbKGE_bAd7Ezp9gLU/pubhtml/sheet?headers=false&amp;gid=0</v>
          </cell>
        </row>
        <row r="747">
          <cell r="D747" t="str">
            <v>Change Research</v>
          </cell>
          <cell r="F747" t="str">
            <v>US</v>
          </cell>
          <cell r="G747" t="str">
            <v>C</v>
          </cell>
          <cell r="I747">
            <v>43703</v>
          </cell>
          <cell r="J747">
            <v>874</v>
          </cell>
          <cell r="K747" t="str">
            <v>lv</v>
          </cell>
          <cell r="L747">
            <v>19</v>
          </cell>
          <cell r="M747">
            <v>0</v>
          </cell>
          <cell r="N747">
            <v>3</v>
          </cell>
          <cell r="O747">
            <v>9</v>
          </cell>
          <cell r="P747">
            <v>1</v>
          </cell>
          <cell r="Q747">
            <v>22</v>
          </cell>
          <cell r="R747">
            <v>1</v>
          </cell>
          <cell r="S747">
            <v>29</v>
          </cell>
          <cell r="T747">
            <v>2</v>
          </cell>
          <cell r="AL747">
            <v>2.8084499521360856E-2</v>
          </cell>
          <cell r="CB747" t="str">
            <v>https://www.changeresearch.com/national-poll-aug-23-26-2019</v>
          </cell>
        </row>
        <row r="748">
          <cell r="D748" t="str">
            <v>Quinnipiac University</v>
          </cell>
          <cell r="F748" t="str">
            <v>US</v>
          </cell>
          <cell r="G748" t="str">
            <v>A</v>
          </cell>
          <cell r="I748">
            <v>43703</v>
          </cell>
          <cell r="J748">
            <v>648</v>
          </cell>
          <cell r="K748" t="str">
            <v>rv</v>
          </cell>
          <cell r="L748">
            <v>32</v>
          </cell>
          <cell r="M748">
            <v>0</v>
          </cell>
          <cell r="N748">
            <v>1</v>
          </cell>
          <cell r="O748">
            <v>5</v>
          </cell>
          <cell r="P748">
            <v>1</v>
          </cell>
          <cell r="Q748">
            <v>15</v>
          </cell>
          <cell r="R748">
            <v>0</v>
          </cell>
          <cell r="S748">
            <v>19</v>
          </cell>
          <cell r="T748">
            <v>3</v>
          </cell>
          <cell r="AL748">
            <v>4.004007445589321E-3</v>
          </cell>
          <cell r="CB748" t="str">
            <v>https://poll.qu.edu/national/release-detail?ReleaseID=3638</v>
          </cell>
        </row>
        <row r="749">
          <cell r="D749" t="str">
            <v>Emerson College</v>
          </cell>
          <cell r="F749" t="str">
            <v>US</v>
          </cell>
          <cell r="G749" t="str">
            <v>B-</v>
          </cell>
          <cell r="I749">
            <v>43703</v>
          </cell>
          <cell r="J749">
            <v>627</v>
          </cell>
          <cell r="K749" t="str">
            <v>lv</v>
          </cell>
          <cell r="L749">
            <v>31.2</v>
          </cell>
          <cell r="M749">
            <v>0</v>
          </cell>
          <cell r="N749">
            <v>2.9</v>
          </cell>
          <cell r="O749">
            <v>3.1</v>
          </cell>
          <cell r="P749">
            <v>0.8</v>
          </cell>
          <cell r="Q749">
            <v>24.3</v>
          </cell>
          <cell r="R749">
            <v>0</v>
          </cell>
          <cell r="S749">
            <v>15.1</v>
          </cell>
          <cell r="T749">
            <v>4.4000000000000004</v>
          </cell>
          <cell r="AL749">
            <v>7.1747880291790113E-3</v>
          </cell>
          <cell r="CB749" t="str">
            <v>http://emersonpolling.com/2019/08/27/august-national-poll-sanders-closing-gap-with-biden-mayor-pete-fades/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43703</v>
          </cell>
          <cell r="J750">
            <v>786</v>
          </cell>
          <cell r="K750" t="str">
            <v>lv</v>
          </cell>
          <cell r="L750">
            <v>36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14</v>
          </cell>
          <cell r="R750">
            <v>1</v>
          </cell>
          <cell r="S750">
            <v>14</v>
          </cell>
          <cell r="T750">
            <v>2</v>
          </cell>
          <cell r="AL750">
            <v>1.534200845663895E-6</v>
          </cell>
          <cell r="CB750" t="str">
            <v>https://docs.google.com/spreadsheets/d/e/2PACX-1vRKBhXsb7jnqSaKL_TKS4IfD5EtIIsd9uYzm0w-6mrRX6A61Oa-aNyFIWN_vW6e9ZbaxKQjOF_LJAb_/pubhtml/sheet?headers=false&amp;gid=0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43703</v>
          </cell>
          <cell r="J751">
            <v>1341</v>
          </cell>
          <cell r="K751" t="str">
            <v>rv</v>
          </cell>
          <cell r="L751">
            <v>31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10</v>
          </cell>
          <cell r="T751">
            <v>3</v>
          </cell>
          <cell r="AL751">
            <v>0</v>
          </cell>
          <cell r="CB751" t="str">
            <v>https://docs.google.com/spreadsheets/d/e/2PACX-1vRKBhXsb7jnqSaKL_TKS4IfD5EtIIsd9uYzm0w-6mrRX6A61Oa-aNyFIWN_vW6e9ZbaxKQjOF_LJAb_/pubhtml/sheet?headers=false&amp;gid=0</v>
          </cell>
        </row>
        <row r="752">
          <cell r="D752" t="str">
            <v>Climate Nexus</v>
          </cell>
          <cell r="F752" t="str">
            <v>Texas</v>
          </cell>
          <cell r="G752">
            <v>0</v>
          </cell>
          <cell r="I752">
            <v>43702</v>
          </cell>
          <cell r="J752">
            <v>639</v>
          </cell>
          <cell r="K752" t="str">
            <v>lv</v>
          </cell>
          <cell r="L752">
            <v>24</v>
          </cell>
          <cell r="M752">
            <v>0</v>
          </cell>
          <cell r="N752">
            <v>2</v>
          </cell>
          <cell r="O752">
            <v>3</v>
          </cell>
          <cell r="P752">
            <v>0</v>
          </cell>
          <cell r="Q752">
            <v>12</v>
          </cell>
          <cell r="R752">
            <v>1</v>
          </cell>
          <cell r="S752">
            <v>12</v>
          </cell>
          <cell r="T752">
            <v>1</v>
          </cell>
          <cell r="AL752">
            <v>1.5908729623264757</v>
          </cell>
          <cell r="CB752" t="str">
            <v>https://climatenexus.org/wp-content/uploads/Texas-Poll-Toplines-and-Crosstabs-PR1921.pdf</v>
          </cell>
        </row>
        <row r="753">
          <cell r="D753" t="str">
            <v>Texas Lyceum</v>
          </cell>
          <cell r="F753" t="str">
            <v>Texas</v>
          </cell>
          <cell r="G753">
            <v>0</v>
          </cell>
          <cell r="I753">
            <v>43702</v>
          </cell>
          <cell r="J753">
            <v>358</v>
          </cell>
          <cell r="K753" t="str">
            <v>lv</v>
          </cell>
          <cell r="L753">
            <v>24</v>
          </cell>
          <cell r="M753">
            <v>0</v>
          </cell>
          <cell r="N753">
            <v>2</v>
          </cell>
          <cell r="O753">
            <v>3</v>
          </cell>
          <cell r="P753">
            <v>3</v>
          </cell>
          <cell r="Q753">
            <v>13</v>
          </cell>
          <cell r="R753">
            <v>0</v>
          </cell>
          <cell r="S753">
            <v>15</v>
          </cell>
          <cell r="T753">
            <v>2</v>
          </cell>
          <cell r="AL753">
            <v>0.15990121269955587</v>
          </cell>
          <cell r="CB753" t="str">
            <v>https://www.texaslyceum.org/assets/docs/Poll/2019/2019_Texas%20Lyceum_TOPLINES.pdf</v>
          </cell>
        </row>
        <row r="754">
          <cell r="D754" t="str">
            <v>Suffolk University</v>
          </cell>
          <cell r="F754" t="str">
            <v>US</v>
          </cell>
          <cell r="G754" t="str">
            <v>A-</v>
          </cell>
          <cell r="I754">
            <v>43702</v>
          </cell>
          <cell r="J754">
            <v>424</v>
          </cell>
          <cell r="K754" t="str">
            <v>lv</v>
          </cell>
          <cell r="L754">
            <v>32.31</v>
          </cell>
          <cell r="M754">
            <v>0</v>
          </cell>
          <cell r="N754">
            <v>1.65</v>
          </cell>
          <cell r="O754">
            <v>6.37</v>
          </cell>
          <cell r="P754">
            <v>0</v>
          </cell>
          <cell r="Q754">
            <v>12.26</v>
          </cell>
          <cell r="R754">
            <v>0.24</v>
          </cell>
          <cell r="S754">
            <v>13.68</v>
          </cell>
          <cell r="T754">
            <v>2.83</v>
          </cell>
          <cell r="AL754">
            <v>0.13956915949918913</v>
          </cell>
          <cell r="CB754" t="str">
            <v>https://www.suffolk.edu/-/media/suffolk/documents/academics/research-at-suffolk/suprc/polls/national/2019/8_28_2019_marginals_pdftxt.pdf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43702</v>
          </cell>
          <cell r="J755">
            <v>17303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20</v>
          </cell>
          <cell r="R755">
            <v>1</v>
          </cell>
          <cell r="S755">
            <v>15</v>
          </cell>
          <cell r="T755">
            <v>2</v>
          </cell>
          <cell r="AL755">
            <v>1.6731052003520221E-4</v>
          </cell>
          <cell r="CB755" t="str">
            <v>https://morningconsult.com/2020-democratic-primary/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43702</v>
          </cell>
          <cell r="J756">
            <v>1350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3</v>
          </cell>
          <cell r="P756">
            <v>1</v>
          </cell>
          <cell r="Q756">
            <v>16</v>
          </cell>
          <cell r="R756">
            <v>1</v>
          </cell>
          <cell r="S756">
            <v>12</v>
          </cell>
          <cell r="T756">
            <v>2</v>
          </cell>
          <cell r="AL756">
            <v>1.506040442959916E-6</v>
          </cell>
          <cell r="CB756" t="str">
            <v>https://scottrasmussen.com/3-day-dems-voting-for-trends/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43701</v>
          </cell>
          <cell r="J757">
            <v>465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14</v>
          </cell>
          <cell r="T757">
            <v>2</v>
          </cell>
          <cell r="AL757">
            <v>1.1293870100327811E-6</v>
          </cell>
          <cell r="CB757" t="str">
            <v>https://thehill.com/hilltv/what-americas-thinking/459016-warren-gains-on-sanders-biden-in-new-national-poll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43701</v>
          </cell>
          <cell r="J758">
            <v>1350</v>
          </cell>
          <cell r="K758" t="str">
            <v>rv</v>
          </cell>
          <cell r="L758">
            <v>30</v>
          </cell>
          <cell r="M758">
            <v>0</v>
          </cell>
          <cell r="N758">
            <v>2</v>
          </cell>
          <cell r="O758">
            <v>3</v>
          </cell>
          <cell r="P758">
            <v>1</v>
          </cell>
          <cell r="Q758">
            <v>16</v>
          </cell>
          <cell r="R758">
            <v>1</v>
          </cell>
          <cell r="S758">
            <v>13</v>
          </cell>
          <cell r="T758">
            <v>2</v>
          </cell>
          <cell r="AL758">
            <v>0</v>
          </cell>
          <cell r="CB758" t="str">
            <v>https://scottrasmussen.com/3-day-dems-voting-for-trends/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43700</v>
          </cell>
          <cell r="J759">
            <v>3132</v>
          </cell>
          <cell r="K759" t="str">
            <v>rv</v>
          </cell>
          <cell r="L759">
            <v>28</v>
          </cell>
          <cell r="M759">
            <v>0</v>
          </cell>
          <cell r="N759">
            <v>2</v>
          </cell>
          <cell r="O759">
            <v>3</v>
          </cell>
          <cell r="P759">
            <v>1</v>
          </cell>
          <cell r="Q759">
            <v>17</v>
          </cell>
          <cell r="R759">
            <v>1</v>
          </cell>
          <cell r="S759">
            <v>10</v>
          </cell>
          <cell r="T759">
            <v>2</v>
          </cell>
          <cell r="AL759">
            <v>0</v>
          </cell>
          <cell r="CB759" t="str">
            <v>https://docs.google.com/spreadsheets/d/e/2PACX-1vQSHcoPBuiYJPo9W_dHGVfBwV2XTs29fwcPR6bUJahrJDxJJPmg2j-5OdfhArvF0tOVVXbg0KofI109/pubhtml/sheet?headers=false&amp;gid=0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43700</v>
          </cell>
          <cell r="J760">
            <v>1343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18</v>
          </cell>
          <cell r="R760">
            <v>1</v>
          </cell>
          <cell r="S760">
            <v>12</v>
          </cell>
          <cell r="T760">
            <v>2</v>
          </cell>
          <cell r="AL760">
            <v>1.4150317293189632E-6</v>
          </cell>
          <cell r="CB760" t="str">
            <v>https://docs.google.com/spreadsheets/d/e/2PACX-1vSZuhVfm_X97CenPHh5gQRvpmWQk2hpxtRp7IAJHETr0YANOnvDV6qyWza756mHLzvbbYnpaqHYYQ2s/pubhtml/sheet?headers=false&amp;gid=0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43699</v>
          </cell>
          <cell r="J761">
            <v>1356</v>
          </cell>
          <cell r="K761" t="str">
            <v>rv</v>
          </cell>
          <cell r="L761">
            <v>28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17</v>
          </cell>
          <cell r="R761">
            <v>1</v>
          </cell>
          <cell r="S761">
            <v>10</v>
          </cell>
          <cell r="T761">
            <v>2</v>
          </cell>
          <cell r="AL761">
            <v>1.3784691040415099E-6</v>
          </cell>
          <cell r="CB761" t="str">
            <v>https://docs.google.com/spreadsheets/d/e/2PACX-1vRiX5eb9kxU8IyEXISuk9Tf7GXe-W8NvRDBWgjABUdT8iWJRIbptnm1Xa1h65pTPuzVCIeABgJn4pEJ/pubhtml/sheet?headers=false&amp;gid=0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43698</v>
          </cell>
          <cell r="J762">
            <v>479</v>
          </cell>
          <cell r="K762" t="str">
            <v>rv</v>
          </cell>
          <cell r="L762">
            <v>30</v>
          </cell>
          <cell r="M762">
            <v>0</v>
          </cell>
          <cell r="N762">
            <v>4</v>
          </cell>
          <cell r="O762">
            <v>3</v>
          </cell>
          <cell r="P762">
            <v>0</v>
          </cell>
          <cell r="Q762">
            <v>19</v>
          </cell>
          <cell r="R762">
            <v>0</v>
          </cell>
          <cell r="S762">
            <v>11</v>
          </cell>
          <cell r="T762">
            <v>1</v>
          </cell>
          <cell r="AL762">
            <v>5.8632973605206849E-4</v>
          </cell>
          <cell r="CB762" t="str">
            <v>http://echeloninsights.com/wp-content/uploads/Omnibus-August-2019_Dem-Primary.pdf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43698</v>
          </cell>
          <cell r="J763">
            <v>479</v>
          </cell>
          <cell r="K763" t="str">
            <v>rv</v>
          </cell>
          <cell r="L763">
            <v>55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AL763">
            <v>0</v>
          </cell>
          <cell r="CB763" t="str">
            <v>http://echeloninsights.com/wp-content/uploads/Omnibus-August-2019_Dem-Primary.pdf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43698</v>
          </cell>
          <cell r="J764">
            <v>479</v>
          </cell>
          <cell r="K764" t="str">
            <v>rv</v>
          </cell>
          <cell r="L764">
            <v>52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32</v>
          </cell>
          <cell r="T764">
            <v>0</v>
          </cell>
          <cell r="AL764">
            <v>0</v>
          </cell>
          <cell r="CB764" t="str">
            <v>http://echeloninsights.com/wp-content/uploads/Omnibus-August-2019_Dem-Primary.pdf</v>
          </cell>
        </row>
        <row r="765">
          <cell r="D765" t="str">
            <v>Echelon Insights</v>
          </cell>
          <cell r="F765" t="str">
            <v>US</v>
          </cell>
          <cell r="G765">
            <v>0</v>
          </cell>
          <cell r="I765">
            <v>43698</v>
          </cell>
          <cell r="J765">
            <v>479</v>
          </cell>
          <cell r="K765" t="str">
            <v>rv</v>
          </cell>
          <cell r="L765">
            <v>55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35</v>
          </cell>
          <cell r="R765">
            <v>0</v>
          </cell>
          <cell r="S765">
            <v>0</v>
          </cell>
          <cell r="T765">
            <v>0</v>
          </cell>
          <cell r="AL765">
            <v>0</v>
          </cell>
          <cell r="CB765" t="str">
            <v>http://echeloninsights.com/wp-content/uploads/Omnibus-August-2019_Dem-Primary.pdf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43698</v>
          </cell>
          <cell r="J766">
            <v>1326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17</v>
          </cell>
          <cell r="R766">
            <v>1</v>
          </cell>
          <cell r="S766">
            <v>10</v>
          </cell>
          <cell r="T766">
            <v>2</v>
          </cell>
          <cell r="AL766">
            <v>1.3264021554793844E-6</v>
          </cell>
          <cell r="CB766" t="str">
            <v>https://docs.google.com/spreadsheets/d/e/2PACX-1vSpkfBpgfuh3VYa9EFn4XoRZGPHc94ZOg1lr6LX01cnFO-XrgKgfbgYGo8r6RbNptJ-cHANcIN0R4a4/pubhtml/sheet?headers=false&amp;gid=0</v>
          </cell>
        </row>
        <row r="767">
          <cell r="D767" t="str">
            <v>Change Research</v>
          </cell>
          <cell r="F767" t="str">
            <v>New Jersey</v>
          </cell>
          <cell r="G767" t="str">
            <v>C</v>
          </cell>
          <cell r="I767">
            <v>43697</v>
          </cell>
          <cell r="J767">
            <v>635</v>
          </cell>
          <cell r="K767" t="str">
            <v>lv</v>
          </cell>
          <cell r="L767">
            <v>26</v>
          </cell>
          <cell r="M767">
            <v>0</v>
          </cell>
          <cell r="N767">
            <v>5</v>
          </cell>
          <cell r="O767">
            <v>12</v>
          </cell>
          <cell r="P767">
            <v>0</v>
          </cell>
          <cell r="Q767">
            <v>21</v>
          </cell>
          <cell r="R767">
            <v>1</v>
          </cell>
          <cell r="S767">
            <v>23</v>
          </cell>
          <cell r="T767">
            <v>1</v>
          </cell>
          <cell r="AL767">
            <v>1.5538386866894485</v>
          </cell>
          <cell r="CB767" t="str">
            <v>https://www.changeresearch.com/new-jersey-poll-august-16-20-2019</v>
          </cell>
        </row>
        <row r="768">
          <cell r="D768" t="str">
            <v>Monmouth University</v>
          </cell>
          <cell r="F768" t="str">
            <v>US</v>
          </cell>
          <cell r="G768" t="str">
            <v>A+</v>
          </cell>
          <cell r="I768">
            <v>43697</v>
          </cell>
          <cell r="J768">
            <v>298</v>
          </cell>
          <cell r="K768" t="str">
            <v>rv</v>
          </cell>
          <cell r="L768">
            <v>19</v>
          </cell>
          <cell r="M768">
            <v>0</v>
          </cell>
          <cell r="N768">
            <v>4</v>
          </cell>
          <cell r="O768">
            <v>4</v>
          </cell>
          <cell r="P768">
            <v>1</v>
          </cell>
          <cell r="Q768">
            <v>20</v>
          </cell>
          <cell r="R768">
            <v>0</v>
          </cell>
          <cell r="S768">
            <v>20</v>
          </cell>
          <cell r="T768">
            <v>3</v>
          </cell>
          <cell r="AL768">
            <v>1.8783070580105626E-2</v>
          </cell>
          <cell r="CB768" t="str">
            <v>https://www.monmouth.edu/polling-institute/documents/monmouthpoll_us_082619.pdf/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43697</v>
          </cell>
          <cell r="J769">
            <v>559</v>
          </cell>
          <cell r="K769" t="str">
            <v>lv</v>
          </cell>
          <cell r="L769">
            <v>22</v>
          </cell>
          <cell r="M769">
            <v>0</v>
          </cell>
          <cell r="N769">
            <v>2</v>
          </cell>
          <cell r="O769">
            <v>7</v>
          </cell>
          <cell r="P769">
            <v>0</v>
          </cell>
          <cell r="Q769">
            <v>19</v>
          </cell>
          <cell r="R769">
            <v>0</v>
          </cell>
          <cell r="S769">
            <v>17</v>
          </cell>
          <cell r="T769">
            <v>1</v>
          </cell>
          <cell r="AL769">
            <v>1.5259863087641155E-5</v>
          </cell>
          <cell r="CB769" t="str">
            <v>https://d25d2506sfb94s.cloudfront.net/cumulus_uploads/document/u4gcv1suy6/econTabReport.pdf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43697</v>
          </cell>
          <cell r="J770">
            <v>1335</v>
          </cell>
          <cell r="K770" t="str">
            <v>rv</v>
          </cell>
          <cell r="L770">
            <v>28</v>
          </cell>
          <cell r="M770">
            <v>0</v>
          </cell>
          <cell r="N770">
            <v>3</v>
          </cell>
          <cell r="O770">
            <v>4</v>
          </cell>
          <cell r="P770">
            <v>1</v>
          </cell>
          <cell r="Q770">
            <v>17</v>
          </cell>
          <cell r="R770">
            <v>1</v>
          </cell>
          <cell r="S770">
            <v>9</v>
          </cell>
          <cell r="T770">
            <v>2</v>
          </cell>
          <cell r="AL770">
            <v>1.2914200885672712E-6</v>
          </cell>
          <cell r="CB770" t="str">
            <v>https://docs.google.com/spreadsheets/d/e/2PACX-1vQ3xkVPbuzVLmkZ3cSkrGQZ49ZufaSgYmxYl3u28SXsei00hlSy-tIrsj3-t-aWh-kApfJDCiGM9MMO/pubhtml/sheet?headers=false&amp;gid=0</v>
          </cell>
        </row>
        <row r="771">
          <cell r="D771" t="str">
            <v>Emerson College</v>
          </cell>
          <cell r="F771" t="str">
            <v>Colorado</v>
          </cell>
          <cell r="G771" t="str">
            <v>B-</v>
          </cell>
          <cell r="I771">
            <v>43696</v>
          </cell>
          <cell r="J771">
            <v>403</v>
          </cell>
          <cell r="K771" t="str">
            <v>lv</v>
          </cell>
          <cell r="L771">
            <v>24.5</v>
          </cell>
          <cell r="M771">
            <v>0</v>
          </cell>
          <cell r="N771">
            <v>2.2999999999999998</v>
          </cell>
          <cell r="O771">
            <v>4.7</v>
          </cell>
          <cell r="P771">
            <v>0.1</v>
          </cell>
          <cell r="Q771">
            <v>25.7</v>
          </cell>
          <cell r="R771">
            <v>0</v>
          </cell>
          <cell r="S771">
            <v>20.399999999999999</v>
          </cell>
          <cell r="T771">
            <v>3.6</v>
          </cell>
          <cell r="AL771">
            <v>1.966395692975808</v>
          </cell>
          <cell r="CB771" t="str">
            <v>http://emersonpolling.com/2019/08/20/colorado-2020-sanders-biden-and-warren-lead-democratic-field-democrats-look-to-gain-senate-seat/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43696</v>
          </cell>
          <cell r="J772">
            <v>1341</v>
          </cell>
          <cell r="K772" t="str">
            <v>rv</v>
          </cell>
          <cell r="L772">
            <v>27</v>
          </cell>
          <cell r="M772">
            <v>0</v>
          </cell>
          <cell r="N772">
            <v>3</v>
          </cell>
          <cell r="O772">
            <v>3</v>
          </cell>
          <cell r="P772">
            <v>1</v>
          </cell>
          <cell r="Q772">
            <v>17</v>
          </cell>
          <cell r="R772">
            <v>1</v>
          </cell>
          <cell r="S772">
            <v>9</v>
          </cell>
          <cell r="T772">
            <v>2</v>
          </cell>
          <cell r="AL772">
            <v>1.2565210232718862E-6</v>
          </cell>
          <cell r="CB772" t="str">
            <v>https://docs.google.com/spreadsheets/d/e/2PACX-1vT6RgR2fUNV_Ft7PmKzRmwVq5R7hL-BxFPlNUv9W5MFPp_gqqbn3lABw511M7ysJVS8HXMxQZCfitnd/pubhtml/sheet?headers=false&amp;gid=0</v>
          </cell>
        </row>
        <row r="773">
          <cell r="D773" t="str">
            <v>Swayable</v>
          </cell>
          <cell r="F773" t="str">
            <v>US</v>
          </cell>
          <cell r="G773">
            <v>0</v>
          </cell>
          <cell r="I773">
            <v>43683</v>
          </cell>
          <cell r="J773">
            <v>1958</v>
          </cell>
          <cell r="K773" t="str">
            <v>lv</v>
          </cell>
          <cell r="L773">
            <v>31</v>
          </cell>
          <cell r="M773">
            <v>0</v>
          </cell>
          <cell r="N773">
            <v>3.2</v>
          </cell>
          <cell r="O773">
            <v>4.5</v>
          </cell>
          <cell r="P773">
            <v>1.1000000000000001</v>
          </cell>
          <cell r="Q773">
            <v>16.8</v>
          </cell>
          <cell r="R773">
            <v>0</v>
          </cell>
          <cell r="S773">
            <v>14.5</v>
          </cell>
          <cell r="T773">
            <v>1.6</v>
          </cell>
          <cell r="AL773">
            <v>9.5767231115075589E-4</v>
          </cell>
          <cell r="CB773" t="str">
            <v>https://swayable.com/insights/primaries2019</v>
          </cell>
        </row>
        <row r="774">
          <cell r="D774" t="str">
            <v>Swayable</v>
          </cell>
          <cell r="F774" t="str">
            <v>US</v>
          </cell>
          <cell r="G774">
            <v>0</v>
          </cell>
          <cell r="I774">
            <v>43683</v>
          </cell>
          <cell r="J774">
            <v>4016</v>
          </cell>
          <cell r="K774" t="str">
            <v>a</v>
          </cell>
          <cell r="L774">
            <v>26.6</v>
          </cell>
          <cell r="M774">
            <v>0</v>
          </cell>
          <cell r="N774">
            <v>2.7</v>
          </cell>
          <cell r="O774">
            <v>3.6</v>
          </cell>
          <cell r="P774">
            <v>1.4</v>
          </cell>
          <cell r="Q774">
            <v>19.600000000000001</v>
          </cell>
          <cell r="R774">
            <v>0</v>
          </cell>
          <cell r="S774">
            <v>12.1</v>
          </cell>
          <cell r="T774">
            <v>2.2000000000000002</v>
          </cell>
          <cell r="AL774">
            <v>0</v>
          </cell>
          <cell r="CB774" t="str">
            <v>https://swayable.com/insights/primaries2019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43695</v>
          </cell>
          <cell r="J775">
            <v>1350</v>
          </cell>
          <cell r="K775" t="str">
            <v>rv</v>
          </cell>
          <cell r="L775">
            <v>26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17</v>
          </cell>
          <cell r="R775">
            <v>1</v>
          </cell>
          <cell r="S775">
            <v>10</v>
          </cell>
          <cell r="T775">
            <v>2</v>
          </cell>
          <cell r="AL775">
            <v>1.0380817663421388E-6</v>
          </cell>
          <cell r="CB775" t="str">
            <v>https://scottrasmussen.com/3-day-dems-voting-for-trends/</v>
          </cell>
        </row>
        <row r="776">
          <cell r="D776" t="str">
            <v>SSRS</v>
          </cell>
          <cell r="F776" t="str">
            <v>US</v>
          </cell>
          <cell r="G776" t="str">
            <v>A/B</v>
          </cell>
          <cell r="I776">
            <v>43695</v>
          </cell>
          <cell r="J776">
            <v>402</v>
          </cell>
          <cell r="K776" t="str">
            <v>rv</v>
          </cell>
          <cell r="L776">
            <v>29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1</v>
          </cell>
          <cell r="AL776">
            <v>8.524746419861607E-3</v>
          </cell>
          <cell r="CB776" t="str">
            <v>https://cdn.cnn.com/cnn/2019/images/08/19/rel9a.-.democrats.2020.pdf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43695</v>
          </cell>
          <cell r="J777">
            <v>909</v>
          </cell>
          <cell r="K777" t="str">
            <v>rv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33</v>
          </cell>
          <cell r="T777">
            <v>0</v>
          </cell>
          <cell r="AL777">
            <v>0</v>
          </cell>
          <cell r="CB777" t="str">
            <v>https://scottrasmussen.com/crosstabs-aug-16-18-two-day-totals/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43695</v>
          </cell>
          <cell r="J778">
            <v>909</v>
          </cell>
          <cell r="K778" t="str">
            <v>rv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43</v>
          </cell>
          <cell r="R778">
            <v>0</v>
          </cell>
          <cell r="S778">
            <v>37</v>
          </cell>
          <cell r="T778">
            <v>0</v>
          </cell>
          <cell r="AL778">
            <v>0</v>
          </cell>
          <cell r="CB778" t="str">
            <v>https://scottrasmussen.com/crosstabs-aug-16-18-two-day-totals/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43695</v>
          </cell>
          <cell r="J779">
            <v>909</v>
          </cell>
          <cell r="K779" t="str">
            <v>rv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42</v>
          </cell>
          <cell r="R779">
            <v>0</v>
          </cell>
          <cell r="S779">
            <v>0</v>
          </cell>
          <cell r="T779">
            <v>0</v>
          </cell>
          <cell r="AL779">
            <v>0</v>
          </cell>
          <cell r="CB779" t="str">
            <v>https://scottrasmussen.com/crosstabs-aug-16-18-two-day-totals/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43695</v>
          </cell>
          <cell r="J780">
            <v>909</v>
          </cell>
          <cell r="K780" t="str">
            <v>rv</v>
          </cell>
          <cell r="L780">
            <v>39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41</v>
          </cell>
          <cell r="T780">
            <v>0</v>
          </cell>
          <cell r="AL780">
            <v>0</v>
          </cell>
          <cell r="CB780" t="str">
            <v>https://scottrasmussen.com/crosstabs-aug-16-18-two-day-totals/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43695</v>
          </cell>
          <cell r="J781">
            <v>909</v>
          </cell>
          <cell r="K781" t="str">
            <v>rv</v>
          </cell>
          <cell r="L781">
            <v>42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  <cell r="CB781" t="str">
            <v>https://scottrasmussen.com/crosstabs-aug-16-18-two-day-totals/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43695</v>
          </cell>
          <cell r="J782">
            <v>909</v>
          </cell>
          <cell r="K782" t="str">
            <v>rv</v>
          </cell>
          <cell r="L782">
            <v>44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38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  <cell r="CB782" t="str">
            <v>https://scottrasmussen.com/crosstabs-aug-16-18-two-day-totals/</v>
          </cell>
        </row>
        <row r="783">
          <cell r="D783" t="str">
            <v>Morning Consult</v>
          </cell>
          <cell r="F783" t="str">
            <v>US</v>
          </cell>
          <cell r="G783" t="str">
            <v>B/C</v>
          </cell>
          <cell r="I783">
            <v>43695</v>
          </cell>
          <cell r="J783">
            <v>17115</v>
          </cell>
          <cell r="K783" t="str">
            <v>lv</v>
          </cell>
          <cell r="L783">
            <v>31</v>
          </cell>
          <cell r="M783">
            <v>0</v>
          </cell>
          <cell r="N783">
            <v>3</v>
          </cell>
          <cell r="O783">
            <v>5</v>
          </cell>
          <cell r="P783">
            <v>1</v>
          </cell>
          <cell r="Q783">
            <v>20</v>
          </cell>
          <cell r="R783">
            <v>1</v>
          </cell>
          <cell r="S783">
            <v>15</v>
          </cell>
          <cell r="T783">
            <v>3</v>
          </cell>
          <cell r="AL783">
            <v>1.4878801352189304E-4</v>
          </cell>
          <cell r="CB783" t="str">
            <v>https://morningconsult.com/2020-democratic-primary/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43694</v>
          </cell>
          <cell r="J784">
            <v>1350</v>
          </cell>
          <cell r="K784" t="str">
            <v>rv</v>
          </cell>
          <cell r="L784">
            <v>26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16</v>
          </cell>
          <cell r="R784">
            <v>1</v>
          </cell>
          <cell r="S784">
            <v>11</v>
          </cell>
          <cell r="T784">
            <v>2</v>
          </cell>
          <cell r="AL784">
            <v>1.0100425534390197E-6</v>
          </cell>
          <cell r="CB784" t="str">
            <v>https://scottrasmussen.com/3-day-dems-voting-for-trends/</v>
          </cell>
        </row>
        <row r="785">
          <cell r="D785" t="str">
            <v>Gravis Marketing</v>
          </cell>
          <cell r="F785" t="str">
            <v>Nevada</v>
          </cell>
          <cell r="G785" t="str">
            <v>C+</v>
          </cell>
          <cell r="I785">
            <v>43693</v>
          </cell>
          <cell r="J785">
            <v>382</v>
          </cell>
          <cell r="K785" t="str">
            <v>rv</v>
          </cell>
          <cell r="L785">
            <v>25</v>
          </cell>
          <cell r="M785">
            <v>0</v>
          </cell>
          <cell r="N785">
            <v>3</v>
          </cell>
          <cell r="O785">
            <v>5</v>
          </cell>
          <cell r="P785">
            <v>2</v>
          </cell>
          <cell r="Q785">
            <v>10</v>
          </cell>
          <cell r="R785">
            <v>6</v>
          </cell>
          <cell r="S785">
            <v>15</v>
          </cell>
          <cell r="T785">
            <v>2</v>
          </cell>
          <cell r="AL785">
            <v>1.41123433921195</v>
          </cell>
          <cell r="CB785" t="str">
            <v>http://orlando-politics.com/wp-content/uploads/2019/08/Nevada-General-and-Democratic-Caucus-August-16-2019.pdf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43693</v>
          </cell>
          <cell r="J786">
            <v>3118</v>
          </cell>
          <cell r="K786" t="str">
            <v>rv</v>
          </cell>
          <cell r="L786">
            <v>29</v>
          </cell>
          <cell r="M786">
            <v>0</v>
          </cell>
          <cell r="N786">
            <v>2</v>
          </cell>
          <cell r="O786">
            <v>4</v>
          </cell>
          <cell r="P786">
            <v>1</v>
          </cell>
          <cell r="Q786">
            <v>15</v>
          </cell>
          <cell r="R786">
            <v>1</v>
          </cell>
          <cell r="S786">
            <v>11</v>
          </cell>
          <cell r="T786">
            <v>2</v>
          </cell>
          <cell r="AL786">
            <v>0</v>
          </cell>
          <cell r="CB786" t="str">
            <v>https://docs.google.com/spreadsheets/d/e/2PACX-1vT62_Q_LqzJnHPcihzY-4KloC-pX6nQqloVcb-d1nPkTqknRPNOH2fqPhxASRUGWo1OaK0TxEqzFBdj/pubhtml/sheet?headers=false&amp;gid=0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43693</v>
          </cell>
          <cell r="J787">
            <v>1317</v>
          </cell>
          <cell r="K787" t="str">
            <v>rv</v>
          </cell>
          <cell r="L787">
            <v>27</v>
          </cell>
          <cell r="M787">
            <v>0</v>
          </cell>
          <cell r="N787">
            <v>2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12</v>
          </cell>
          <cell r="T787">
            <v>2</v>
          </cell>
          <cell r="AL787">
            <v>0</v>
          </cell>
          <cell r="CB787" t="str">
            <v>https://docs.google.com/spreadsheets/d/e/2PACX-1vR4u8p1FyRDkBaH5T2lzzPbFSP8EwJwGeeftLnEvqTBHvCKafQSK4ZYmmREfk3FgKak86J6YjTNADHq/pubhtml/sheet?headers=false&amp;gid=0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43692</v>
          </cell>
          <cell r="J788">
            <v>1336</v>
          </cell>
          <cell r="K788" t="str">
            <v>rv</v>
          </cell>
          <cell r="L788">
            <v>28</v>
          </cell>
          <cell r="M788">
            <v>0</v>
          </cell>
          <cell r="N788">
            <v>2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12</v>
          </cell>
          <cell r="T788">
            <v>3</v>
          </cell>
          <cell r="AL788">
            <v>9.5279655372603979E-7</v>
          </cell>
          <cell r="CB788" t="str">
            <v>https://docs.google.com/spreadsheets/d/e/2PACX-1vSwQ21LM6gfLgTNdctbfauyKqMhCIO0RxhNiIi3G3oPwOS2YF_bgOAZxSIfy_g6CIQi7jKnExKZL6Yl/pubhtml/sheet?headers=false&amp;gid=0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43691</v>
          </cell>
          <cell r="J789">
            <v>1342</v>
          </cell>
          <cell r="K789" t="str">
            <v>rv</v>
          </cell>
          <cell r="L789">
            <v>29</v>
          </cell>
          <cell r="M789">
            <v>0</v>
          </cell>
          <cell r="N789">
            <v>2</v>
          </cell>
          <cell r="O789">
            <v>3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3</v>
          </cell>
          <cell r="AL789">
            <v>9.2920650107633843E-7</v>
          </cell>
          <cell r="CB789" t="str">
            <v>https://docs.google.com/spreadsheets/d/e/2PACX-1vQk2yljF5Ia5pxnu91watOfDsZDpi0PA-x3gu7iyN28bFg2tGJ42EGwDColF6wT57ge81N_OJxQpldj/pubhtml/sheet?headers=false&amp;gid=0</v>
          </cell>
        </row>
        <row r="790">
          <cell r="D790" t="str">
            <v>Fox News/Beacon Research/Shaw &amp; Co. Research</v>
          </cell>
          <cell r="F790" t="str">
            <v>US</v>
          </cell>
          <cell r="G790" t="str">
            <v>A-</v>
          </cell>
          <cell r="I790">
            <v>43690</v>
          </cell>
          <cell r="J790">
            <v>483</v>
          </cell>
          <cell r="K790" t="str">
            <v>lv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2</v>
          </cell>
          <cell r="Q790">
            <v>10</v>
          </cell>
          <cell r="R790">
            <v>1</v>
          </cell>
          <cell r="S790">
            <v>20</v>
          </cell>
          <cell r="T790">
            <v>3</v>
          </cell>
          <cell r="AL790">
            <v>7.5076448037757941E-3</v>
          </cell>
          <cell r="CB790" t="str">
            <v>https://www.foxnews.com/politics/fox-news-poll-8-15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43690</v>
          </cell>
          <cell r="J791">
            <v>592</v>
          </cell>
          <cell r="K791" t="str">
            <v>lv</v>
          </cell>
          <cell r="L791">
            <v>21</v>
          </cell>
          <cell r="M791">
            <v>0</v>
          </cell>
          <cell r="N791">
            <v>2</v>
          </cell>
          <cell r="O791">
            <v>5</v>
          </cell>
          <cell r="P791">
            <v>1</v>
          </cell>
          <cell r="Q791">
            <v>16</v>
          </cell>
          <cell r="R791">
            <v>1</v>
          </cell>
          <cell r="S791">
            <v>20</v>
          </cell>
          <cell r="T791">
            <v>1</v>
          </cell>
          <cell r="AL791">
            <v>1.4319614877469868E-5</v>
          </cell>
          <cell r="CB791" t="str">
            <v>https://d25d2506sfb94s.cloudfront.net/cumulus_uploads/document/mujbtdyiti/econTabReport.pdf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43690</v>
          </cell>
          <cell r="J792">
            <v>1350</v>
          </cell>
          <cell r="K792" t="str">
            <v>rv</v>
          </cell>
          <cell r="L792">
            <v>28</v>
          </cell>
          <cell r="M792">
            <v>0</v>
          </cell>
          <cell r="N792">
            <v>2</v>
          </cell>
          <cell r="O792">
            <v>3</v>
          </cell>
          <cell r="P792">
            <v>1</v>
          </cell>
          <cell r="Q792">
            <v>15</v>
          </cell>
          <cell r="R792">
            <v>1</v>
          </cell>
          <cell r="S792">
            <v>10</v>
          </cell>
          <cell r="T792">
            <v>2</v>
          </cell>
          <cell r="AL792">
            <v>9.068600876609882E-7</v>
          </cell>
          <cell r="CB792" t="str">
            <v>https://docs.google.com/spreadsheets/d/e/2PACX-1vRdu6xxpLMi9r7uuEiVEIFaPAKPol47_v7tu8eZD9FpwYnYgEdbSsHOTGeJI7Xr0n39csLXIiX412Eu/pubhtml/sheet?headers=false&amp;gid=0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43689</v>
          </cell>
          <cell r="J793">
            <v>521</v>
          </cell>
          <cell r="K793" t="str">
            <v>lv</v>
          </cell>
          <cell r="L793">
            <v>36</v>
          </cell>
          <cell r="M793">
            <v>0</v>
          </cell>
          <cell r="N793">
            <v>4</v>
          </cell>
          <cell r="O793">
            <v>5</v>
          </cell>
          <cell r="P793">
            <v>1</v>
          </cell>
          <cell r="Q793">
            <v>16</v>
          </cell>
          <cell r="R793">
            <v>1</v>
          </cell>
          <cell r="S793">
            <v>17</v>
          </cell>
          <cell r="T793">
            <v>1</v>
          </cell>
          <cell r="AL793">
            <v>6.47139490354988E-3</v>
          </cell>
          <cell r="CB793" t="str">
            <v>https://www.postandcourier.com/politics/biden-keeps-large-lead-in-sc-s-democratic-presidential-primary/article_d5064164-be11-11e9-8de3-03c1577ccfa6.html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43689</v>
          </cell>
          <cell r="J794">
            <v>1346</v>
          </cell>
          <cell r="K794" t="str">
            <v>rv</v>
          </cell>
          <cell r="L794">
            <v>30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16</v>
          </cell>
          <cell r="R794">
            <v>1</v>
          </cell>
          <cell r="S794">
            <v>10</v>
          </cell>
          <cell r="T794">
            <v>2</v>
          </cell>
          <cell r="AL794">
            <v>8.821484761152946E-7</v>
          </cell>
          <cell r="CB794" t="str">
            <v>https://docs.google.com/spreadsheets/d/e/2PACX-1vQvPtDcv8S1TFz2d1vllhlybZUVkn55iWj9EFixFO6V6aMsESwAnHclB0xW6aDK8-icNduc9c5eYf3_/pubhtml/sheet?headers=false&amp;gid=0</v>
          </cell>
        </row>
        <row r="795">
          <cell r="D795" t="str">
            <v>Change Research</v>
          </cell>
          <cell r="F795" t="str">
            <v>Iowa</v>
          </cell>
          <cell r="G795" t="str">
            <v>C</v>
          </cell>
          <cell r="I795">
            <v>43688</v>
          </cell>
          <cell r="J795">
            <v>621</v>
          </cell>
          <cell r="K795" t="str">
            <v>lv</v>
          </cell>
          <cell r="L795">
            <v>17</v>
          </cell>
          <cell r="M795">
            <v>0</v>
          </cell>
          <cell r="N795">
            <v>3</v>
          </cell>
          <cell r="O795">
            <v>13</v>
          </cell>
          <cell r="P795">
            <v>2</v>
          </cell>
          <cell r="Q795">
            <v>17</v>
          </cell>
          <cell r="R795">
            <v>2</v>
          </cell>
          <cell r="S795">
            <v>28</v>
          </cell>
          <cell r="T795">
            <v>1</v>
          </cell>
          <cell r="AL795">
            <v>5.5030494022413411E-2</v>
          </cell>
          <cell r="CB795" t="str">
            <v>https://www.changeresearch.com/iowa-poll-august-9-11-2019</v>
          </cell>
        </row>
        <row r="796">
          <cell r="D796" t="str">
            <v>Change Research</v>
          </cell>
          <cell r="F796" t="str">
            <v>Wisconsin</v>
          </cell>
          <cell r="G796" t="str">
            <v>C</v>
          </cell>
          <cell r="I796">
            <v>43688</v>
          </cell>
          <cell r="J796">
            <v>626</v>
          </cell>
          <cell r="K796" t="str">
            <v>lv</v>
          </cell>
          <cell r="L796">
            <v>20</v>
          </cell>
          <cell r="M796">
            <v>0</v>
          </cell>
          <cell r="N796">
            <v>1</v>
          </cell>
          <cell r="O796">
            <v>9</v>
          </cell>
          <cell r="P796">
            <v>2</v>
          </cell>
          <cell r="Q796">
            <v>24</v>
          </cell>
          <cell r="R796">
            <v>1</v>
          </cell>
          <cell r="S796">
            <v>29</v>
          </cell>
          <cell r="T796">
            <v>2</v>
          </cell>
          <cell r="AL796">
            <v>0.18626173151264402</v>
          </cell>
          <cell r="CB796" t="str">
            <v>https://crooked.com/articles/pollercoaster-2020-wisconsin/</v>
          </cell>
        </row>
        <row r="797">
          <cell r="D797" t="str">
            <v>Morning Consult</v>
          </cell>
          <cell r="F797" t="str">
            <v>US</v>
          </cell>
          <cell r="G797" t="str">
            <v>B/C</v>
          </cell>
          <cell r="I797">
            <v>43688</v>
          </cell>
          <cell r="J797">
            <v>17117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14</v>
          </cell>
          <cell r="T797">
            <v>2</v>
          </cell>
          <cell r="AL797">
            <v>1.333775202684842E-4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43688</v>
          </cell>
          <cell r="J798">
            <v>1350</v>
          </cell>
          <cell r="K798" t="str">
            <v>rv</v>
          </cell>
          <cell r="L798">
            <v>30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17</v>
          </cell>
          <cell r="R798">
            <v>1</v>
          </cell>
          <cell r="S798">
            <v>9</v>
          </cell>
          <cell r="T798">
            <v>2</v>
          </cell>
          <cell r="AL798">
            <v>8.239384828599159E-7</v>
          </cell>
          <cell r="CB798" t="str">
            <v>https://scottrasmussen.com/3-day-dems-voting-for-trends/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43687</v>
          </cell>
          <cell r="J799">
            <v>451</v>
          </cell>
          <cell r="K799" t="str">
            <v>rv</v>
          </cell>
          <cell r="L799">
            <v>31</v>
          </cell>
          <cell r="M799">
            <v>0</v>
          </cell>
          <cell r="N799">
            <v>1</v>
          </cell>
          <cell r="O799">
            <v>4</v>
          </cell>
          <cell r="P799">
            <v>2</v>
          </cell>
          <cell r="Q799">
            <v>16</v>
          </cell>
          <cell r="R799">
            <v>1</v>
          </cell>
          <cell r="S799">
            <v>10</v>
          </cell>
          <cell r="T799">
            <v>1</v>
          </cell>
          <cell r="AL799">
            <v>0</v>
          </cell>
          <cell r="CB799" t="str">
            <v>https://thehill.com/hilltv/what-americas-thinking/457430-biden-sanders-warren-support-dips-in-new-poll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43687</v>
          </cell>
          <cell r="J800">
            <v>1350</v>
          </cell>
          <cell r="K800" t="str">
            <v>rv</v>
          </cell>
          <cell r="L800">
            <v>31</v>
          </cell>
          <cell r="M800">
            <v>0</v>
          </cell>
          <cell r="N800">
            <v>2</v>
          </cell>
          <cell r="O800">
            <v>5</v>
          </cell>
          <cell r="P800">
            <v>1</v>
          </cell>
          <cell r="Q800">
            <v>15</v>
          </cell>
          <cell r="R800">
            <v>1</v>
          </cell>
          <cell r="S800">
            <v>9</v>
          </cell>
          <cell r="T800">
            <v>2</v>
          </cell>
          <cell r="AL800">
            <v>0</v>
          </cell>
          <cell r="CB800" t="str">
            <v>https://scottrasmussen.com/3-day-dems-voting-for-trends/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43686</v>
          </cell>
          <cell r="J801">
            <v>3088</v>
          </cell>
          <cell r="K801" t="str">
            <v>rv</v>
          </cell>
          <cell r="L801">
            <v>28</v>
          </cell>
          <cell r="M801">
            <v>0</v>
          </cell>
          <cell r="N801">
            <v>3</v>
          </cell>
          <cell r="O801">
            <v>3</v>
          </cell>
          <cell r="P801">
            <v>1</v>
          </cell>
          <cell r="Q801">
            <v>16</v>
          </cell>
          <cell r="R801">
            <v>1</v>
          </cell>
          <cell r="S801">
            <v>10</v>
          </cell>
          <cell r="T801">
            <v>1</v>
          </cell>
          <cell r="AL801">
            <v>9.8810271205921502E-7</v>
          </cell>
          <cell r="CB801" t="str">
            <v>https://docs.google.com/spreadsheets/d/e/2PACX-1vT-hjbkb0DH44WP2BkHSrTPVvzppzW_aeB1ZqfWP8kziPF5aZGL94tB8jNTCCv1ndWT8X69H6MT6is2/pubhtml/sheet?headers=false&amp;gid=0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43686</v>
          </cell>
          <cell r="J802">
            <v>1318</v>
          </cell>
          <cell r="K802" t="str">
            <v>rv</v>
          </cell>
          <cell r="L802">
            <v>29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15</v>
          </cell>
          <cell r="R802">
            <v>1</v>
          </cell>
          <cell r="S802">
            <v>8</v>
          </cell>
          <cell r="T802">
            <v>1</v>
          </cell>
          <cell r="AL802">
            <v>0</v>
          </cell>
          <cell r="CB802" t="str">
            <v>https://docs.google.com/spreadsheets/d/e/2PACX-1vQc3FmUpQRO92VtUBe1VNODic_Huv9l3SHwAZIFvRbksbBQYAu4LaOeGTKUPghZ1trAANehATUkImk8/pubhtml/sheet?headers=false&amp;gid=0</v>
          </cell>
        </row>
        <row r="803">
          <cell r="D803" t="str">
            <v>Change Research</v>
          </cell>
          <cell r="F803" t="str">
            <v>Nevada</v>
          </cell>
          <cell r="G803" t="str">
            <v>C</v>
          </cell>
          <cell r="I803">
            <v>43685</v>
          </cell>
          <cell r="J803">
            <v>439</v>
          </cell>
          <cell r="K803" t="str">
            <v>lv</v>
          </cell>
          <cell r="L803">
            <v>26</v>
          </cell>
          <cell r="M803">
            <v>0</v>
          </cell>
          <cell r="N803">
            <v>0</v>
          </cell>
          <cell r="O803">
            <v>7</v>
          </cell>
          <cell r="P803">
            <v>1</v>
          </cell>
          <cell r="Q803">
            <v>22</v>
          </cell>
          <cell r="R803">
            <v>3</v>
          </cell>
          <cell r="S803">
            <v>23</v>
          </cell>
          <cell r="T803">
            <v>1</v>
          </cell>
          <cell r="AL803">
            <v>1.2827752349042498</v>
          </cell>
          <cell r="CB803" t="str">
            <v>https://www.changeresearch.com/nevada-poll-august-2-8-2019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43685</v>
          </cell>
          <cell r="J804">
            <v>1316</v>
          </cell>
          <cell r="K804" t="str">
            <v>rv</v>
          </cell>
          <cell r="L804">
            <v>27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15</v>
          </cell>
          <cell r="R804">
            <v>1</v>
          </cell>
          <cell r="S804">
            <v>9</v>
          </cell>
          <cell r="T804">
            <v>1</v>
          </cell>
          <cell r="AL804">
            <v>7.5539011042131399E-7</v>
          </cell>
          <cell r="CB804" t="str">
            <v>https://docs.google.com/spreadsheets/d/e/2PACX-1vTUihhcVuK6hILjjt6Yw4lyXSz4XYo4RRuSW4dba49_exGeWkL1tSBd_tfMTZzR_DMeJ2hm0dvxzxKP/pubhtml/sheet?headers=false&amp;gid=0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43684</v>
          </cell>
          <cell r="J805">
            <v>1319</v>
          </cell>
          <cell r="K805" t="str">
            <v>rv</v>
          </cell>
          <cell r="L805">
            <v>25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17</v>
          </cell>
          <cell r="R805">
            <v>1</v>
          </cell>
          <cell r="S805">
            <v>11</v>
          </cell>
          <cell r="T805">
            <v>1</v>
          </cell>
          <cell r="AL805">
            <v>7.3717098176706424E-7</v>
          </cell>
          <cell r="CB805" t="str">
            <v>https://docs.google.com/spreadsheets/d/e/2PACX-1vT8Q4jaJVZrQsNMpFYM-g9TSQJNVZCqLVfmHRfAfjS2uGcw0SGKM_dYje9wkJJk0AxJleCvo0bckVuF/pubhtml/sheet?headers=false&amp;gid=0</v>
          </cell>
        </row>
        <row r="806">
          <cell r="D806" t="str">
            <v>Gravis Marketing</v>
          </cell>
          <cell r="F806" t="str">
            <v>New Hampshire</v>
          </cell>
          <cell r="G806" t="str">
            <v>C+</v>
          </cell>
          <cell r="I806">
            <v>43683</v>
          </cell>
          <cell r="J806">
            <v>250</v>
          </cell>
          <cell r="K806" t="str">
            <v>lv</v>
          </cell>
          <cell r="L806">
            <v>15</v>
          </cell>
          <cell r="M806">
            <v>0</v>
          </cell>
          <cell r="N806">
            <v>0</v>
          </cell>
          <cell r="O806">
            <v>8</v>
          </cell>
          <cell r="P806">
            <v>4</v>
          </cell>
          <cell r="Q806">
            <v>21</v>
          </cell>
          <cell r="R806">
            <v>4</v>
          </cell>
          <cell r="S806">
            <v>12</v>
          </cell>
          <cell r="T806">
            <v>4</v>
          </cell>
          <cell r="AL806">
            <v>1.2513507635070613</v>
          </cell>
          <cell r="CB806" t="str">
            <v>http://orlando-politics.com/wp-content/uploads/2019/08/New-Hampshire-August-8-2019-v2.pdf</v>
          </cell>
        </row>
        <row r="807">
          <cell r="D807" t="str">
            <v>YouGov</v>
          </cell>
          <cell r="F807" t="str">
            <v>US</v>
          </cell>
          <cell r="G807" t="str">
            <v>B-</v>
          </cell>
          <cell r="I807">
            <v>43683</v>
          </cell>
          <cell r="J807">
            <v>573</v>
          </cell>
          <cell r="K807" t="str">
            <v>lv</v>
          </cell>
          <cell r="L807">
            <v>22</v>
          </cell>
          <cell r="M807">
            <v>0</v>
          </cell>
          <cell r="N807">
            <v>1</v>
          </cell>
          <cell r="O807">
            <v>8</v>
          </cell>
          <cell r="P807">
            <v>0</v>
          </cell>
          <cell r="Q807">
            <v>13</v>
          </cell>
          <cell r="R807">
            <v>1</v>
          </cell>
          <cell r="S807">
            <v>16</v>
          </cell>
          <cell r="T807">
            <v>2</v>
          </cell>
          <cell r="AL807">
            <v>1.2958260210639503E-5</v>
          </cell>
          <cell r="CB807" t="str">
            <v>https://d25d2506sfb94s.cloudfront.net/cumulus_uploads/document/7jv630mjdk/econTabReport.pdf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43683</v>
          </cell>
          <cell r="J808">
            <v>1319</v>
          </cell>
          <cell r="K808" t="str">
            <v>rv</v>
          </cell>
          <cell r="L808">
            <v>25</v>
          </cell>
          <cell r="M808">
            <v>0</v>
          </cell>
          <cell r="N808">
            <v>3</v>
          </cell>
          <cell r="O808">
            <v>3</v>
          </cell>
          <cell r="P808">
            <v>1</v>
          </cell>
          <cell r="Q808">
            <v>17</v>
          </cell>
          <cell r="R808">
            <v>1</v>
          </cell>
          <cell r="S808">
            <v>11</v>
          </cell>
          <cell r="T808">
            <v>1</v>
          </cell>
          <cell r="AL808">
            <v>7.1885537835832335E-7</v>
          </cell>
          <cell r="CB808" t="str">
            <v>https://docs.google.com/spreadsheets/d/e/2PACX-1vQ_BOdzRDxC7dcvuFr9bmczzMkVKAAAUh3t87P7JTErNX6ULAFQC3NXm2h_vXU75A8x6ejgbIcIcnj8/pubhtml/sheet?headers=false&amp;gid=0</v>
          </cell>
        </row>
        <row r="809">
          <cell r="D809" t="str">
            <v>SurveyUSA</v>
          </cell>
          <cell r="F809" t="str">
            <v>North Carolina</v>
          </cell>
          <cell r="G809" t="str">
            <v>A</v>
          </cell>
          <cell r="I809">
            <v>43682</v>
          </cell>
          <cell r="J809">
            <v>534</v>
          </cell>
          <cell r="K809" t="str">
            <v>lv</v>
          </cell>
          <cell r="L809">
            <v>36</v>
          </cell>
          <cell r="M809">
            <v>0</v>
          </cell>
          <cell r="N809">
            <v>1</v>
          </cell>
          <cell r="O809">
            <v>5</v>
          </cell>
          <cell r="P809">
            <v>0</v>
          </cell>
          <cell r="Q809">
            <v>15</v>
          </cell>
          <cell r="R809">
            <v>0</v>
          </cell>
          <cell r="S809">
            <v>13</v>
          </cell>
          <cell r="T809">
            <v>1</v>
          </cell>
          <cell r="AL809">
            <v>0.59899718671573621</v>
          </cell>
          <cell r="CB809" t="str">
            <v>http://www.surveyusa.com/client/PollReport.aspx?g=29ae3168-9e12-474f-a207-f9a662509d55</v>
          </cell>
        </row>
        <row r="810">
          <cell r="D810" t="str">
            <v>SurveyUSA</v>
          </cell>
          <cell r="F810" t="str">
            <v>California</v>
          </cell>
          <cell r="G810" t="str">
            <v>A</v>
          </cell>
          <cell r="I810">
            <v>43682</v>
          </cell>
          <cell r="J810">
            <v>528</v>
          </cell>
          <cell r="K810" t="str">
            <v>lv</v>
          </cell>
          <cell r="L810">
            <v>25</v>
          </cell>
          <cell r="M810">
            <v>0</v>
          </cell>
          <cell r="N810">
            <v>1</v>
          </cell>
          <cell r="O810">
            <v>6</v>
          </cell>
          <cell r="P810">
            <v>0</v>
          </cell>
          <cell r="Q810">
            <v>18</v>
          </cell>
          <cell r="R810">
            <v>0</v>
          </cell>
          <cell r="S810">
            <v>21</v>
          </cell>
          <cell r="T810">
            <v>1</v>
          </cell>
          <cell r="AL810">
            <v>1.3882493770692344E-2</v>
          </cell>
          <cell r="CB810" t="str">
            <v>http://www.surveyusa.com/client/PollReport.aspx?g=949b0f46-a4a4-4480-b675-711e9d6fd657</v>
          </cell>
        </row>
        <row r="811">
          <cell r="D811" t="str">
            <v>SurveyUSA</v>
          </cell>
          <cell r="F811" t="str">
            <v>US</v>
          </cell>
          <cell r="G811" t="str">
            <v>A</v>
          </cell>
          <cell r="I811">
            <v>43682</v>
          </cell>
          <cell r="J811">
            <v>999</v>
          </cell>
          <cell r="K811" t="str">
            <v>lv</v>
          </cell>
          <cell r="L811">
            <v>33</v>
          </cell>
          <cell r="M811">
            <v>0</v>
          </cell>
          <cell r="N811">
            <v>1</v>
          </cell>
          <cell r="O811">
            <v>8</v>
          </cell>
          <cell r="P811">
            <v>1</v>
          </cell>
          <cell r="Q811">
            <v>20</v>
          </cell>
          <cell r="R811">
            <v>0</v>
          </cell>
          <cell r="S811">
            <v>19</v>
          </cell>
          <cell r="T811">
            <v>0</v>
          </cell>
          <cell r="AL811">
            <v>1.3291473688746386E-2</v>
          </cell>
          <cell r="CB811" t="str">
            <v>http://www.surveyusa.com/client/PollReport.aspx?g=1736552c-4e9a-461e-ba78-2cc6729082fd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43682</v>
          </cell>
          <cell r="J812">
            <v>1023</v>
          </cell>
          <cell r="K812" t="str">
            <v>rv</v>
          </cell>
          <cell r="L812">
            <v>25</v>
          </cell>
          <cell r="M812">
            <v>0</v>
          </cell>
          <cell r="N812">
            <v>3</v>
          </cell>
          <cell r="O812">
            <v>5</v>
          </cell>
          <cell r="P812">
            <v>1</v>
          </cell>
          <cell r="Q812">
            <v>20</v>
          </cell>
          <cell r="R812">
            <v>0</v>
          </cell>
          <cell r="S812">
            <v>10</v>
          </cell>
          <cell r="T812">
            <v>2</v>
          </cell>
          <cell r="AL812">
            <v>1.0025456215356433E-4</v>
          </cell>
          <cell r="CB812" t="str">
            <v>https://www.ipsos.com/sites/default/files/ct/news/documents/2019-08/topline_reuters_democratic_horserace_08_06_2019.pdf</v>
          </cell>
        </row>
        <row r="813">
          <cell r="D813" t="str">
            <v>Quinnipiac University</v>
          </cell>
          <cell r="F813" t="str">
            <v>US</v>
          </cell>
          <cell r="G813" t="str">
            <v>A</v>
          </cell>
          <cell r="I813">
            <v>43682</v>
          </cell>
          <cell r="J813">
            <v>807</v>
          </cell>
          <cell r="K813" t="str">
            <v>rv</v>
          </cell>
          <cell r="L813">
            <v>32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14</v>
          </cell>
          <cell r="R813">
            <v>0</v>
          </cell>
          <cell r="S813">
            <v>21</v>
          </cell>
          <cell r="T813">
            <v>1</v>
          </cell>
          <cell r="AL813">
            <v>3.1766968874468583E-3</v>
          </cell>
          <cell r="CB813" t="str">
            <v>https://poll.qu.edu/national/release-detail?ReleaseID=3637</v>
          </cell>
        </row>
        <row r="814">
          <cell r="D814" t="str">
            <v>Ipsos</v>
          </cell>
          <cell r="F814" t="str">
            <v>US</v>
          </cell>
          <cell r="G814" t="str">
            <v>B+</v>
          </cell>
          <cell r="I814">
            <v>43682</v>
          </cell>
          <cell r="J814">
            <v>1258</v>
          </cell>
          <cell r="K814" t="str">
            <v>a</v>
          </cell>
          <cell r="L814">
            <v>22.4</v>
          </cell>
          <cell r="M814">
            <v>0</v>
          </cell>
          <cell r="N814">
            <v>2.6</v>
          </cell>
          <cell r="O814">
            <v>3.9</v>
          </cell>
          <cell r="P814">
            <v>0.7</v>
          </cell>
          <cell r="Q814">
            <v>18.399999999999999</v>
          </cell>
          <cell r="R814">
            <v>0.3</v>
          </cell>
          <cell r="S814">
            <v>8.6999999999999993</v>
          </cell>
          <cell r="T814">
            <v>2.1</v>
          </cell>
          <cell r="AL814">
            <v>0</v>
          </cell>
          <cell r="CB814" t="str">
            <v>https://graphics.reuters.com/USA-ELECTION-POLL/0100B05G09P/index.html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43682</v>
          </cell>
          <cell r="J815">
            <v>1339</v>
          </cell>
          <cell r="K815" t="str">
            <v>rv</v>
          </cell>
          <cell r="L815">
            <v>27</v>
          </cell>
          <cell r="M815">
            <v>0</v>
          </cell>
          <cell r="N815">
            <v>3</v>
          </cell>
          <cell r="O815">
            <v>2</v>
          </cell>
          <cell r="P815">
            <v>1</v>
          </cell>
          <cell r="Q815">
            <v>16</v>
          </cell>
          <cell r="R815">
            <v>1</v>
          </cell>
          <cell r="S815">
            <v>11</v>
          </cell>
          <cell r="T815">
            <v>2</v>
          </cell>
          <cell r="AL815">
            <v>7.0528339923231485E-7</v>
          </cell>
          <cell r="CB815" t="str">
            <v>https://docs.google.com/spreadsheets/d/e/2PACX-1vSVetctSpLRFECuXGpU24Zq51Cp_Tzy1pCpjuC4f_oWXSkrANdxYTuuNnEcYylhpAx6sEz0alWBslzT/pubhtml/sheet?headers=false&amp;gid=0</v>
          </cell>
        </row>
        <row r="816">
          <cell r="D816" t="str">
            <v>Pew Research Center</v>
          </cell>
          <cell r="F816" t="str">
            <v>US</v>
          </cell>
          <cell r="G816" t="str">
            <v>B/C</v>
          </cell>
          <cell r="I816">
            <v>43681</v>
          </cell>
          <cell r="J816">
            <v>1757</v>
          </cell>
          <cell r="K816" t="str">
            <v>rv</v>
          </cell>
          <cell r="L816">
            <v>26</v>
          </cell>
          <cell r="M816">
            <v>0</v>
          </cell>
          <cell r="N816">
            <v>1</v>
          </cell>
          <cell r="O816">
            <v>5</v>
          </cell>
          <cell r="P816">
            <v>1</v>
          </cell>
          <cell r="Q816">
            <v>12</v>
          </cell>
          <cell r="R816">
            <v>0</v>
          </cell>
          <cell r="S816">
            <v>16</v>
          </cell>
          <cell r="T816">
            <v>1</v>
          </cell>
          <cell r="AL816">
            <v>0.10013257708720541</v>
          </cell>
          <cell r="CB816" t="str">
            <v>https://www.people-press.org/wp-content/uploads/sites/4/2019/08/PP_2019.08.16_Trump-and-the-Democratic-Primary_FINAL.pdf</v>
          </cell>
        </row>
        <row r="817">
          <cell r="D817" t="str">
            <v>Public Policy Polling</v>
          </cell>
          <cell r="F817" t="str">
            <v>US</v>
          </cell>
          <cell r="G817" t="str">
            <v>B</v>
          </cell>
          <cell r="I817">
            <v>43681</v>
          </cell>
          <cell r="J817">
            <v>588</v>
          </cell>
          <cell r="K817" t="str">
            <v>v</v>
          </cell>
          <cell r="L817">
            <v>36</v>
          </cell>
          <cell r="M817">
            <v>0</v>
          </cell>
          <cell r="N817">
            <v>4</v>
          </cell>
          <cell r="O817">
            <v>4</v>
          </cell>
          <cell r="P817">
            <v>2</v>
          </cell>
          <cell r="Q817">
            <v>12</v>
          </cell>
          <cell r="R817">
            <v>0</v>
          </cell>
          <cell r="S817">
            <v>13</v>
          </cell>
          <cell r="T817">
            <v>2</v>
          </cell>
          <cell r="AL817">
            <v>2.3036264944701892</v>
          </cell>
          <cell r="CB817" t="str">
            <v>https://www.publicpolicypolling.com/wp-content/uploads/2019/08/NationalPollMemoAugust2019.pdf</v>
          </cell>
        </row>
        <row r="818">
          <cell r="D818" t="str">
            <v>Change Research</v>
          </cell>
          <cell r="F818" t="str">
            <v>US</v>
          </cell>
          <cell r="G818" t="str">
            <v>C</v>
          </cell>
          <cell r="I818">
            <v>43681</v>
          </cell>
          <cell r="J818">
            <v>1450</v>
          </cell>
          <cell r="K818" t="str">
            <v>lv</v>
          </cell>
          <cell r="L818">
            <v>23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23</v>
          </cell>
          <cell r="R818">
            <v>0</v>
          </cell>
          <cell r="S818">
            <v>26</v>
          </cell>
          <cell r="T818">
            <v>2</v>
          </cell>
          <cell r="AL818">
            <v>1.5641494722097301E-2</v>
          </cell>
          <cell r="CB818" t="str">
            <v>https://www.changeresearch.com/post-debate-poll-august-2-4-2019</v>
          </cell>
        </row>
        <row r="819">
          <cell r="D819" t="str">
            <v>Monmouth University</v>
          </cell>
          <cell r="F819" t="str">
            <v>Iowa</v>
          </cell>
          <cell r="G819" t="str">
            <v>A+</v>
          </cell>
          <cell r="I819">
            <v>43681</v>
          </cell>
          <cell r="J819">
            <v>401</v>
          </cell>
          <cell r="K819" t="str">
            <v>lv</v>
          </cell>
          <cell r="L819">
            <v>28</v>
          </cell>
          <cell r="M819">
            <v>0</v>
          </cell>
          <cell r="N819">
            <v>1</v>
          </cell>
          <cell r="O819">
            <v>8</v>
          </cell>
          <cell r="P819">
            <v>3</v>
          </cell>
          <cell r="Q819">
            <v>9</v>
          </cell>
          <cell r="R819">
            <v>3</v>
          </cell>
          <cell r="S819">
            <v>19</v>
          </cell>
          <cell r="T819">
            <v>2</v>
          </cell>
          <cell r="AL819">
            <v>1.4472005749053746E-2</v>
          </cell>
          <cell r="CB819" t="str">
            <v>https://www.monmouth.edu/polling-institute/documents/monmouthpoll_ia_080819.pdf/</v>
          </cell>
        </row>
        <row r="820">
          <cell r="D820" t="str">
            <v>Franklin &amp; Marshall College</v>
          </cell>
          <cell r="F820" t="str">
            <v>Pennsylvania</v>
          </cell>
          <cell r="G820" t="str">
            <v>B/C</v>
          </cell>
          <cell r="I820">
            <v>43681</v>
          </cell>
          <cell r="J820">
            <v>295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6</v>
          </cell>
          <cell r="P820">
            <v>0</v>
          </cell>
          <cell r="Q820">
            <v>12</v>
          </cell>
          <cell r="R820">
            <v>0</v>
          </cell>
          <cell r="S820">
            <v>21</v>
          </cell>
          <cell r="T820">
            <v>0</v>
          </cell>
          <cell r="AL820">
            <v>4.4002113188543641E-2</v>
          </cell>
          <cell r="CB820" t="str">
            <v>https://www.fandm.edu/uploads/files/366978281722999151-f-m-poll-release-august-2019.pdf</v>
          </cell>
        </row>
        <row r="821">
          <cell r="D821" t="str">
            <v>University of Texas at Tyler</v>
          </cell>
          <cell r="F821" t="str">
            <v>Texas</v>
          </cell>
          <cell r="G821" t="str">
            <v>B/C</v>
          </cell>
          <cell r="I821">
            <v>43681</v>
          </cell>
          <cell r="J821">
            <v>534</v>
          </cell>
          <cell r="K821" t="str">
            <v>rv</v>
          </cell>
          <cell r="L821">
            <v>23.6</v>
          </cell>
          <cell r="M821">
            <v>0</v>
          </cell>
          <cell r="N821">
            <v>2</v>
          </cell>
          <cell r="O821">
            <v>4.5</v>
          </cell>
          <cell r="P821">
            <v>0.3</v>
          </cell>
          <cell r="Q821">
            <v>17.600000000000001</v>
          </cell>
          <cell r="R821">
            <v>0.8</v>
          </cell>
          <cell r="S821">
            <v>10.1</v>
          </cell>
          <cell r="T821">
            <v>1.8</v>
          </cell>
          <cell r="AL821">
            <v>7.8446140292646824E-3</v>
          </cell>
          <cell r="CB821" t="str">
            <v>https://www.uttyler.edu/politicalscience/files/pollingcenter/postdebatesummary.pdf</v>
          </cell>
        </row>
        <row r="822">
          <cell r="D822" t="str">
            <v>Suffolk University</v>
          </cell>
          <cell r="F822" t="str">
            <v>New Hampshire</v>
          </cell>
          <cell r="G822" t="str">
            <v>A-</v>
          </cell>
          <cell r="I822">
            <v>43681</v>
          </cell>
          <cell r="J822">
            <v>500</v>
          </cell>
          <cell r="K822" t="str">
            <v>lv</v>
          </cell>
          <cell r="L822">
            <v>21.4</v>
          </cell>
          <cell r="M822">
            <v>0</v>
          </cell>
          <cell r="N822">
            <v>1.4</v>
          </cell>
          <cell r="O822">
            <v>5.8</v>
          </cell>
          <cell r="P822">
            <v>0.8</v>
          </cell>
          <cell r="Q822">
            <v>16.8</v>
          </cell>
          <cell r="R822">
            <v>0.6</v>
          </cell>
          <cell r="S822">
            <v>13.6</v>
          </cell>
          <cell r="T822">
            <v>1.4</v>
          </cell>
          <cell r="AL822">
            <v>3.7538873744572417E-3</v>
          </cell>
          <cell r="CB822" t="str">
            <v>https://www.suffolk.edu/-/media/suffolk/documents/academics/research-at-suffolk/suprc/polls/new-hampshire/2019/8_6_2019_marginals_pdftxt.pdf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43681</v>
          </cell>
          <cell r="J823">
            <v>9845</v>
          </cell>
          <cell r="K823" t="str">
            <v>lv</v>
          </cell>
          <cell r="L823">
            <v>33</v>
          </cell>
          <cell r="M823">
            <v>0</v>
          </cell>
          <cell r="N823">
            <v>3</v>
          </cell>
          <cell r="O823">
            <v>6</v>
          </cell>
          <cell r="P823">
            <v>1</v>
          </cell>
          <cell r="Q823">
            <v>19</v>
          </cell>
          <cell r="R823">
            <v>1</v>
          </cell>
          <cell r="S823">
            <v>15</v>
          </cell>
          <cell r="T823">
            <v>2</v>
          </cell>
          <cell r="AL823">
            <v>9.6196019198418624E-5</v>
          </cell>
          <cell r="CB823" t="str">
            <v>https://morningconsult.com/2020-democratic-primary/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43681</v>
          </cell>
          <cell r="J824">
            <v>1350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3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2</v>
          </cell>
          <cell r="AL824">
            <v>6.763340015550684E-7</v>
          </cell>
          <cell r="CB824" t="str">
            <v>https://scottrasmussen.com/3-day-dems-voting-for-trends/</v>
          </cell>
        </row>
        <row r="825">
          <cell r="D825" t="str">
            <v>Emerson College</v>
          </cell>
          <cell r="F825" t="str">
            <v>Texas</v>
          </cell>
          <cell r="G825" t="str">
            <v>B-</v>
          </cell>
          <cell r="I825">
            <v>43680</v>
          </cell>
          <cell r="J825">
            <v>400</v>
          </cell>
          <cell r="K825" t="str">
            <v>lv</v>
          </cell>
          <cell r="L825">
            <v>27.7</v>
          </cell>
          <cell r="M825">
            <v>0</v>
          </cell>
          <cell r="N825">
            <v>1.6</v>
          </cell>
          <cell r="O825">
            <v>7.2</v>
          </cell>
          <cell r="P825">
            <v>0.2</v>
          </cell>
          <cell r="Q825">
            <v>15.7</v>
          </cell>
          <cell r="R825">
            <v>0.4</v>
          </cell>
          <cell r="S825">
            <v>13.7</v>
          </cell>
          <cell r="T825">
            <v>3.1</v>
          </cell>
          <cell r="AL825">
            <v>0.22865506567845753</v>
          </cell>
          <cell r="CB825" t="str">
            <v>http://emersonpolling.com/2019/08/06/dallas-morning-news-emerson-poll-biden-leads-orourke-in-texas-presidential-primary-race-against-sen-john-cornyn-wide-open/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43680</v>
          </cell>
          <cell r="J826">
            <v>1350</v>
          </cell>
          <cell r="K826" t="str">
            <v>rv</v>
          </cell>
          <cell r="L826">
            <v>29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16</v>
          </cell>
          <cell r="R826">
            <v>1</v>
          </cell>
          <cell r="S826">
            <v>9</v>
          </cell>
          <cell r="T826">
            <v>2</v>
          </cell>
          <cell r="AL826">
            <v>6.5996869163695328E-7</v>
          </cell>
          <cell r="CB826" t="str">
            <v>https://scottrasmussen.com/3-day-dems-voting-for-trends/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43679</v>
          </cell>
          <cell r="J827">
            <v>1350</v>
          </cell>
          <cell r="K827" t="str">
            <v>rv</v>
          </cell>
          <cell r="L827">
            <v>29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17</v>
          </cell>
          <cell r="R827">
            <v>1</v>
          </cell>
          <cell r="S827">
            <v>9</v>
          </cell>
          <cell r="T827">
            <v>2</v>
          </cell>
          <cell r="AL827">
            <v>6.1900636408081534E-7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43679</v>
          </cell>
          <cell r="J828">
            <v>914</v>
          </cell>
          <cell r="K828" t="str">
            <v>rv</v>
          </cell>
          <cell r="L828">
            <v>28</v>
          </cell>
          <cell r="M828">
            <v>0</v>
          </cell>
          <cell r="N828">
            <v>3</v>
          </cell>
          <cell r="O828">
            <v>3</v>
          </cell>
          <cell r="P828">
            <v>1</v>
          </cell>
          <cell r="Q828">
            <v>16</v>
          </cell>
          <cell r="R828">
            <v>1</v>
          </cell>
          <cell r="S828">
            <v>8</v>
          </cell>
          <cell r="T828">
            <v>2</v>
          </cell>
          <cell r="AL828">
            <v>0</v>
          </cell>
          <cell r="CB828" t="str">
            <v>https://docs.google.com/spreadsheets/d/e/2PACX-1vSFOGwKP-zo-s_2vLo0oUdvbGlNmF0RvCC0wqfCBOwGfHl6VftiyLP4-lgs9ZzO-GcOzOF-2UE2pJpj/pubhtml/sheet?headers=false&amp;gid=0</v>
          </cell>
        </row>
        <row r="829">
          <cell r="D829" t="str">
            <v>Zogby Interactive/JZ Analytics</v>
          </cell>
          <cell r="F829" t="str">
            <v>Washington</v>
          </cell>
          <cell r="G829" t="str">
            <v>C</v>
          </cell>
          <cell r="I829">
            <v>43678</v>
          </cell>
          <cell r="J829">
            <v>619</v>
          </cell>
          <cell r="K829" t="str">
            <v>lv</v>
          </cell>
          <cell r="L829">
            <v>19.399999999999999</v>
          </cell>
          <cell r="M829">
            <v>0</v>
          </cell>
          <cell r="N829">
            <v>1.1000000000000001</v>
          </cell>
          <cell r="O829">
            <v>5.4</v>
          </cell>
          <cell r="P829">
            <v>1</v>
          </cell>
          <cell r="Q829">
            <v>17.899999999999999</v>
          </cell>
          <cell r="R829">
            <v>0</v>
          </cell>
          <cell r="S829">
            <v>13.5</v>
          </cell>
          <cell r="T829">
            <v>2</v>
          </cell>
          <cell r="AL829">
            <v>1.32711127424409</v>
          </cell>
          <cell r="CB829" t="str">
            <v>https://247wallst.com/special-report/2019/08/07/24-7-wall-st-zogby-analytics-battleground-state-poll-biden-warren-and-sanders-neck-and-neck-in-washington-state/2/</v>
          </cell>
        </row>
        <row r="830">
          <cell r="D830" t="str">
            <v>IBD/TIPP</v>
          </cell>
          <cell r="F830" t="str">
            <v>US</v>
          </cell>
          <cell r="G830" t="str">
            <v>A/B</v>
          </cell>
          <cell r="I830">
            <v>43678</v>
          </cell>
          <cell r="J830">
            <v>350</v>
          </cell>
          <cell r="K830" t="str">
            <v>rv</v>
          </cell>
          <cell r="L830">
            <v>30</v>
          </cell>
          <cell r="M830">
            <v>0</v>
          </cell>
          <cell r="N830">
            <v>2</v>
          </cell>
          <cell r="O830">
            <v>6</v>
          </cell>
          <cell r="P830">
            <v>1</v>
          </cell>
          <cell r="Q830">
            <v>12</v>
          </cell>
          <cell r="R830">
            <v>0</v>
          </cell>
          <cell r="S830">
            <v>17</v>
          </cell>
          <cell r="T830">
            <v>0</v>
          </cell>
          <cell r="AL830">
            <v>4.6496648194525834E-3</v>
          </cell>
          <cell r="CB830" t="str">
            <v>https://projects.fivethirtyeight.com/polls/20190806_National.pdf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43678</v>
          </cell>
          <cell r="J831">
            <v>585</v>
          </cell>
          <cell r="K831" t="str">
            <v>rv</v>
          </cell>
          <cell r="L831">
            <v>34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17</v>
          </cell>
          <cell r="R831">
            <v>1</v>
          </cell>
          <cell r="S831">
            <v>8</v>
          </cell>
          <cell r="T831">
            <v>1</v>
          </cell>
          <cell r="AL831">
            <v>4.9673066767310374E-7</v>
          </cell>
          <cell r="CB831" t="str">
            <v>https://harvardharrispoll.com/wp-content/uploads/2019/08/HHP_July2019_Topline_RegisteredVoters_r1.pdf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43678</v>
          </cell>
          <cell r="J832">
            <v>896</v>
          </cell>
          <cell r="K832" t="str">
            <v>rv</v>
          </cell>
          <cell r="L832">
            <v>30</v>
          </cell>
          <cell r="M832">
            <v>0</v>
          </cell>
          <cell r="N832">
            <v>3</v>
          </cell>
          <cell r="O832">
            <v>4</v>
          </cell>
          <cell r="P832">
            <v>1</v>
          </cell>
          <cell r="Q832">
            <v>18</v>
          </cell>
          <cell r="R832">
            <v>1</v>
          </cell>
          <cell r="S832">
            <v>9</v>
          </cell>
          <cell r="T832">
            <v>1</v>
          </cell>
          <cell r="AL832">
            <v>0</v>
          </cell>
          <cell r="CB832" t="str">
            <v>https://docs.google.com/spreadsheets/d/e/2PACX-1vS2WQnlJUxcvqRvuqDYlQIBcCF1qUoeL87da_ilOVDbCbGodKB5Gc5YD0ZazTtike9E7-Mw05cpr_mL/pubhtml/sheet?headers=false&amp;gid=0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43677</v>
          </cell>
          <cell r="J833">
            <v>867</v>
          </cell>
          <cell r="K833" t="str">
            <v>rv</v>
          </cell>
          <cell r="L833">
            <v>30</v>
          </cell>
          <cell r="M833">
            <v>0</v>
          </cell>
          <cell r="N833">
            <v>2</v>
          </cell>
          <cell r="O833">
            <v>5</v>
          </cell>
          <cell r="P833">
            <v>1</v>
          </cell>
          <cell r="Q833">
            <v>17</v>
          </cell>
          <cell r="R833">
            <v>1</v>
          </cell>
          <cell r="S833">
            <v>8</v>
          </cell>
          <cell r="T833">
            <v>1</v>
          </cell>
          <cell r="AL833">
            <v>4.969354785054305E-7</v>
          </cell>
          <cell r="CB833" t="str">
            <v>https://docs.google.com/spreadsheets/d/e/2PACX-1vRaL7ES4opq7NIaS19kmVrXpYqN0C9d3HdFoT6WYVIeV-wkvnLg3hBx7jt-NbcxNWUG7sTJnZt2H0Y6/pubhtml/sheet?headers=false&amp;gid=0</v>
          </cell>
        </row>
        <row r="834">
          <cell r="D834" t="str">
            <v>Capitol Weekly</v>
          </cell>
          <cell r="F834" t="str">
            <v>California</v>
          </cell>
          <cell r="G834">
            <v>0</v>
          </cell>
          <cell r="I834">
            <v>43677</v>
          </cell>
          <cell r="J834">
            <v>739</v>
          </cell>
          <cell r="K834" t="str">
            <v>lv</v>
          </cell>
          <cell r="L834">
            <v>20.7</v>
          </cell>
          <cell r="M834">
            <v>0</v>
          </cell>
          <cell r="N834">
            <v>1.2</v>
          </cell>
          <cell r="O834">
            <v>8</v>
          </cell>
          <cell r="P834">
            <v>0.9</v>
          </cell>
          <cell r="Q834">
            <v>14.9</v>
          </cell>
          <cell r="R834">
            <v>0.1</v>
          </cell>
          <cell r="S834">
            <v>24.2</v>
          </cell>
          <cell r="T834">
            <v>1.6</v>
          </cell>
          <cell r="AL834">
            <v>1.9519339789999723E-3</v>
          </cell>
          <cell r="CB834" t="str">
            <v>https://public.tableau.com/profile/capitol.weekly#!/vizhome/2020PrimaryTrackingSurvey_15626518585990/CA120POLLSTORY</v>
          </cell>
        </row>
        <row r="835">
          <cell r="D835" t="str">
            <v>YouGov</v>
          </cell>
          <cell r="F835" t="str">
            <v>US</v>
          </cell>
          <cell r="G835" t="str">
            <v>B-</v>
          </cell>
          <cell r="I835">
            <v>43676</v>
          </cell>
          <cell r="J835">
            <v>629</v>
          </cell>
          <cell r="K835" t="str">
            <v>lv</v>
          </cell>
          <cell r="L835">
            <v>26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13</v>
          </cell>
          <cell r="R835">
            <v>0</v>
          </cell>
          <cell r="S835">
            <v>18</v>
          </cell>
          <cell r="T835">
            <v>1</v>
          </cell>
          <cell r="AL835">
            <v>1.239656304052098E-5</v>
          </cell>
          <cell r="CB835" t="str">
            <v>https://d25d2506sfb94s.cloudfront.net/cumulus_uploads/document/hash0nbry8/econTabReport.pdf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43676</v>
          </cell>
          <cell r="J836">
            <v>868</v>
          </cell>
          <cell r="K836" t="str">
            <v>rv</v>
          </cell>
          <cell r="L836">
            <v>30</v>
          </cell>
          <cell r="M836">
            <v>0</v>
          </cell>
          <cell r="N836">
            <v>2</v>
          </cell>
          <cell r="O836">
            <v>3</v>
          </cell>
          <cell r="P836">
            <v>1</v>
          </cell>
          <cell r="Q836">
            <v>15</v>
          </cell>
          <cell r="R836">
            <v>1</v>
          </cell>
          <cell r="S836">
            <v>8</v>
          </cell>
          <cell r="T836">
            <v>1</v>
          </cell>
          <cell r="AL836">
            <v>4.8551811462036885E-7</v>
          </cell>
          <cell r="CB836" t="str">
            <v>https://scottrasmussen.com/crosstabs-july-28-30/</v>
          </cell>
        </row>
        <row r="837">
          <cell r="D837" t="str">
            <v>Victory Research</v>
          </cell>
          <cell r="F837" t="str">
            <v>Illinois</v>
          </cell>
          <cell r="G837" t="str">
            <v>B/C</v>
          </cell>
          <cell r="I837">
            <v>43675</v>
          </cell>
          <cell r="J837">
            <v>1200</v>
          </cell>
          <cell r="K837" t="str">
            <v>lv</v>
          </cell>
          <cell r="L837">
            <v>36.1</v>
          </cell>
          <cell r="M837">
            <v>0</v>
          </cell>
          <cell r="N837">
            <v>1.4</v>
          </cell>
          <cell r="O837">
            <v>9.3000000000000007</v>
          </cell>
          <cell r="P837">
            <v>1.7</v>
          </cell>
          <cell r="Q837">
            <v>15.2</v>
          </cell>
          <cell r="R837">
            <v>0.8</v>
          </cell>
          <cell r="S837">
            <v>12.8</v>
          </cell>
          <cell r="T837">
            <v>0.3</v>
          </cell>
          <cell r="AL837">
            <v>9.3780832821635823E-2</v>
          </cell>
          <cell r="CB837" t="str">
            <v>https://projects.fivethirtyeight.com/polls/20190730_IL.pdf</v>
          </cell>
        </row>
        <row r="838">
          <cell r="D838" t="str">
            <v>Emerson College</v>
          </cell>
          <cell r="F838" t="str">
            <v>US</v>
          </cell>
          <cell r="G838" t="str">
            <v>B-</v>
          </cell>
          <cell r="I838">
            <v>43675</v>
          </cell>
          <cell r="J838">
            <v>520</v>
          </cell>
          <cell r="K838" t="str">
            <v>lv</v>
          </cell>
          <cell r="L838">
            <v>32.799999999999997</v>
          </cell>
          <cell r="M838">
            <v>0</v>
          </cell>
          <cell r="N838">
            <v>0.4</v>
          </cell>
          <cell r="O838">
            <v>6.2</v>
          </cell>
          <cell r="P838">
            <v>0.3</v>
          </cell>
          <cell r="Q838">
            <v>20.100000000000001</v>
          </cell>
          <cell r="R838">
            <v>1.6</v>
          </cell>
          <cell r="S838">
            <v>14.1</v>
          </cell>
          <cell r="T838">
            <v>2</v>
          </cell>
          <cell r="AL838">
            <v>3.9117777645615451E-3</v>
          </cell>
          <cell r="CB838" t="str">
            <v>http://emersonpolling.com/2019/07/29/july-national-poll-biden-extends-support-while-bernie-bounces-back/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43675</v>
          </cell>
          <cell r="J839">
            <v>884</v>
          </cell>
          <cell r="K839" t="str">
            <v>rv</v>
          </cell>
          <cell r="L839">
            <v>32</v>
          </cell>
          <cell r="M839">
            <v>0</v>
          </cell>
          <cell r="N839">
            <v>1</v>
          </cell>
          <cell r="O839">
            <v>3</v>
          </cell>
          <cell r="P839">
            <v>1</v>
          </cell>
          <cell r="Q839">
            <v>15</v>
          </cell>
          <cell r="R839">
            <v>2</v>
          </cell>
          <cell r="S839">
            <v>9</v>
          </cell>
          <cell r="T839">
            <v>1</v>
          </cell>
          <cell r="AL839">
            <v>4.7763238219020096E-7</v>
          </cell>
          <cell r="CB839" t="str">
            <v>https://scottrasmussen.com/crosstabs-july-27-29/</v>
          </cell>
        </row>
        <row r="840">
          <cell r="D840" t="str">
            <v>GQR Research (GQRR)</v>
          </cell>
          <cell r="F840" t="str">
            <v>US</v>
          </cell>
          <cell r="G840" t="str">
            <v>C+</v>
          </cell>
          <cell r="I840">
            <v>43674</v>
          </cell>
          <cell r="J840">
            <v>471</v>
          </cell>
          <cell r="K840" t="str">
            <v>lv</v>
          </cell>
          <cell r="L840">
            <v>31</v>
          </cell>
          <cell r="M840">
            <v>0</v>
          </cell>
          <cell r="N840">
            <v>1</v>
          </cell>
          <cell r="O840">
            <v>8</v>
          </cell>
          <cell r="P840">
            <v>2</v>
          </cell>
          <cell r="Q840">
            <v>22</v>
          </cell>
          <cell r="R840">
            <v>0</v>
          </cell>
          <cell r="S840">
            <v>15</v>
          </cell>
          <cell r="T840">
            <v>1</v>
          </cell>
          <cell r="AL840">
            <v>0.18116505312498843</v>
          </cell>
          <cell r="CB840" t="str">
            <v>https://democracycorps.com/wp-content/uploads/2019/08/Dcorps_July-National-Poll-072819-FQ-1.pdf</v>
          </cell>
        </row>
        <row r="841">
          <cell r="D841" t="str">
            <v>McLaughlin &amp; Associates</v>
          </cell>
          <cell r="F841" t="str">
            <v>US</v>
          </cell>
          <cell r="G841" t="str">
            <v>C/D</v>
          </cell>
          <cell r="I841">
            <v>43674</v>
          </cell>
          <cell r="J841">
            <v>468</v>
          </cell>
          <cell r="K841" t="str">
            <v>lv</v>
          </cell>
          <cell r="L841">
            <v>28</v>
          </cell>
          <cell r="M841">
            <v>0</v>
          </cell>
          <cell r="N841">
            <v>3</v>
          </cell>
          <cell r="O841">
            <v>3</v>
          </cell>
          <cell r="P841">
            <v>0.4</v>
          </cell>
          <cell r="Q841">
            <v>15</v>
          </cell>
          <cell r="R841">
            <v>1</v>
          </cell>
          <cell r="S841">
            <v>9</v>
          </cell>
          <cell r="T841">
            <v>2</v>
          </cell>
          <cell r="AL841">
            <v>2.6908597724708658E-3</v>
          </cell>
          <cell r="CB841" t="str">
            <v>https://mclaughlinonline.com/pols/wp-content/uploads/2019/07/National-Monthly-Omnibus-July-Release-1.pdf</v>
          </cell>
        </row>
        <row r="842">
          <cell r="D842" t="str">
            <v>Morning Consult</v>
          </cell>
          <cell r="F842" t="str">
            <v>US</v>
          </cell>
          <cell r="G842" t="str">
            <v>B/C</v>
          </cell>
          <cell r="I842">
            <v>43674</v>
          </cell>
          <cell r="J842">
            <v>16959</v>
          </cell>
          <cell r="K842" t="str">
            <v>lv</v>
          </cell>
          <cell r="L842">
            <v>33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18</v>
          </cell>
          <cell r="R842">
            <v>1</v>
          </cell>
          <cell r="S842">
            <v>13</v>
          </cell>
          <cell r="T842">
            <v>2</v>
          </cell>
          <cell r="AL842">
            <v>1.0768805435980336E-4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43674</v>
          </cell>
          <cell r="J843">
            <v>444</v>
          </cell>
          <cell r="K843" t="str">
            <v>rv</v>
          </cell>
          <cell r="L843">
            <v>34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20</v>
          </cell>
          <cell r="R843">
            <v>1</v>
          </cell>
          <cell r="S843">
            <v>12</v>
          </cell>
          <cell r="T843">
            <v>1</v>
          </cell>
          <cell r="AL843">
            <v>3.636200379714002E-7</v>
          </cell>
          <cell r="CB843" t="str">
            <v>https://thehill.com/hilltv/what-americas-thinking/455198-biden-extends-lead-sanders-warren-see-support-grow-in-new-poll</v>
          </cell>
        </row>
        <row r="844">
          <cell r="D844" t="str">
            <v>Quinnipiac University</v>
          </cell>
          <cell r="F844" t="str">
            <v>US</v>
          </cell>
          <cell r="G844" t="str">
            <v>A</v>
          </cell>
          <cell r="I844">
            <v>43674</v>
          </cell>
          <cell r="J844">
            <v>579</v>
          </cell>
          <cell r="K844" t="str">
            <v>rv</v>
          </cell>
          <cell r="L844">
            <v>34</v>
          </cell>
          <cell r="M844">
            <v>0</v>
          </cell>
          <cell r="N844">
            <v>1</v>
          </cell>
          <cell r="O844">
            <v>6</v>
          </cell>
          <cell r="P844">
            <v>1</v>
          </cell>
          <cell r="Q844">
            <v>11</v>
          </cell>
          <cell r="R844">
            <v>0</v>
          </cell>
          <cell r="S844">
            <v>15</v>
          </cell>
          <cell r="T844">
            <v>2</v>
          </cell>
          <cell r="AL844">
            <v>2.0093373429545466E-3</v>
          </cell>
          <cell r="CB844" t="str">
            <v>https://poll.qu.edu/national/release-detail?ReleaseID=3635</v>
          </cell>
        </row>
        <row r="845">
          <cell r="D845" t="str">
            <v>SoonerPoll.com</v>
          </cell>
          <cell r="F845" t="str">
            <v>Oklahoma</v>
          </cell>
          <cell r="G845" t="str">
            <v>B/C</v>
          </cell>
          <cell r="I845">
            <v>43673</v>
          </cell>
          <cell r="J845">
            <v>152</v>
          </cell>
          <cell r="K845" t="str">
            <v>lv</v>
          </cell>
          <cell r="L845">
            <v>26.2</v>
          </cell>
          <cell r="M845">
            <v>0</v>
          </cell>
          <cell r="N845">
            <v>1.5</v>
          </cell>
          <cell r="O845">
            <v>5.9</v>
          </cell>
          <cell r="P845">
            <v>0.5</v>
          </cell>
          <cell r="Q845">
            <v>5.4</v>
          </cell>
          <cell r="R845">
            <v>0</v>
          </cell>
          <cell r="S845">
            <v>11.5</v>
          </cell>
          <cell r="T845">
            <v>0</v>
          </cell>
          <cell r="AL845">
            <v>0.13263723862672094</v>
          </cell>
          <cell r="CB845" t="str">
            <v>https://nondoc-wpengine.netdna-ssl.com/wp-content/uploads/2019/08/Q2_Final_SoonerPoll2019.pdf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43673</v>
          </cell>
          <cell r="J846">
            <v>510</v>
          </cell>
          <cell r="K846" t="str">
            <v>rv</v>
          </cell>
          <cell r="L846">
            <v>58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29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  <cell r="CB846" t="str">
            <v>http://echeloninsights.com/wp-content/uploads/Omnibus-July-2019_Dem-Primary-1.pdf</v>
          </cell>
        </row>
        <row r="847">
          <cell r="D847" t="str">
            <v>Echelon Insights</v>
          </cell>
          <cell r="F847" t="str">
            <v>US</v>
          </cell>
          <cell r="G847">
            <v>0</v>
          </cell>
          <cell r="I847">
            <v>43673</v>
          </cell>
          <cell r="J847">
            <v>510</v>
          </cell>
          <cell r="K847" t="str">
            <v>rv</v>
          </cell>
          <cell r="L847">
            <v>56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  <cell r="CB847" t="str">
            <v>http://echeloninsights.com/wp-content/uploads/Omnibus-July-2019_Dem-Primary-1.pdf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43673</v>
          </cell>
          <cell r="J848">
            <v>510</v>
          </cell>
          <cell r="K848" t="str">
            <v>rv</v>
          </cell>
          <cell r="L848">
            <v>54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35</v>
          </cell>
          <cell r="T848">
            <v>0</v>
          </cell>
          <cell r="AL848">
            <v>0</v>
          </cell>
          <cell r="CB848" t="str">
            <v>http://echeloninsights.com/wp-content/uploads/Omnibus-July-2019_Dem-Primary-1.pdf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43673</v>
          </cell>
          <cell r="J849">
            <v>510</v>
          </cell>
          <cell r="K849" t="str">
            <v>rv</v>
          </cell>
          <cell r="L849">
            <v>33</v>
          </cell>
          <cell r="M849">
            <v>0</v>
          </cell>
          <cell r="N849">
            <v>1</v>
          </cell>
          <cell r="O849">
            <v>5</v>
          </cell>
          <cell r="P849">
            <v>0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2.3903923828437314E-4</v>
          </cell>
          <cell r="CB849" t="str">
            <v>http://echeloninsights.com/wp-content/uploads/Omnibus-July-2019_Dem-Primary-1.pdf</v>
          </cell>
        </row>
        <row r="850">
          <cell r="D850" t="str">
            <v>University of Texas at Tyler</v>
          </cell>
          <cell r="F850" t="str">
            <v>Texas</v>
          </cell>
          <cell r="G850" t="str">
            <v>B/C</v>
          </cell>
          <cell r="I850">
            <v>43673</v>
          </cell>
          <cell r="J850">
            <v>554</v>
          </cell>
          <cell r="K850" t="str">
            <v>rv</v>
          </cell>
          <cell r="L850">
            <v>19.100000000000001</v>
          </cell>
          <cell r="M850">
            <v>0</v>
          </cell>
          <cell r="N850">
            <v>1</v>
          </cell>
          <cell r="O850">
            <v>2.1</v>
          </cell>
          <cell r="P850">
            <v>0.3</v>
          </cell>
          <cell r="Q850">
            <v>13.5</v>
          </cell>
          <cell r="R850">
            <v>0.4</v>
          </cell>
          <cell r="S850">
            <v>9</v>
          </cell>
          <cell r="T850">
            <v>0.4</v>
          </cell>
          <cell r="AL850">
            <v>4.8475928719756284E-3</v>
          </cell>
          <cell r="CB850" t="str">
            <v>https://www.uttyler.edu/politicalscience/files/pollingcenter/texassurveyjuly2019a.pdf</v>
          </cell>
        </row>
        <row r="851">
          <cell r="D851" t="str">
            <v>Change Research</v>
          </cell>
          <cell r="F851" t="str">
            <v>US</v>
          </cell>
          <cell r="G851" t="str">
            <v>C</v>
          </cell>
          <cell r="I851">
            <v>43672</v>
          </cell>
          <cell r="J851">
            <v>1204</v>
          </cell>
          <cell r="K851" t="str">
            <v>lv</v>
          </cell>
          <cell r="L851">
            <v>20</v>
          </cell>
          <cell r="M851">
            <v>0</v>
          </cell>
          <cell r="N851">
            <v>1</v>
          </cell>
          <cell r="O851">
            <v>9</v>
          </cell>
          <cell r="P851">
            <v>3</v>
          </cell>
          <cell r="Q851">
            <v>20</v>
          </cell>
          <cell r="R851">
            <v>0</v>
          </cell>
          <cell r="S851">
            <v>22</v>
          </cell>
          <cell r="T851">
            <v>3</v>
          </cell>
          <cell r="AL851">
            <v>8.1312691857066723E-3</v>
          </cell>
          <cell r="CB851" t="str">
            <v>https://www.changeresearch.com/pre-debate-poll-july-23-26-2019</v>
          </cell>
        </row>
        <row r="852">
          <cell r="D852" t="str">
            <v>Optimus</v>
          </cell>
          <cell r="F852" t="str">
            <v>South Carolina</v>
          </cell>
          <cell r="G852" t="str">
            <v>C/D</v>
          </cell>
          <cell r="I852">
            <v>43671</v>
          </cell>
          <cell r="J852">
            <v>554</v>
          </cell>
          <cell r="K852" t="str">
            <v>lv</v>
          </cell>
          <cell r="L852">
            <v>30.7</v>
          </cell>
          <cell r="M852">
            <v>0</v>
          </cell>
          <cell r="N852">
            <v>2</v>
          </cell>
          <cell r="O852">
            <v>3.8</v>
          </cell>
          <cell r="P852">
            <v>0</v>
          </cell>
          <cell r="Q852">
            <v>8.6999999999999993</v>
          </cell>
          <cell r="R852">
            <v>0</v>
          </cell>
          <cell r="S852">
            <v>12</v>
          </cell>
          <cell r="T852">
            <v>1.2</v>
          </cell>
          <cell r="AL852">
            <v>0.1087209159092629</v>
          </cell>
          <cell r="CB852" t="str">
            <v>https://firehousestrategies.com/analysis/exclusive-survey-early-state-democrats-moving-left/</v>
          </cell>
        </row>
        <row r="853">
          <cell r="D853" t="str">
            <v>Optimus</v>
          </cell>
          <cell r="F853" t="str">
            <v>New Hampshire</v>
          </cell>
          <cell r="G853" t="str">
            <v>C/D</v>
          </cell>
          <cell r="I853">
            <v>43671</v>
          </cell>
          <cell r="J853">
            <v>587</v>
          </cell>
          <cell r="K853" t="str">
            <v>lv</v>
          </cell>
          <cell r="L853">
            <v>21.5</v>
          </cell>
          <cell r="M853">
            <v>0</v>
          </cell>
          <cell r="N853">
            <v>1.3</v>
          </cell>
          <cell r="O853">
            <v>7.9</v>
          </cell>
          <cell r="P853">
            <v>0</v>
          </cell>
          <cell r="Q853">
            <v>12.8</v>
          </cell>
          <cell r="R853">
            <v>0</v>
          </cell>
          <cell r="S853">
            <v>15.6</v>
          </cell>
          <cell r="T853">
            <v>1</v>
          </cell>
          <cell r="AL853">
            <v>0.11068855228884067</v>
          </cell>
          <cell r="CB853" t="str">
            <v>https://firehousestrategies.com/analysis/exclusive-survey-early-state-democrats-moving-left/</v>
          </cell>
        </row>
        <row r="854">
          <cell r="D854" t="str">
            <v>Optimus</v>
          </cell>
          <cell r="F854" t="str">
            <v>Iowa</v>
          </cell>
          <cell r="G854" t="str">
            <v>C/D</v>
          </cell>
          <cell r="I854">
            <v>43671</v>
          </cell>
          <cell r="J854">
            <v>630</v>
          </cell>
          <cell r="K854" t="str">
            <v>lv</v>
          </cell>
          <cell r="L854">
            <v>22.9</v>
          </cell>
          <cell r="M854">
            <v>0</v>
          </cell>
          <cell r="N854">
            <v>2</v>
          </cell>
          <cell r="O854">
            <v>7.2</v>
          </cell>
          <cell r="P854">
            <v>0</v>
          </cell>
          <cell r="Q854">
            <v>10.9</v>
          </cell>
          <cell r="R854">
            <v>0</v>
          </cell>
          <cell r="S854">
            <v>23.4</v>
          </cell>
          <cell r="T854">
            <v>0.2</v>
          </cell>
          <cell r="AL854">
            <v>0.11314107133813739</v>
          </cell>
          <cell r="CB854" t="str">
            <v>https://firehousestrategies.com/analysis/exclusive-survey-early-state-democrats-moving-left/</v>
          </cell>
        </row>
        <row r="855">
          <cell r="D855" t="str">
            <v>USC Dornsife/LA Times</v>
          </cell>
          <cell r="F855" t="str">
            <v>US</v>
          </cell>
          <cell r="G855" t="str">
            <v>B/C</v>
          </cell>
          <cell r="I855">
            <v>43671</v>
          </cell>
          <cell r="J855">
            <v>1827</v>
          </cell>
          <cell r="K855" t="str">
            <v>lv</v>
          </cell>
          <cell r="L855">
            <v>28</v>
          </cell>
          <cell r="M855">
            <v>0</v>
          </cell>
          <cell r="N855">
            <v>1</v>
          </cell>
          <cell r="O855">
            <v>5</v>
          </cell>
          <cell r="P855">
            <v>1</v>
          </cell>
          <cell r="Q855">
            <v>11</v>
          </cell>
          <cell r="R855">
            <v>0</v>
          </cell>
          <cell r="S855">
            <v>10</v>
          </cell>
          <cell r="T855">
            <v>1</v>
          </cell>
          <cell r="AL855">
            <v>4.529341539125236E-2</v>
          </cell>
          <cell r="CB855" t="str">
            <v>https://drive.google.com/file/d/1xmuVJHXBGt5r-pXn9JO6sFPS_GYfZKfD/view</v>
          </cell>
        </row>
        <row r="856">
          <cell r="D856" t="str">
            <v>Public Policy Institute of California</v>
          </cell>
          <cell r="F856" t="str">
            <v>California</v>
          </cell>
          <cell r="G856" t="str">
            <v>A/B</v>
          </cell>
          <cell r="I856">
            <v>43669</v>
          </cell>
          <cell r="J856">
            <v>766</v>
          </cell>
          <cell r="K856" t="str">
            <v>lv</v>
          </cell>
          <cell r="L856">
            <v>11</v>
          </cell>
          <cell r="M856">
            <v>0</v>
          </cell>
          <cell r="N856">
            <v>0</v>
          </cell>
          <cell r="O856">
            <v>5</v>
          </cell>
          <cell r="P856">
            <v>0</v>
          </cell>
          <cell r="Q856">
            <v>12</v>
          </cell>
          <cell r="R856">
            <v>0</v>
          </cell>
          <cell r="S856">
            <v>15</v>
          </cell>
          <cell r="T856">
            <v>0</v>
          </cell>
          <cell r="AL856">
            <v>2.5237617921626602E-2</v>
          </cell>
          <cell r="CB856" t="str">
            <v>https://www.ppic.org/wp-content/uploads/ppic-statewide-survey-californians-and-the-environment-july-2019.pdf</v>
          </cell>
        </row>
        <row r="857">
          <cell r="D857" t="str">
            <v>Fox News/Beacon Research/Shaw &amp; Co. Research</v>
          </cell>
          <cell r="F857" t="str">
            <v>US</v>
          </cell>
          <cell r="G857" t="str">
            <v>A-</v>
          </cell>
          <cell r="I857">
            <v>43669</v>
          </cell>
          <cell r="J857">
            <v>455</v>
          </cell>
          <cell r="K857" t="str">
            <v>lv</v>
          </cell>
          <cell r="L857">
            <v>33</v>
          </cell>
          <cell r="M857">
            <v>0</v>
          </cell>
          <cell r="N857">
            <v>2</v>
          </cell>
          <cell r="O857">
            <v>5</v>
          </cell>
          <cell r="P857">
            <v>3</v>
          </cell>
          <cell r="Q857">
            <v>15</v>
          </cell>
          <cell r="R857">
            <v>1</v>
          </cell>
          <cell r="S857">
            <v>12</v>
          </cell>
          <cell r="T857">
            <v>3</v>
          </cell>
          <cell r="AL857">
            <v>4.6679599546385099E-3</v>
          </cell>
          <cell r="CB857" t="str">
            <v>https://www.foxnews.com/politics/fox-news-poll-july-25</v>
          </cell>
        </row>
        <row r="858">
          <cell r="D858" t="str">
            <v>YouGov</v>
          </cell>
          <cell r="F858" t="str">
            <v>US</v>
          </cell>
          <cell r="G858" t="str">
            <v>B-</v>
          </cell>
          <cell r="I858">
            <v>43669</v>
          </cell>
          <cell r="J858">
            <v>600</v>
          </cell>
          <cell r="K858" t="str">
            <v>lv</v>
          </cell>
          <cell r="L858">
            <v>25</v>
          </cell>
          <cell r="M858">
            <v>0</v>
          </cell>
          <cell r="N858">
            <v>2</v>
          </cell>
          <cell r="O858">
            <v>6</v>
          </cell>
          <cell r="P858">
            <v>1</v>
          </cell>
          <cell r="Q858">
            <v>13</v>
          </cell>
          <cell r="R858">
            <v>1</v>
          </cell>
          <cell r="S858">
            <v>18</v>
          </cell>
          <cell r="T858">
            <v>2</v>
          </cell>
          <cell r="AL858">
            <v>1.121262977575104E-5</v>
          </cell>
          <cell r="CB858" t="str">
            <v>https://d25d2506sfb94s.cloudfront.net/cumulus_uploads/document/n0eqovafro/econTabReport.pdf</v>
          </cell>
        </row>
        <row r="859">
          <cell r="D859" t="str">
            <v>Monmouth University</v>
          </cell>
          <cell r="F859" t="str">
            <v>South Carolina</v>
          </cell>
          <cell r="G859" t="str">
            <v>A+</v>
          </cell>
          <cell r="I859">
            <v>43668</v>
          </cell>
          <cell r="J859">
            <v>405</v>
          </cell>
          <cell r="K859" t="str">
            <v>lv</v>
          </cell>
          <cell r="L859">
            <v>39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10</v>
          </cell>
          <cell r="R859">
            <v>2</v>
          </cell>
          <cell r="S859">
            <v>9</v>
          </cell>
          <cell r="T859">
            <v>0</v>
          </cell>
          <cell r="AL859">
            <v>0.17473913249237663</v>
          </cell>
          <cell r="CB859" t="str">
            <v>https://www.monmouth.edu/polling-institute/documents/monmouthpoll_sc_072519.pdf/</v>
          </cell>
        </row>
        <row r="860">
          <cell r="D860" t="str">
            <v>Quinnipiac University</v>
          </cell>
          <cell r="F860" t="str">
            <v>Ohio</v>
          </cell>
          <cell r="G860" t="str">
            <v>A</v>
          </cell>
          <cell r="I860">
            <v>43668</v>
          </cell>
          <cell r="J860">
            <v>556</v>
          </cell>
          <cell r="K860" t="str">
            <v>rv</v>
          </cell>
          <cell r="L860">
            <v>31</v>
          </cell>
          <cell r="M860">
            <v>0</v>
          </cell>
          <cell r="N860">
            <v>1</v>
          </cell>
          <cell r="O860">
            <v>6</v>
          </cell>
          <cell r="P860">
            <v>1</v>
          </cell>
          <cell r="Q860">
            <v>14</v>
          </cell>
          <cell r="R860">
            <v>1</v>
          </cell>
          <cell r="S860">
            <v>13</v>
          </cell>
          <cell r="T860">
            <v>1</v>
          </cell>
          <cell r="AL860">
            <v>4.1927520090233434</v>
          </cell>
          <cell r="CB860" t="str">
            <v>https://poll.qu.edu/ohio/release-detail?ReleaseID=3633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43667</v>
          </cell>
          <cell r="J861">
            <v>17285</v>
          </cell>
          <cell r="K861" t="str">
            <v>lv</v>
          </cell>
          <cell r="L861">
            <v>33</v>
          </cell>
          <cell r="M861">
            <v>0</v>
          </cell>
          <cell r="N861">
            <v>2</v>
          </cell>
          <cell r="O861">
            <v>5</v>
          </cell>
          <cell r="P861">
            <v>1</v>
          </cell>
          <cell r="Q861">
            <v>18</v>
          </cell>
          <cell r="R861">
            <v>1</v>
          </cell>
          <cell r="S861">
            <v>14</v>
          </cell>
          <cell r="T861">
            <v>2</v>
          </cell>
          <cell r="AL861">
            <v>9.8103797061814993E-5</v>
          </cell>
          <cell r="CB861" t="str">
            <v>https://morningconsult.com/2020-democratic-primary/</v>
          </cell>
        </row>
        <row r="862">
          <cell r="D862" t="str">
            <v>Swayable</v>
          </cell>
          <cell r="F862" t="str">
            <v>US</v>
          </cell>
          <cell r="G862">
            <v>0</v>
          </cell>
          <cell r="I862">
            <v>43653</v>
          </cell>
          <cell r="J862">
            <v>1921</v>
          </cell>
          <cell r="K862" t="str">
            <v>lv</v>
          </cell>
          <cell r="L862">
            <v>27.6</v>
          </cell>
          <cell r="M862">
            <v>0</v>
          </cell>
          <cell r="N862">
            <v>3.1</v>
          </cell>
          <cell r="O862">
            <v>6</v>
          </cell>
          <cell r="P862">
            <v>0</v>
          </cell>
          <cell r="Q862">
            <v>18.100000000000001</v>
          </cell>
          <cell r="R862">
            <v>0</v>
          </cell>
          <cell r="S862">
            <v>11.8</v>
          </cell>
          <cell r="T862">
            <v>1.4</v>
          </cell>
          <cell r="AL862">
            <v>5.1739221794643746E-4</v>
          </cell>
          <cell r="CB862" t="str">
            <v>https://swayable.com/insights/primaries2019</v>
          </cell>
        </row>
        <row r="863">
          <cell r="D863" t="str">
            <v>Swayable</v>
          </cell>
          <cell r="F863" t="str">
            <v>US</v>
          </cell>
          <cell r="G863">
            <v>0</v>
          </cell>
          <cell r="I863">
            <v>43653</v>
          </cell>
          <cell r="J863">
            <v>4004</v>
          </cell>
          <cell r="K863" t="str">
            <v>a</v>
          </cell>
          <cell r="L863">
            <v>25</v>
          </cell>
          <cell r="M863">
            <v>0</v>
          </cell>
          <cell r="N863">
            <v>3.1</v>
          </cell>
          <cell r="O863">
            <v>4.5</v>
          </cell>
          <cell r="P863">
            <v>0</v>
          </cell>
          <cell r="Q863">
            <v>20.6</v>
          </cell>
          <cell r="R863">
            <v>0</v>
          </cell>
          <cell r="S863">
            <v>10.199999999999999</v>
          </cell>
          <cell r="T863">
            <v>2.1</v>
          </cell>
          <cell r="AL863">
            <v>0</v>
          </cell>
          <cell r="CB863" t="str">
            <v>https://swayable.com/insights/primaries2019</v>
          </cell>
        </row>
        <row r="864">
          <cell r="D864" t="str">
            <v>YouGov</v>
          </cell>
          <cell r="F864" t="str">
            <v>Texas</v>
          </cell>
          <cell r="G864" t="str">
            <v>B-</v>
          </cell>
          <cell r="I864">
            <v>43664</v>
          </cell>
          <cell r="J864">
            <v>838</v>
          </cell>
          <cell r="K864" t="str">
            <v>lv</v>
          </cell>
          <cell r="L864">
            <v>27</v>
          </cell>
          <cell r="M864">
            <v>0</v>
          </cell>
          <cell r="N864">
            <v>0</v>
          </cell>
          <cell r="O864">
            <v>4</v>
          </cell>
          <cell r="P864">
            <v>1</v>
          </cell>
          <cell r="Q864">
            <v>12</v>
          </cell>
          <cell r="R864">
            <v>0</v>
          </cell>
          <cell r="S864">
            <v>16</v>
          </cell>
          <cell r="T864">
            <v>1</v>
          </cell>
          <cell r="AL864">
            <v>1.0713757078679101E-2</v>
          </cell>
          <cell r="CB864" t="str">
            <v>https://d25d2506sfb94s.cloudfront.net/cumulus_uploads/document/h7ookmkwri/cbsnews_dems_20190721_final.pdf</v>
          </cell>
        </row>
        <row r="865">
          <cell r="D865" t="str">
            <v>YouGov</v>
          </cell>
          <cell r="F865" t="str">
            <v>South Carolina</v>
          </cell>
          <cell r="G865" t="str">
            <v>B-</v>
          </cell>
          <cell r="I865">
            <v>43664</v>
          </cell>
          <cell r="J865">
            <v>915</v>
          </cell>
          <cell r="K865" t="str">
            <v>lv</v>
          </cell>
          <cell r="L865">
            <v>39</v>
          </cell>
          <cell r="M865">
            <v>0</v>
          </cell>
          <cell r="N865">
            <v>3</v>
          </cell>
          <cell r="O865">
            <v>5</v>
          </cell>
          <cell r="P865">
            <v>1</v>
          </cell>
          <cell r="Q865">
            <v>17</v>
          </cell>
          <cell r="R865">
            <v>1</v>
          </cell>
          <cell r="S865">
            <v>12</v>
          </cell>
          <cell r="T865">
            <v>1</v>
          </cell>
          <cell r="AL865">
            <v>7.0049149294988174E-3</v>
          </cell>
          <cell r="CB865" t="str">
            <v>https://d25d2506sfb94s.cloudfront.net/cumulus_uploads/document/h7ookmkwri/cbsnews_dems_20190721_final.pdf</v>
          </cell>
        </row>
        <row r="866">
          <cell r="D866" t="str">
            <v>YouGov</v>
          </cell>
          <cell r="F866" t="str">
            <v>New Hampshire</v>
          </cell>
          <cell r="G866" t="str">
            <v>B-</v>
          </cell>
          <cell r="I866">
            <v>43664</v>
          </cell>
          <cell r="J866">
            <v>504</v>
          </cell>
          <cell r="K866" t="str">
            <v>lv</v>
          </cell>
          <cell r="L866">
            <v>27</v>
          </cell>
          <cell r="M866">
            <v>0</v>
          </cell>
          <cell r="N866">
            <v>1</v>
          </cell>
          <cell r="O866">
            <v>7</v>
          </cell>
          <cell r="P866">
            <v>1</v>
          </cell>
          <cell r="Q866">
            <v>20</v>
          </cell>
          <cell r="R866">
            <v>1</v>
          </cell>
          <cell r="S866">
            <v>18</v>
          </cell>
          <cell r="T866">
            <v>1</v>
          </cell>
          <cell r="AL866">
            <v>5.4301737418442067E-3</v>
          </cell>
          <cell r="CB866" t="str">
            <v>https://d25d2506sfb94s.cloudfront.net/cumulus_uploads/document/h7ookmkwri/cbsnews_dems_20190721_final.pdf</v>
          </cell>
        </row>
        <row r="867">
          <cell r="D867" t="str">
            <v>YouGov</v>
          </cell>
          <cell r="F867" t="str">
            <v>Iowa</v>
          </cell>
          <cell r="G867" t="str">
            <v>B-</v>
          </cell>
          <cell r="I867">
            <v>43664</v>
          </cell>
          <cell r="J867">
            <v>576</v>
          </cell>
          <cell r="K867" t="str">
            <v>lv</v>
          </cell>
          <cell r="L867">
            <v>24</v>
          </cell>
          <cell r="M867">
            <v>0</v>
          </cell>
          <cell r="N867">
            <v>3</v>
          </cell>
          <cell r="O867">
            <v>7</v>
          </cell>
          <cell r="P867">
            <v>4</v>
          </cell>
          <cell r="Q867">
            <v>19</v>
          </cell>
          <cell r="R867">
            <v>2</v>
          </cell>
          <cell r="S867">
            <v>17</v>
          </cell>
          <cell r="T867">
            <v>0</v>
          </cell>
          <cell r="AL867">
            <v>9.1288586720836441E-3</v>
          </cell>
          <cell r="CB867" t="str">
            <v>https://d25d2506sfb94s.cloudfront.net/cumulus_uploads/document/h7ookmkwri/cbsnews_dems_20190721_final.pdf</v>
          </cell>
        </row>
        <row r="868">
          <cell r="D868" t="str">
            <v>YouGov</v>
          </cell>
          <cell r="F868" t="str">
            <v>California</v>
          </cell>
          <cell r="G868" t="str">
            <v>B-</v>
          </cell>
          <cell r="I868">
            <v>43664</v>
          </cell>
          <cell r="J868">
            <v>1404</v>
          </cell>
          <cell r="K868" t="str">
            <v>lv</v>
          </cell>
          <cell r="L868">
            <v>24</v>
          </cell>
          <cell r="M868">
            <v>0</v>
          </cell>
          <cell r="N868">
            <v>1</v>
          </cell>
          <cell r="O868">
            <v>6</v>
          </cell>
          <cell r="P868">
            <v>1</v>
          </cell>
          <cell r="Q868">
            <v>16</v>
          </cell>
          <cell r="R868">
            <v>1</v>
          </cell>
          <cell r="S868">
            <v>19</v>
          </cell>
          <cell r="T868">
            <v>1</v>
          </cell>
          <cell r="AL868">
            <v>4.5072893966278761E-2</v>
          </cell>
          <cell r="CB868" t="str">
            <v>https://d25d2506sfb94s.cloudfront.net/cumulus_uploads/document/h7ookmkwri/cbsnews_dems_20190721_final.pdf</v>
          </cell>
        </row>
        <row r="869">
          <cell r="D869" t="str">
            <v>Climate Nexus</v>
          </cell>
          <cell r="F869" t="str">
            <v>Michigan</v>
          </cell>
          <cell r="G869">
            <v>0</v>
          </cell>
          <cell r="I869">
            <v>43663</v>
          </cell>
          <cell r="J869">
            <v>324</v>
          </cell>
          <cell r="K869" t="str">
            <v>lv</v>
          </cell>
          <cell r="L869">
            <v>35</v>
          </cell>
          <cell r="M869">
            <v>0</v>
          </cell>
          <cell r="N869">
            <v>2</v>
          </cell>
          <cell r="O869">
            <v>4</v>
          </cell>
          <cell r="P869">
            <v>1</v>
          </cell>
          <cell r="Q869">
            <v>16</v>
          </cell>
          <cell r="R869">
            <v>1</v>
          </cell>
          <cell r="S869">
            <v>14</v>
          </cell>
          <cell r="T869">
            <v>1</v>
          </cell>
          <cell r="AL869">
            <v>1.0555201465250739</v>
          </cell>
          <cell r="CB869" t="str">
            <v>https://climatenexus.org/wp-content/uploads/Michigan-Poll-Toplines-PR1916.pdf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43663</v>
          </cell>
          <cell r="J870">
            <v>910</v>
          </cell>
          <cell r="K870" t="str">
            <v>rv</v>
          </cell>
          <cell r="L870">
            <v>26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1</v>
          </cell>
          <cell r="S870">
            <v>9</v>
          </cell>
          <cell r="T870">
            <v>1</v>
          </cell>
          <cell r="AL870">
            <v>4.4260996929003362E-7</v>
          </cell>
          <cell r="CB870" t="str">
            <v>https://scottrasmussen.com/crosstabs-july-15-17/</v>
          </cell>
        </row>
        <row r="871">
          <cell r="D871" t="str">
            <v>SurveyMonkey</v>
          </cell>
          <cell r="F871" t="str">
            <v>Tennessee</v>
          </cell>
          <cell r="G871" t="str">
            <v>D-</v>
          </cell>
          <cell r="I871">
            <v>43662</v>
          </cell>
          <cell r="J871">
            <v>128</v>
          </cell>
          <cell r="K871" t="str">
            <v>rv</v>
          </cell>
          <cell r="L871">
            <v>33</v>
          </cell>
          <cell r="M871">
            <v>0</v>
          </cell>
          <cell r="N871">
            <v>1</v>
          </cell>
          <cell r="O871">
            <v>6</v>
          </cell>
          <cell r="P871">
            <v>1</v>
          </cell>
          <cell r="Q871">
            <v>13</v>
          </cell>
          <cell r="R871">
            <v>0</v>
          </cell>
          <cell r="S871">
            <v>18</v>
          </cell>
          <cell r="T871">
            <v>0</v>
          </cell>
          <cell r="AL871">
            <v>0.33354981553980206</v>
          </cell>
          <cell r="CB871" t="str">
            <v>https://www.documentcloud.org/documents/6206545-NBC-News-SurveyMonkey-Tennessee-Poll-7-19.html</v>
          </cell>
        </row>
        <row r="872">
          <cell r="D872" t="str">
            <v>SurveyMonkey</v>
          </cell>
          <cell r="F872" t="str">
            <v>Mississippi</v>
          </cell>
          <cell r="G872" t="str">
            <v>D-</v>
          </cell>
          <cell r="I872">
            <v>43662</v>
          </cell>
          <cell r="J872">
            <v>282</v>
          </cell>
          <cell r="K872" t="str">
            <v>rv</v>
          </cell>
          <cell r="L872">
            <v>47</v>
          </cell>
          <cell r="M872">
            <v>0</v>
          </cell>
          <cell r="N872">
            <v>3</v>
          </cell>
          <cell r="O872">
            <v>3</v>
          </cell>
          <cell r="P872">
            <v>1</v>
          </cell>
          <cell r="Q872">
            <v>21</v>
          </cell>
          <cell r="R872">
            <v>0</v>
          </cell>
          <cell r="S872">
            <v>7</v>
          </cell>
          <cell r="T872">
            <v>0</v>
          </cell>
          <cell r="AL872">
            <v>0.39905285320931344</v>
          </cell>
          <cell r="CB872" t="str">
            <v>https://www.documentcloud.org/documents/6206542-NBC-News-SurveyMonkey-Mississippi-Poll-7-19.html</v>
          </cell>
        </row>
        <row r="873">
          <cell r="D873" t="str">
            <v>SurveyMonkey</v>
          </cell>
          <cell r="F873" t="str">
            <v>Georgia</v>
          </cell>
          <cell r="G873" t="str">
            <v>D-</v>
          </cell>
          <cell r="I873">
            <v>43662</v>
          </cell>
          <cell r="J873">
            <v>402</v>
          </cell>
          <cell r="K873" t="str">
            <v>rv</v>
          </cell>
          <cell r="L873">
            <v>31</v>
          </cell>
          <cell r="M873">
            <v>0</v>
          </cell>
          <cell r="N873">
            <v>2</v>
          </cell>
          <cell r="O873">
            <v>5</v>
          </cell>
          <cell r="P873">
            <v>2</v>
          </cell>
          <cell r="Q873">
            <v>12</v>
          </cell>
          <cell r="R873">
            <v>0</v>
          </cell>
          <cell r="S873">
            <v>13</v>
          </cell>
          <cell r="T873">
            <v>4</v>
          </cell>
          <cell r="AL873">
            <v>0.43249691884480695</v>
          </cell>
          <cell r="CB873" t="str">
            <v>https://www.documentcloud.org/documents/6206541-NBC-News-SurveyMonkey-Georgia-Poll-7-19.html</v>
          </cell>
        </row>
        <row r="874">
          <cell r="D874" t="str">
            <v>SurveyMonkey</v>
          </cell>
          <cell r="F874" t="str">
            <v>Alabama</v>
          </cell>
          <cell r="G874" t="str">
            <v>D-</v>
          </cell>
          <cell r="I874">
            <v>43662</v>
          </cell>
          <cell r="J874">
            <v>257</v>
          </cell>
          <cell r="K874" t="str">
            <v>rv</v>
          </cell>
          <cell r="L874">
            <v>36</v>
          </cell>
          <cell r="M874">
            <v>0</v>
          </cell>
          <cell r="N874">
            <v>2</v>
          </cell>
          <cell r="O874">
            <v>5</v>
          </cell>
          <cell r="P874">
            <v>0</v>
          </cell>
          <cell r="Q874">
            <v>15</v>
          </cell>
          <cell r="R874">
            <v>0</v>
          </cell>
          <cell r="S874">
            <v>9</v>
          </cell>
          <cell r="T874">
            <v>1</v>
          </cell>
          <cell r="AL874">
            <v>0.39073143634428048</v>
          </cell>
          <cell r="CB874" t="str">
            <v>https://www.documentcloud.org/documents/6206538-NBC-News-SurveyMonkey-Alabama-Poll-7-19.html</v>
          </cell>
        </row>
        <row r="875">
          <cell r="D875" t="str">
            <v>SurveyMonkey</v>
          </cell>
          <cell r="F875" t="str">
            <v>US</v>
          </cell>
          <cell r="G875" t="str">
            <v>D-</v>
          </cell>
          <cell r="I875">
            <v>43662</v>
          </cell>
          <cell r="J875">
            <v>5548</v>
          </cell>
          <cell r="K875" t="str">
            <v>rv</v>
          </cell>
          <cell r="L875">
            <v>25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16</v>
          </cell>
          <cell r="R875">
            <v>0</v>
          </cell>
          <cell r="S875">
            <v>16</v>
          </cell>
          <cell r="T875">
            <v>2</v>
          </cell>
          <cell r="AL875">
            <v>0.78476960075523683</v>
          </cell>
          <cell r="CB875" t="str">
            <v>https://www.surveymonkey.com/curiosity/nbc-newssurveymonkey-poll-2020-democrat-primary-post-debate-findings/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43662</v>
          </cell>
          <cell r="J876">
            <v>572</v>
          </cell>
          <cell r="K876" t="str">
            <v>lv</v>
          </cell>
          <cell r="L876">
            <v>23</v>
          </cell>
          <cell r="M876">
            <v>0</v>
          </cell>
          <cell r="N876">
            <v>3</v>
          </cell>
          <cell r="O876">
            <v>7</v>
          </cell>
          <cell r="P876">
            <v>1</v>
          </cell>
          <cell r="Q876">
            <v>13</v>
          </cell>
          <cell r="R876">
            <v>1</v>
          </cell>
          <cell r="S876">
            <v>15</v>
          </cell>
          <cell r="T876">
            <v>1</v>
          </cell>
          <cell r="AL876">
            <v>1.0135777755536866E-5</v>
          </cell>
          <cell r="CB876" t="str">
            <v>https://d25d2506sfb94s.cloudfront.net/cumulus_uploads/document/xj7rpmvws8/econTabReport.pdf</v>
          </cell>
        </row>
        <row r="877">
          <cell r="D877" t="str">
            <v>Quinnipiac University</v>
          </cell>
          <cell r="F877" t="str">
            <v>California</v>
          </cell>
          <cell r="G877" t="str">
            <v>A</v>
          </cell>
          <cell r="I877">
            <v>43661</v>
          </cell>
          <cell r="J877">
            <v>519</v>
          </cell>
          <cell r="K877" t="str">
            <v>rv</v>
          </cell>
          <cell r="L877">
            <v>21</v>
          </cell>
          <cell r="M877">
            <v>0</v>
          </cell>
          <cell r="N877">
            <v>1</v>
          </cell>
          <cell r="O877">
            <v>3</v>
          </cell>
          <cell r="P877">
            <v>0</v>
          </cell>
          <cell r="Q877">
            <v>18</v>
          </cell>
          <cell r="R877">
            <v>0</v>
          </cell>
          <cell r="S877">
            <v>16</v>
          </cell>
          <cell r="T877">
            <v>2</v>
          </cell>
          <cell r="AL877">
            <v>3.9222003923133255</v>
          </cell>
          <cell r="CB877" t="str">
            <v>https://poll.qu.edu/california/release-detail?ReleaseID=2632</v>
          </cell>
        </row>
        <row r="878">
          <cell r="D878" t="str">
            <v>University of New Hampshire</v>
          </cell>
          <cell r="F878" t="str">
            <v>New Hampshire</v>
          </cell>
          <cell r="G878" t="str">
            <v>B</v>
          </cell>
          <cell r="I878">
            <v>43661</v>
          </cell>
          <cell r="J878">
            <v>386</v>
          </cell>
          <cell r="K878" t="str">
            <v>lv</v>
          </cell>
          <cell r="L878">
            <v>24</v>
          </cell>
          <cell r="M878">
            <v>0</v>
          </cell>
          <cell r="N878">
            <v>2</v>
          </cell>
          <cell r="O878">
            <v>10</v>
          </cell>
          <cell r="P878">
            <v>0</v>
          </cell>
          <cell r="Q878">
            <v>19</v>
          </cell>
          <cell r="R878">
            <v>0</v>
          </cell>
          <cell r="S878">
            <v>19</v>
          </cell>
          <cell r="T878">
            <v>1</v>
          </cell>
          <cell r="AL878">
            <v>9.2915844765458812E-3</v>
          </cell>
          <cell r="CB878" t="str">
            <v>https://scholars.unh.edu/cgi/viewcontent.cgi?article=1561&amp;context=survey_center_polls</v>
          </cell>
        </row>
        <row r="879">
          <cell r="D879" t="str">
            <v>YouGov</v>
          </cell>
          <cell r="F879" t="str">
            <v>US</v>
          </cell>
          <cell r="G879" t="str">
            <v>B-</v>
          </cell>
          <cell r="I879">
            <v>43660</v>
          </cell>
          <cell r="J879">
            <v>1097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16</v>
          </cell>
          <cell r="R879">
            <v>0</v>
          </cell>
          <cell r="S879">
            <v>23</v>
          </cell>
          <cell r="T879">
            <v>2</v>
          </cell>
          <cell r="AL879">
            <v>1.1197976261710607E-5</v>
          </cell>
          <cell r="CB879" t="str">
            <v>https://view.publitas.com/perryundem-research-communication/perryundem-memo-on-democratic-primary-candidates-and-gender/page/9</v>
          </cell>
        </row>
        <row r="880">
          <cell r="D880" t="str">
            <v>Public Policy Polling</v>
          </cell>
          <cell r="F880" t="str">
            <v>Colorado</v>
          </cell>
          <cell r="G880" t="str">
            <v>B</v>
          </cell>
          <cell r="I880">
            <v>43660</v>
          </cell>
          <cell r="J880">
            <v>561</v>
          </cell>
          <cell r="K880" t="str">
            <v>v</v>
          </cell>
          <cell r="L880">
            <v>22</v>
          </cell>
          <cell r="M880">
            <v>0</v>
          </cell>
          <cell r="N880">
            <v>0</v>
          </cell>
          <cell r="O880">
            <v>7</v>
          </cell>
          <cell r="P880">
            <v>0</v>
          </cell>
          <cell r="Q880">
            <v>15</v>
          </cell>
          <cell r="R880">
            <v>0</v>
          </cell>
          <cell r="S880">
            <v>19</v>
          </cell>
          <cell r="T880">
            <v>0</v>
          </cell>
          <cell r="AL880">
            <v>1.7439312534979736</v>
          </cell>
          <cell r="CB880" t="str">
            <v>https://www.documentcloud.org/documents/6207605-Colorado-Prez-Senate-primary-poll.html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43660</v>
          </cell>
          <cell r="J881">
            <v>16504</v>
          </cell>
          <cell r="K881" t="str">
            <v>lv</v>
          </cell>
          <cell r="L881">
            <v>32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19</v>
          </cell>
          <cell r="R881">
            <v>0</v>
          </cell>
          <cell r="S881">
            <v>14</v>
          </cell>
          <cell r="T881">
            <v>2</v>
          </cell>
          <cell r="AL881">
            <v>8.2868565856939017E-5</v>
          </cell>
          <cell r="CB881" t="str">
            <v>https://morningconsult.com/2020-democratic-primary/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43659</v>
          </cell>
          <cell r="J882">
            <v>446</v>
          </cell>
          <cell r="K882" t="str">
            <v>rv</v>
          </cell>
          <cell r="L882">
            <v>29</v>
          </cell>
          <cell r="M882">
            <v>0</v>
          </cell>
          <cell r="N882">
            <v>1</v>
          </cell>
          <cell r="O882">
            <v>1</v>
          </cell>
          <cell r="P882">
            <v>1</v>
          </cell>
          <cell r="Q882">
            <v>16</v>
          </cell>
          <cell r="R882">
            <v>0</v>
          </cell>
          <cell r="S882">
            <v>9</v>
          </cell>
          <cell r="T882">
            <v>0</v>
          </cell>
          <cell r="AL882">
            <v>3.2361105623739246E-7</v>
          </cell>
          <cell r="CB882" t="str">
            <v>https://thehill.com/hilltv/what-americas-thinking/453142-biden-slips-below-30-percent-among-2020-democrats</v>
          </cell>
        </row>
        <row r="883">
          <cell r="D883" t="str">
            <v>St. Anselm</v>
          </cell>
          <cell r="F883" t="str">
            <v>New Hampshire</v>
          </cell>
          <cell r="G883">
            <v>0</v>
          </cell>
          <cell r="I883">
            <v>43658</v>
          </cell>
          <cell r="J883">
            <v>351</v>
          </cell>
          <cell r="K883" t="str">
            <v>lv</v>
          </cell>
          <cell r="L883">
            <v>20.8</v>
          </cell>
          <cell r="M883">
            <v>0</v>
          </cell>
          <cell r="N883">
            <v>1.2</v>
          </cell>
          <cell r="O883">
            <v>11.5</v>
          </cell>
          <cell r="P883">
            <v>2.7</v>
          </cell>
          <cell r="Q883">
            <v>9.9</v>
          </cell>
          <cell r="R883">
            <v>0</v>
          </cell>
          <cell r="S883">
            <v>16.7</v>
          </cell>
          <cell r="T883">
            <v>4.9000000000000004</v>
          </cell>
          <cell r="AL883">
            <v>1.5838412346569665E-2</v>
          </cell>
          <cell r="CB883" t="str">
            <v>https://www.anselm.edu/sites/default/files/Documents/NHIOP/Polls/719%20Executive%20Summary.pdf</v>
          </cell>
        </row>
        <row r="884">
          <cell r="D884" t="str">
            <v>Remington Research Group</v>
          </cell>
          <cell r="F884" t="str">
            <v>Missouri</v>
          </cell>
          <cell r="G884" t="str">
            <v>C-</v>
          </cell>
          <cell r="I884">
            <v>43657</v>
          </cell>
          <cell r="J884">
            <v>1122</v>
          </cell>
          <cell r="K884" t="str">
            <v>lv</v>
          </cell>
          <cell r="L884">
            <v>43</v>
          </cell>
          <cell r="M884">
            <v>0</v>
          </cell>
          <cell r="N884">
            <v>0</v>
          </cell>
          <cell r="O884">
            <v>5</v>
          </cell>
          <cell r="P884">
            <v>0</v>
          </cell>
          <cell r="Q884">
            <v>4</v>
          </cell>
          <cell r="R884">
            <v>0</v>
          </cell>
          <cell r="S884">
            <v>15</v>
          </cell>
          <cell r="T884">
            <v>0</v>
          </cell>
          <cell r="AL884">
            <v>0.12833836117551387</v>
          </cell>
          <cell r="CB884" t="str">
            <v>https://moscout.com/s/MOSCOUT-DECK-071219.pptx</v>
          </cell>
        </row>
        <row r="885">
          <cell r="D885" t="str">
            <v>Change Research</v>
          </cell>
          <cell r="F885" t="str">
            <v>California</v>
          </cell>
          <cell r="G885" t="str">
            <v>C</v>
          </cell>
          <cell r="I885">
            <v>43657</v>
          </cell>
          <cell r="J885">
            <v>1609</v>
          </cell>
          <cell r="K885" t="str">
            <v>lv</v>
          </cell>
          <cell r="L885">
            <v>17</v>
          </cell>
          <cell r="M885">
            <v>0</v>
          </cell>
          <cell r="N885">
            <v>1</v>
          </cell>
          <cell r="O885">
            <v>8</v>
          </cell>
          <cell r="P885">
            <v>1</v>
          </cell>
          <cell r="Q885">
            <v>20</v>
          </cell>
          <cell r="R885">
            <v>0</v>
          </cell>
          <cell r="S885">
            <v>22</v>
          </cell>
          <cell r="T885">
            <v>2</v>
          </cell>
          <cell r="AL885">
            <v>8.512638817824613E-3</v>
          </cell>
          <cell r="CB885" t="str">
            <v>https://www.changeresearch.com/california-poll-july-9-11-2019</v>
          </cell>
        </row>
        <row r="886">
          <cell r="D886" t="str">
            <v>Fox News/Beacon Research/Shaw &amp; Co. Research</v>
          </cell>
          <cell r="F886" t="str">
            <v>South Carolina</v>
          </cell>
          <cell r="G886" t="str">
            <v>A-</v>
          </cell>
          <cell r="I886">
            <v>43656</v>
          </cell>
          <cell r="J886">
            <v>701</v>
          </cell>
          <cell r="K886" t="str">
            <v>lv</v>
          </cell>
          <cell r="L886">
            <v>35</v>
          </cell>
          <cell r="M886">
            <v>0</v>
          </cell>
          <cell r="N886">
            <v>3</v>
          </cell>
          <cell r="O886">
            <v>2</v>
          </cell>
          <cell r="P886">
            <v>0</v>
          </cell>
          <cell r="Q886">
            <v>14</v>
          </cell>
          <cell r="R886">
            <v>0</v>
          </cell>
          <cell r="S886">
            <v>5</v>
          </cell>
          <cell r="T886">
            <v>1</v>
          </cell>
          <cell r="AL886">
            <v>0.1499501055207422</v>
          </cell>
          <cell r="CB886" t="str">
            <v>https://www.foxnews.com/politics/fox-news-poll-results-7-11-19</v>
          </cell>
        </row>
        <row r="887">
          <cell r="D887" t="str">
            <v>Change Research</v>
          </cell>
          <cell r="F887" t="str">
            <v>New Hampshire</v>
          </cell>
          <cell r="G887" t="str">
            <v>C</v>
          </cell>
          <cell r="I887">
            <v>43655</v>
          </cell>
          <cell r="J887">
            <v>1084</v>
          </cell>
          <cell r="K887" t="str">
            <v>lv</v>
          </cell>
          <cell r="L887">
            <v>19</v>
          </cell>
          <cell r="M887">
            <v>0</v>
          </cell>
          <cell r="N887">
            <v>1</v>
          </cell>
          <cell r="O887">
            <v>13</v>
          </cell>
          <cell r="P887">
            <v>1</v>
          </cell>
          <cell r="Q887">
            <v>20</v>
          </cell>
          <cell r="R887">
            <v>0</v>
          </cell>
          <cell r="S887">
            <v>22</v>
          </cell>
          <cell r="T887">
            <v>1</v>
          </cell>
          <cell r="AL887">
            <v>0.18757694589722651</v>
          </cell>
          <cell r="CB887" t="str">
            <v>https://www.changeresearch.com/new-hampshire-poll-july-6-9-2019</v>
          </cell>
        </row>
        <row r="888">
          <cell r="D888" t="str">
            <v>NBC News/Wall Street Journal</v>
          </cell>
          <cell r="F888" t="str">
            <v>US</v>
          </cell>
          <cell r="G888" t="str">
            <v>A/B</v>
          </cell>
          <cell r="I888">
            <v>43655</v>
          </cell>
          <cell r="J888">
            <v>400</v>
          </cell>
          <cell r="K888" t="str">
            <v>lv</v>
          </cell>
          <cell r="L888">
            <v>26</v>
          </cell>
          <cell r="M888">
            <v>0</v>
          </cell>
          <cell r="N888">
            <v>1</v>
          </cell>
          <cell r="O888">
            <v>7</v>
          </cell>
          <cell r="P888">
            <v>1</v>
          </cell>
          <cell r="Q888">
            <v>13</v>
          </cell>
          <cell r="R888">
            <v>0</v>
          </cell>
          <cell r="S888">
            <v>19</v>
          </cell>
          <cell r="T888">
            <v>2</v>
          </cell>
          <cell r="AL888">
            <v>5.0382394807988234E-3</v>
          </cell>
          <cell r="CB888" t="str">
            <v>https://www.nbcnews.com/politics/2020-election/nbc-wsj-poll-biden-warren-top-2020-democratic-field-n1028971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43655</v>
          </cell>
          <cell r="J889">
            <v>592</v>
          </cell>
          <cell r="K889" t="str">
            <v>lv</v>
          </cell>
          <cell r="L889">
            <v>22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11</v>
          </cell>
          <cell r="R889">
            <v>0</v>
          </cell>
          <cell r="S889">
            <v>17</v>
          </cell>
          <cell r="T889">
            <v>1</v>
          </cell>
          <cell r="AL889">
            <v>9.0305020294072151E-6</v>
          </cell>
          <cell r="CB889" t="str">
            <v>https://d25d2506sfb94s.cloudfront.net/cumulus_uploads/document/al25duedar/econTabReport.pdf</v>
          </cell>
        </row>
        <row r="890">
          <cell r="D890" t="str">
            <v>Change Research</v>
          </cell>
          <cell r="F890" t="str">
            <v>Wisconsin</v>
          </cell>
          <cell r="G890" t="str">
            <v>C</v>
          </cell>
          <cell r="I890">
            <v>43650</v>
          </cell>
          <cell r="J890">
            <v>1261</v>
          </cell>
          <cell r="K890" t="str">
            <v>lv</v>
          </cell>
          <cell r="L890">
            <v>18</v>
          </cell>
          <cell r="M890">
            <v>0</v>
          </cell>
          <cell r="N890">
            <v>3</v>
          </cell>
          <cell r="O890">
            <v>15</v>
          </cell>
          <cell r="P890">
            <v>1</v>
          </cell>
          <cell r="Q890">
            <v>19</v>
          </cell>
          <cell r="R890">
            <v>0</v>
          </cell>
          <cell r="S890">
            <v>19</v>
          </cell>
          <cell r="T890">
            <v>1</v>
          </cell>
          <cell r="AL890">
            <v>5.7457974661797986E-2</v>
          </cell>
          <cell r="CB890" t="str">
            <v>https://www.changeresearch.com/wisconsin-poll-sept-29-oct-2</v>
          </cell>
        </row>
        <row r="891">
          <cell r="D891" t="str">
            <v>Emerson College</v>
          </cell>
          <cell r="F891" t="str">
            <v>US</v>
          </cell>
          <cell r="G891" t="str">
            <v>B-</v>
          </cell>
          <cell r="I891">
            <v>43654</v>
          </cell>
          <cell r="J891">
            <v>481</v>
          </cell>
          <cell r="K891" t="str">
            <v>lv</v>
          </cell>
          <cell r="L891">
            <v>29.7</v>
          </cell>
          <cell r="M891">
            <v>0</v>
          </cell>
          <cell r="N891">
            <v>1.5</v>
          </cell>
          <cell r="O891">
            <v>5.3</v>
          </cell>
          <cell r="P891">
            <v>0.9</v>
          </cell>
          <cell r="Q891">
            <v>15.4</v>
          </cell>
          <cell r="R891">
            <v>0</v>
          </cell>
          <cell r="S891">
            <v>14.5</v>
          </cell>
          <cell r="T891">
            <v>3.2</v>
          </cell>
          <cell r="AL891">
            <v>2.3191729363164584E-3</v>
          </cell>
          <cell r="CB891" t="str">
            <v>http://emersonpolling.com/2019/07/08/july-national-poll-biden-extends-lead-in-democratic-primary-trump-closes-the-gap-in-the-general-election/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43653</v>
          </cell>
          <cell r="J892">
            <v>16599</v>
          </cell>
          <cell r="K892" t="str">
            <v>lv</v>
          </cell>
          <cell r="L892">
            <v>31</v>
          </cell>
          <cell r="M892">
            <v>0</v>
          </cell>
          <cell r="N892">
            <v>2</v>
          </cell>
          <cell r="O892">
            <v>6</v>
          </cell>
          <cell r="P892">
            <v>1</v>
          </cell>
          <cell r="Q892">
            <v>19</v>
          </cell>
          <cell r="R892">
            <v>0</v>
          </cell>
          <cell r="S892">
            <v>13</v>
          </cell>
          <cell r="T892">
            <v>1</v>
          </cell>
          <cell r="AL892">
            <v>7.5450246965032657E-5</v>
          </cell>
          <cell r="CB892" t="str">
            <v>https://morningconsult.com/2020-democratic-primary/</v>
          </cell>
        </row>
        <row r="893">
          <cell r="D893" t="str">
            <v>Change Research</v>
          </cell>
          <cell r="F893" t="str">
            <v>South Carolina</v>
          </cell>
          <cell r="G893" t="str">
            <v>C</v>
          </cell>
          <cell r="I893">
            <v>43650</v>
          </cell>
          <cell r="J893">
            <v>421</v>
          </cell>
          <cell r="K893" t="str">
            <v>lv</v>
          </cell>
          <cell r="L893">
            <v>27</v>
          </cell>
          <cell r="M893">
            <v>0</v>
          </cell>
          <cell r="N893">
            <v>6</v>
          </cell>
          <cell r="O893">
            <v>6</v>
          </cell>
          <cell r="P893">
            <v>0</v>
          </cell>
          <cell r="Q893">
            <v>16</v>
          </cell>
          <cell r="R893">
            <v>0</v>
          </cell>
          <cell r="S893">
            <v>15</v>
          </cell>
          <cell r="T893">
            <v>1</v>
          </cell>
          <cell r="AL893">
            <v>3.0418811969919963E-3</v>
          </cell>
          <cell r="CB893" t="str">
            <v>https://docs.google.com/spreadsheets/d/1ymbocHDaQhK_kXU8VxIUdADKMZR3ZtDqjWUfuuk2GhA/edit</v>
          </cell>
        </row>
        <row r="894">
          <cell r="D894" t="str">
            <v>Change Research</v>
          </cell>
          <cell r="F894" t="str">
            <v>New Hampshire</v>
          </cell>
          <cell r="G894" t="str">
            <v>C</v>
          </cell>
          <cell r="I894">
            <v>43650</v>
          </cell>
          <cell r="J894">
            <v>420</v>
          </cell>
          <cell r="K894" t="str">
            <v>lv</v>
          </cell>
          <cell r="L894">
            <v>13</v>
          </cell>
          <cell r="M894">
            <v>0</v>
          </cell>
          <cell r="N894">
            <v>2</v>
          </cell>
          <cell r="O894">
            <v>14</v>
          </cell>
          <cell r="P894">
            <v>1</v>
          </cell>
          <cell r="Q894">
            <v>26</v>
          </cell>
          <cell r="R894">
            <v>0</v>
          </cell>
          <cell r="S894">
            <v>24</v>
          </cell>
          <cell r="T894">
            <v>2</v>
          </cell>
          <cell r="AL894">
            <v>3.8610073655634215E-2</v>
          </cell>
          <cell r="CB894" t="str">
            <v>https://docs.google.com/spreadsheets/d/1ymbocHDaQhK_kXU8VxIUdADKMZR3ZtDqjWUfuuk2GhA/edit</v>
          </cell>
        </row>
        <row r="895">
          <cell r="D895" t="str">
            <v>Change Research</v>
          </cell>
          <cell r="F895" t="str">
            <v>Iowa</v>
          </cell>
          <cell r="G895" t="str">
            <v>C</v>
          </cell>
          <cell r="I895">
            <v>43650</v>
          </cell>
          <cell r="J895">
            <v>420</v>
          </cell>
          <cell r="K895" t="str">
            <v>lv</v>
          </cell>
          <cell r="L895">
            <v>16</v>
          </cell>
          <cell r="M895">
            <v>0</v>
          </cell>
          <cell r="N895">
            <v>1</v>
          </cell>
          <cell r="O895">
            <v>25</v>
          </cell>
          <cell r="P895">
            <v>1</v>
          </cell>
          <cell r="Q895">
            <v>16</v>
          </cell>
          <cell r="R895">
            <v>0</v>
          </cell>
          <cell r="S895">
            <v>18</v>
          </cell>
          <cell r="T895">
            <v>1</v>
          </cell>
          <cell r="AL895">
            <v>1.6288618666864849E-2</v>
          </cell>
          <cell r="CB895" t="str">
            <v>https://docs.google.com/spreadsheets/d/1ymbocHDaQhK_kXU8VxIUdADKMZR3ZtDqjWUfuuk2GhA/edit</v>
          </cell>
        </row>
        <row r="896">
          <cell r="D896" t="str">
            <v>Ipsos</v>
          </cell>
          <cell r="F896" t="str">
            <v>US</v>
          </cell>
          <cell r="G896" t="str">
            <v>B+</v>
          </cell>
          <cell r="I896">
            <v>43648</v>
          </cell>
          <cell r="J896">
            <v>1173</v>
          </cell>
          <cell r="K896" t="str">
            <v>rv</v>
          </cell>
          <cell r="L896">
            <v>24</v>
          </cell>
          <cell r="M896">
            <v>0</v>
          </cell>
          <cell r="N896">
            <v>1</v>
          </cell>
          <cell r="O896">
            <v>4</v>
          </cell>
          <cell r="P896">
            <v>1</v>
          </cell>
          <cell r="Q896">
            <v>17</v>
          </cell>
          <cell r="R896">
            <v>0</v>
          </cell>
          <cell r="S896">
            <v>11</v>
          </cell>
          <cell r="T896">
            <v>3</v>
          </cell>
          <cell r="AL896">
            <v>7.4828045277387724E-5</v>
          </cell>
          <cell r="CB896" t="str">
            <v>https://projects.fivethirtyeight.com/polls/20190709_National.pdf</v>
          </cell>
        </row>
        <row r="897">
          <cell r="D897" t="str">
            <v>YouGov</v>
          </cell>
          <cell r="F897" t="str">
            <v>US</v>
          </cell>
          <cell r="G897" t="str">
            <v>B-</v>
          </cell>
          <cell r="I897">
            <v>43648</v>
          </cell>
          <cell r="J897">
            <v>631</v>
          </cell>
          <cell r="K897" t="str">
            <v>lv</v>
          </cell>
          <cell r="L897">
            <v>21</v>
          </cell>
          <cell r="M897">
            <v>0</v>
          </cell>
          <cell r="N897">
            <v>2</v>
          </cell>
          <cell r="O897">
            <v>9</v>
          </cell>
          <cell r="P897">
            <v>1</v>
          </cell>
          <cell r="Q897">
            <v>10</v>
          </cell>
          <cell r="R897">
            <v>0</v>
          </cell>
          <cell r="S897">
            <v>18</v>
          </cell>
          <cell r="T897">
            <v>0</v>
          </cell>
          <cell r="AL897">
            <v>8.1741386970114869E-6</v>
          </cell>
          <cell r="CB897" t="str">
            <v>https://d25d2506sfb94s.cloudfront.net/cumulus_uploads/document/4ggh3e3308/econTabReport.pdf</v>
          </cell>
        </row>
        <row r="898">
          <cell r="D898" t="str">
            <v>Ipsos</v>
          </cell>
          <cell r="F898" t="str">
            <v>US</v>
          </cell>
          <cell r="G898" t="str">
            <v>B+</v>
          </cell>
          <cell r="I898">
            <v>43648</v>
          </cell>
          <cell r="J898">
            <v>1367</v>
          </cell>
          <cell r="K898" t="str">
            <v>a</v>
          </cell>
          <cell r="L898">
            <v>22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16</v>
          </cell>
          <cell r="R898">
            <v>0</v>
          </cell>
          <cell r="S898">
            <v>9</v>
          </cell>
          <cell r="T898">
            <v>2</v>
          </cell>
          <cell r="AL898">
            <v>0</v>
          </cell>
          <cell r="CB898" t="str">
            <v>https://projects.fivethirtyeight.com/polls/20190709_National.pdf</v>
          </cell>
        </row>
        <row r="899">
          <cell r="D899" t="str">
            <v>YouGov Blue/Data for Progress</v>
          </cell>
          <cell r="F899" t="str">
            <v>US</v>
          </cell>
          <cell r="G899">
            <v>0</v>
          </cell>
          <cell r="I899">
            <v>43648</v>
          </cell>
          <cell r="J899">
            <v>1522</v>
          </cell>
          <cell r="K899" t="str">
            <v>lv</v>
          </cell>
          <cell r="L899">
            <v>23</v>
          </cell>
          <cell r="M899">
            <v>0</v>
          </cell>
          <cell r="N899">
            <v>2</v>
          </cell>
          <cell r="O899">
            <v>7</v>
          </cell>
          <cell r="P899">
            <v>1</v>
          </cell>
          <cell r="Q899">
            <v>15</v>
          </cell>
          <cell r="R899">
            <v>0</v>
          </cell>
          <cell r="S899">
            <v>22</v>
          </cell>
          <cell r="T899">
            <v>2</v>
          </cell>
          <cell r="AL899">
            <v>7.613456078713993E-3</v>
          </cell>
          <cell r="CB899" t="str">
            <v>https://www.washingtonpost.com/politics/paloma/the-trailer/2019/07/02/the-trailer-an-exclusive-poll-on-how-the-debates-changed-the-primary/5d1a1e73a7a0a47d87c56f78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43647</v>
          </cell>
          <cell r="J900">
            <v>1185</v>
          </cell>
          <cell r="K900" t="str">
            <v>lv</v>
          </cell>
          <cell r="L900">
            <v>18</v>
          </cell>
          <cell r="M900">
            <v>0</v>
          </cell>
          <cell r="N900">
            <v>0</v>
          </cell>
          <cell r="O900">
            <v>10</v>
          </cell>
          <cell r="P900">
            <v>1</v>
          </cell>
          <cell r="Q900">
            <v>17</v>
          </cell>
          <cell r="R900">
            <v>0</v>
          </cell>
          <cell r="S900">
            <v>22</v>
          </cell>
          <cell r="T900">
            <v>2</v>
          </cell>
          <cell r="AL900">
            <v>4.3815678633200416E-3</v>
          </cell>
          <cell r="CB900" t="str">
            <v>https://www.changeresearch.com/post-debate-poll-jun-28-jul-1-2019</v>
          </cell>
        </row>
        <row r="901">
          <cell r="D901" t="str">
            <v>David Binder Research</v>
          </cell>
          <cell r="F901" t="str">
            <v>Iowa</v>
          </cell>
          <cell r="G901">
            <v>0</v>
          </cell>
          <cell r="I901">
            <v>43647</v>
          </cell>
          <cell r="J901">
            <v>600</v>
          </cell>
          <cell r="K901" t="str">
            <v>lv</v>
          </cell>
          <cell r="L901">
            <v>17</v>
          </cell>
          <cell r="M901">
            <v>0</v>
          </cell>
          <cell r="N901">
            <v>2</v>
          </cell>
          <cell r="O901">
            <v>10</v>
          </cell>
          <cell r="P901">
            <v>4</v>
          </cell>
          <cell r="Q901">
            <v>12</v>
          </cell>
          <cell r="R901">
            <v>0</v>
          </cell>
          <cell r="S901">
            <v>20</v>
          </cell>
          <cell r="T901">
            <v>1</v>
          </cell>
          <cell r="AL901">
            <v>9.4280244108375915E-3</v>
          </cell>
          <cell r="CB901" t="str">
            <v>http://www.focusonruralamerica.com/2019/07/03/july-2019-poll-results/</v>
          </cell>
        </row>
        <row r="902">
          <cell r="D902" t="str">
            <v>ABC News/Washington Post</v>
          </cell>
          <cell r="F902" t="str">
            <v>US</v>
          </cell>
          <cell r="G902" t="str">
            <v>A+</v>
          </cell>
          <cell r="I902">
            <v>43647</v>
          </cell>
          <cell r="J902">
            <v>460</v>
          </cell>
          <cell r="K902" t="str">
            <v>a</v>
          </cell>
          <cell r="L902">
            <v>29</v>
          </cell>
          <cell r="M902">
            <v>0</v>
          </cell>
          <cell r="N902">
            <v>1</v>
          </cell>
          <cell r="O902">
            <v>4</v>
          </cell>
          <cell r="P902">
            <v>2</v>
          </cell>
          <cell r="Q902">
            <v>23</v>
          </cell>
          <cell r="R902">
            <v>0</v>
          </cell>
          <cell r="S902">
            <v>11</v>
          </cell>
          <cell r="T902">
            <v>1</v>
          </cell>
          <cell r="AL902">
            <v>0</v>
          </cell>
          <cell r="CB902" t="str">
            <v>https://www.washingtonpost.com/context/washington-post-abc-news-poll-june-28-july-1-2019/23419a67-9e70-42e3-a96d-65d92555e29b/</v>
          </cell>
        </row>
        <row r="903">
          <cell r="D903" t="str">
            <v>ABC News/Washington Post</v>
          </cell>
          <cell r="F903" t="str">
            <v>US</v>
          </cell>
          <cell r="G903" t="str">
            <v>A+</v>
          </cell>
          <cell r="I903">
            <v>43647</v>
          </cell>
          <cell r="J903">
            <v>397</v>
          </cell>
          <cell r="K903" t="str">
            <v>rv</v>
          </cell>
          <cell r="L903">
            <v>30</v>
          </cell>
          <cell r="M903">
            <v>0</v>
          </cell>
          <cell r="N903">
            <v>1</v>
          </cell>
          <cell r="O903">
            <v>4</v>
          </cell>
          <cell r="P903">
            <v>2</v>
          </cell>
          <cell r="Q903">
            <v>19</v>
          </cell>
          <cell r="R903">
            <v>0</v>
          </cell>
          <cell r="S903">
            <v>12</v>
          </cell>
          <cell r="T903">
            <v>0</v>
          </cell>
          <cell r="AL903">
            <v>2.7917659395628206E-3</v>
          </cell>
          <cell r="CB903" t="str">
            <v>https://www.washingtonpost.com/context/washington-post-abc-news-poll-june-28-july-1-2019/23419a67-9e70-42e3-a96d-65d92555e29b/</v>
          </cell>
        </row>
        <row r="904">
          <cell r="D904" t="str">
            <v>ABC News/Washington Post</v>
          </cell>
          <cell r="F904" t="str">
            <v>US</v>
          </cell>
          <cell r="G904" t="str">
            <v>A+</v>
          </cell>
          <cell r="I904">
            <v>43647</v>
          </cell>
          <cell r="J904">
            <v>460</v>
          </cell>
          <cell r="K904" t="str">
            <v>a</v>
          </cell>
          <cell r="L904">
            <v>25</v>
          </cell>
          <cell r="M904">
            <v>0</v>
          </cell>
          <cell r="N904">
            <v>0</v>
          </cell>
          <cell r="O904">
            <v>3</v>
          </cell>
          <cell r="P904">
            <v>1</v>
          </cell>
          <cell r="Q904">
            <v>18</v>
          </cell>
          <cell r="R904">
            <v>0</v>
          </cell>
          <cell r="S904">
            <v>9</v>
          </cell>
          <cell r="T904">
            <v>1</v>
          </cell>
          <cell r="AL904">
            <v>0</v>
          </cell>
          <cell r="CB904" t="str">
            <v>https://www.washingtonpost.com/context/washington-post-abc-news-poll-june-28-july-1-2019/23419a67-9e70-42e3-a96d-65d92555e29b/</v>
          </cell>
        </row>
        <row r="905">
          <cell r="D905" t="str">
            <v>ABC News/Washington Post</v>
          </cell>
          <cell r="F905" t="str">
            <v>US</v>
          </cell>
          <cell r="G905" t="str">
            <v>A+</v>
          </cell>
          <cell r="I905">
            <v>43647</v>
          </cell>
          <cell r="J905">
            <v>397</v>
          </cell>
          <cell r="K905" t="str">
            <v>rv</v>
          </cell>
          <cell r="L905">
            <v>28</v>
          </cell>
          <cell r="M905">
            <v>0</v>
          </cell>
          <cell r="N905">
            <v>0</v>
          </cell>
          <cell r="O905">
            <v>3</v>
          </cell>
          <cell r="P905">
            <v>1</v>
          </cell>
          <cell r="Q905">
            <v>16</v>
          </cell>
          <cell r="R905">
            <v>0</v>
          </cell>
          <cell r="S905">
            <v>10</v>
          </cell>
          <cell r="T905">
            <v>1</v>
          </cell>
          <cell r="AL905">
            <v>0</v>
          </cell>
          <cell r="CB905" t="str">
            <v>https://www.washingtonpost.com/context/washington-post-abc-news-poll-june-28-july-1-2019/23419a67-9e70-42e3-a96d-65d92555e29b/</v>
          </cell>
        </row>
        <row r="906">
          <cell r="D906" t="str">
            <v>Quinnipiac University</v>
          </cell>
          <cell r="F906" t="str">
            <v>US</v>
          </cell>
          <cell r="G906" t="str">
            <v>A</v>
          </cell>
          <cell r="I906">
            <v>43647</v>
          </cell>
          <cell r="J906">
            <v>554</v>
          </cell>
          <cell r="K906" t="str">
            <v>rv</v>
          </cell>
          <cell r="L906">
            <v>22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14</v>
          </cell>
          <cell r="T906">
            <v>1</v>
          </cell>
          <cell r="AL906">
            <v>1.339528332889919E-3</v>
          </cell>
          <cell r="CB906" t="str">
            <v>https://poll.qu.edu/national/release-detail?ReleaseID=2631</v>
          </cell>
        </row>
        <row r="907">
          <cell r="D907" t="str">
            <v>Suffolk University</v>
          </cell>
          <cell r="F907" t="str">
            <v>Iowa</v>
          </cell>
          <cell r="G907" t="str">
            <v>A-</v>
          </cell>
          <cell r="I907">
            <v>43647</v>
          </cell>
          <cell r="J907">
            <v>500</v>
          </cell>
          <cell r="K907" t="str">
            <v>lv</v>
          </cell>
          <cell r="L907">
            <v>24</v>
          </cell>
          <cell r="M907">
            <v>0</v>
          </cell>
          <cell r="N907">
            <v>1.8</v>
          </cell>
          <cell r="O907">
            <v>6.2</v>
          </cell>
          <cell r="P907">
            <v>2</v>
          </cell>
          <cell r="Q907">
            <v>9</v>
          </cell>
          <cell r="R907">
            <v>0</v>
          </cell>
          <cell r="S907">
            <v>13</v>
          </cell>
          <cell r="T907">
            <v>0.6</v>
          </cell>
          <cell r="AL907">
            <v>0.11517449859479362</v>
          </cell>
          <cell r="CB907" t="str">
            <v>https://www.suffolk.edu/-/media/suffolk/documents/academics/research-at-suffolk/suprc/polls/other-states/2019/7_2_2019_marginals_pdftxt.pdf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43647</v>
          </cell>
          <cell r="J908">
            <v>882</v>
          </cell>
          <cell r="K908" t="str">
            <v>rv</v>
          </cell>
          <cell r="L908">
            <v>28</v>
          </cell>
          <cell r="M908">
            <v>0</v>
          </cell>
          <cell r="N908">
            <v>2</v>
          </cell>
          <cell r="O908">
            <v>4</v>
          </cell>
          <cell r="P908">
            <v>1</v>
          </cell>
          <cell r="Q908">
            <v>14</v>
          </cell>
          <cell r="R908">
            <v>0</v>
          </cell>
          <cell r="S908">
            <v>9</v>
          </cell>
          <cell r="T908">
            <v>1</v>
          </cell>
          <cell r="AL908">
            <v>3.7581386426818097E-7</v>
          </cell>
          <cell r="CB908" t="str">
            <v>https://scottrasmussen.com/crosstabs-june-29-july-1/</v>
          </cell>
        </row>
        <row r="909">
          <cell r="D909" t="str">
            <v>Capitol Weekly</v>
          </cell>
          <cell r="F909" t="str">
            <v>California</v>
          </cell>
          <cell r="G909">
            <v>0</v>
          </cell>
          <cell r="I909">
            <v>43646</v>
          </cell>
          <cell r="J909">
            <v>703</v>
          </cell>
          <cell r="K909" t="str">
            <v>lv</v>
          </cell>
          <cell r="L909">
            <v>23.1</v>
          </cell>
          <cell r="M909">
            <v>0</v>
          </cell>
          <cell r="N909">
            <v>1.9</v>
          </cell>
          <cell r="O909">
            <v>7.8</v>
          </cell>
          <cell r="P909">
            <v>1</v>
          </cell>
          <cell r="Q909">
            <v>18.7</v>
          </cell>
          <cell r="R909">
            <v>0</v>
          </cell>
          <cell r="S909">
            <v>23.4</v>
          </cell>
          <cell r="T909">
            <v>2.4</v>
          </cell>
          <cell r="AL909">
            <v>1.1833829472606861E-3</v>
          </cell>
          <cell r="CB909" t="str">
            <v>https://public.tableau.com/profile/capitol.weekly#!/vizhome/2020PrimaryTrackingSurvey_15626518585990/CA120POLLSTORY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43646</v>
          </cell>
          <cell r="J910">
            <v>909</v>
          </cell>
          <cell r="K910" t="str">
            <v>rv</v>
          </cell>
          <cell r="L910">
            <v>41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40</v>
          </cell>
          <cell r="T910">
            <v>0</v>
          </cell>
          <cell r="AL910">
            <v>0</v>
          </cell>
          <cell r="CB910" t="str">
            <v>https://scottrasmussen.com/crosstabs-june-28-30-4/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43646</v>
          </cell>
          <cell r="J911">
            <v>449</v>
          </cell>
          <cell r="K911" t="str">
            <v>rv</v>
          </cell>
          <cell r="L911">
            <v>33</v>
          </cell>
          <cell r="M911">
            <v>0</v>
          </cell>
          <cell r="N911">
            <v>2</v>
          </cell>
          <cell r="O911">
            <v>6</v>
          </cell>
          <cell r="P911">
            <v>0</v>
          </cell>
          <cell r="Q911">
            <v>15</v>
          </cell>
          <cell r="R911">
            <v>0</v>
          </cell>
          <cell r="S911">
            <v>9</v>
          </cell>
          <cell r="T911">
            <v>1</v>
          </cell>
          <cell r="AL911">
            <v>2.8768443610361531E-7</v>
          </cell>
          <cell r="CB911" t="str">
            <v>https://thehill.com/hilltv/what-americas-thinking/451215-harris-surges-past-warren-to-claim-third-place-in-post-debate-poll</v>
          </cell>
        </row>
        <row r="912">
          <cell r="D912" t="str">
            <v>SSRS</v>
          </cell>
          <cell r="F912" t="str">
            <v>US</v>
          </cell>
          <cell r="G912" t="str">
            <v>A/B</v>
          </cell>
          <cell r="I912">
            <v>43646</v>
          </cell>
          <cell r="J912">
            <v>656</v>
          </cell>
          <cell r="K912" t="str">
            <v>rv</v>
          </cell>
          <cell r="L912">
            <v>22</v>
          </cell>
          <cell r="M912">
            <v>0</v>
          </cell>
          <cell r="N912">
            <v>3</v>
          </cell>
          <cell r="O912">
            <v>4</v>
          </cell>
          <cell r="P912">
            <v>2</v>
          </cell>
          <cell r="Q912">
            <v>14</v>
          </cell>
          <cell r="R912">
            <v>0</v>
          </cell>
          <cell r="S912">
            <v>15</v>
          </cell>
          <cell r="T912">
            <v>1</v>
          </cell>
          <cell r="AL912">
            <v>5.6948287859017021E-3</v>
          </cell>
          <cell r="CB912" t="str">
            <v>https://cdn.cnn.com/cnn/2019/images/07/01/rel8a.-.democrats.and.healthcare.pdf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43646</v>
          </cell>
          <cell r="J913">
            <v>909</v>
          </cell>
          <cell r="K913" t="str">
            <v>rv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41</v>
          </cell>
          <cell r="R913">
            <v>0</v>
          </cell>
          <cell r="S913">
            <v>36</v>
          </cell>
          <cell r="T913">
            <v>0</v>
          </cell>
          <cell r="AL913">
            <v>0</v>
          </cell>
          <cell r="CB913" t="str">
            <v>https://scottrasmussen.com/crosstabs-june-28-30-4/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43646</v>
          </cell>
          <cell r="J914">
            <v>909</v>
          </cell>
          <cell r="K914" t="str">
            <v>rv</v>
          </cell>
          <cell r="L914">
            <v>41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40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  <cell r="CB914" t="str">
            <v>https://scottrasmussen.com/crosstabs-june-28-30-4/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43646</v>
          </cell>
          <cell r="J915">
            <v>909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35</v>
          </cell>
          <cell r="T915">
            <v>0</v>
          </cell>
          <cell r="AL915">
            <v>0</v>
          </cell>
          <cell r="CB915" t="str">
            <v>https://scottrasmussen.com/crosstabs-june-28-30-4/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43646</v>
          </cell>
          <cell r="J916">
            <v>909</v>
          </cell>
          <cell r="K916" t="str">
            <v>rv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41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https://scottrasmussen.com/crosstabs-june-28-30-4/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43646</v>
          </cell>
          <cell r="J917">
            <v>909</v>
          </cell>
          <cell r="K917" t="str">
            <v>rv</v>
          </cell>
          <cell r="L917">
            <v>40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  <cell r="CB917" t="str">
            <v>https://scottrasmussen.com/crosstabs-june-28-30-4/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43646</v>
          </cell>
          <cell r="J918">
            <v>909</v>
          </cell>
          <cell r="K918" t="str">
            <v>rv</v>
          </cell>
          <cell r="L918">
            <v>28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14</v>
          </cell>
          <cell r="R918">
            <v>0</v>
          </cell>
          <cell r="S918">
            <v>8</v>
          </cell>
          <cell r="T918">
            <v>1</v>
          </cell>
          <cell r="AL918">
            <v>0</v>
          </cell>
          <cell r="CB918" t="str">
            <v>https://scottrasmussen.com/crosstabs-june-28-30/</v>
          </cell>
        </row>
        <row r="919">
          <cell r="D919" t="str">
            <v>Morning Consult</v>
          </cell>
          <cell r="F919" t="str">
            <v>US</v>
          </cell>
          <cell r="G919" t="str">
            <v>B/C</v>
          </cell>
          <cell r="I919">
            <v>43646</v>
          </cell>
          <cell r="J919">
            <v>2485</v>
          </cell>
          <cell r="K919" t="str">
            <v>lv</v>
          </cell>
          <cell r="L919">
            <v>31</v>
          </cell>
          <cell r="M919">
            <v>0</v>
          </cell>
          <cell r="N919">
            <v>2.5</v>
          </cell>
          <cell r="O919">
            <v>5.9</v>
          </cell>
          <cell r="P919">
            <v>0.6</v>
          </cell>
          <cell r="Q919">
            <v>16.8</v>
          </cell>
          <cell r="R919">
            <v>0</v>
          </cell>
          <cell r="S919">
            <v>14.4</v>
          </cell>
          <cell r="T919">
            <v>0.8</v>
          </cell>
          <cell r="AL919">
            <v>3.1705403936084677E-5</v>
          </cell>
          <cell r="CB919" t="str">
            <v>https://projects.fivethirtyeight.com/democratic-debate-poll/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43645</v>
          </cell>
          <cell r="J920">
            <v>845</v>
          </cell>
          <cell r="K920" t="str">
            <v>rv</v>
          </cell>
          <cell r="L920">
            <v>34</v>
          </cell>
          <cell r="M920">
            <v>1</v>
          </cell>
          <cell r="N920">
            <v>3</v>
          </cell>
          <cell r="O920">
            <v>3</v>
          </cell>
          <cell r="P920">
            <v>1</v>
          </cell>
          <cell r="Q920">
            <v>15</v>
          </cell>
          <cell r="R920">
            <v>0</v>
          </cell>
          <cell r="S920">
            <v>11</v>
          </cell>
          <cell r="T920">
            <v>1</v>
          </cell>
          <cell r="AL920">
            <v>3.2129903826355796E-7</v>
          </cell>
          <cell r="CB920" t="str">
            <v>https://harvardharrispoll.com/wp-content/uploads/2019/07/HHP_June2019_RVs_Topline.pdf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43645</v>
          </cell>
          <cell r="J921">
            <v>903</v>
          </cell>
          <cell r="K921" t="str">
            <v>rv</v>
          </cell>
          <cell r="L921">
            <v>27</v>
          </cell>
          <cell r="M921">
            <v>0</v>
          </cell>
          <cell r="N921">
            <v>3</v>
          </cell>
          <cell r="O921">
            <v>3</v>
          </cell>
          <cell r="P921">
            <v>1</v>
          </cell>
          <cell r="Q921">
            <v>18</v>
          </cell>
          <cell r="R921">
            <v>0</v>
          </cell>
          <cell r="S921">
            <v>8</v>
          </cell>
          <cell r="T921">
            <v>1</v>
          </cell>
          <cell r="AL921">
            <v>0</v>
          </cell>
          <cell r="CB921" t="str">
            <v>https://scottrasmussen.com/crosstabs-june-27-29/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43644</v>
          </cell>
          <cell r="J922">
            <v>888</v>
          </cell>
          <cell r="K922" t="str">
            <v>rv</v>
          </cell>
          <cell r="L922">
            <v>30</v>
          </cell>
          <cell r="M922">
            <v>0</v>
          </cell>
          <cell r="N922">
            <v>3</v>
          </cell>
          <cell r="O922">
            <v>4</v>
          </cell>
          <cell r="P922">
            <v>1</v>
          </cell>
          <cell r="Q922">
            <v>20</v>
          </cell>
          <cell r="R922">
            <v>0</v>
          </cell>
          <cell r="S922">
            <v>10</v>
          </cell>
          <cell r="T922">
            <v>1</v>
          </cell>
          <cell r="AL922">
            <v>3.1065262549810189E-7</v>
          </cell>
          <cell r="CB922" t="str">
            <v>https://scottrasmussen.com/crosstabs-june-26-28/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43644</v>
          </cell>
          <cell r="J923">
            <v>2407</v>
          </cell>
          <cell r="K923" t="str">
            <v>lv</v>
          </cell>
          <cell r="L923">
            <v>33</v>
          </cell>
          <cell r="M923">
            <v>0</v>
          </cell>
          <cell r="N923">
            <v>3</v>
          </cell>
          <cell r="O923">
            <v>6</v>
          </cell>
          <cell r="P923">
            <v>1</v>
          </cell>
          <cell r="Q923">
            <v>19</v>
          </cell>
          <cell r="R923">
            <v>0</v>
          </cell>
          <cell r="S923">
            <v>12</v>
          </cell>
          <cell r="T923">
            <v>2</v>
          </cell>
          <cell r="AL923">
            <v>3.1177989184500962E-5</v>
          </cell>
          <cell r="CB923" t="str">
            <v>https://morningconsult.com/2020-democratic-primary/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43643</v>
          </cell>
          <cell r="J924">
            <v>889</v>
          </cell>
          <cell r="K924" t="str">
            <v>rv</v>
          </cell>
          <cell r="L924">
            <v>31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17</v>
          </cell>
          <cell r="R924">
            <v>0</v>
          </cell>
          <cell r="S924">
            <v>10</v>
          </cell>
          <cell r="T924">
            <v>1</v>
          </cell>
          <cell r="AL924">
            <v>2.9896313101208896E-7</v>
          </cell>
          <cell r="CB924" t="str">
            <v>https://scottrasmussen.com/crosstabs-june-25-27/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43643</v>
          </cell>
          <cell r="J925">
            <v>2041</v>
          </cell>
          <cell r="K925" t="str">
            <v>lv</v>
          </cell>
          <cell r="L925">
            <v>32.5</v>
          </cell>
          <cell r="M925">
            <v>0</v>
          </cell>
          <cell r="N925">
            <v>4.0999999999999996</v>
          </cell>
          <cell r="O925">
            <v>4.5</v>
          </cell>
          <cell r="P925">
            <v>1.1000000000000001</v>
          </cell>
          <cell r="Q925">
            <v>17.100000000000001</v>
          </cell>
          <cell r="R925">
            <v>0</v>
          </cell>
          <cell r="S925">
            <v>17</v>
          </cell>
          <cell r="T925">
            <v>1.2</v>
          </cell>
          <cell r="AL925">
            <v>2.5479587085440786E-5</v>
          </cell>
          <cell r="CB925" t="str">
            <v>https://projects.fivethirtyeight.com/democratic-debate-poll/</v>
          </cell>
        </row>
        <row r="926">
          <cell r="D926" t="str">
            <v>YouGov Blue/Data for Progress</v>
          </cell>
          <cell r="F926" t="str">
            <v>US</v>
          </cell>
          <cell r="G926">
            <v>0</v>
          </cell>
          <cell r="I926">
            <v>43642</v>
          </cell>
          <cell r="J926">
            <v>1402</v>
          </cell>
          <cell r="K926" t="str">
            <v>lv</v>
          </cell>
          <cell r="L926">
            <v>30</v>
          </cell>
          <cell r="M926">
            <v>0</v>
          </cell>
          <cell r="N926">
            <v>2</v>
          </cell>
          <cell r="O926">
            <v>7</v>
          </cell>
          <cell r="P926">
            <v>1</v>
          </cell>
          <cell r="Q926">
            <v>16</v>
          </cell>
          <cell r="R926">
            <v>0</v>
          </cell>
          <cell r="S926">
            <v>24</v>
          </cell>
          <cell r="T926">
            <v>2</v>
          </cell>
          <cell r="AL926">
            <v>4.5859978193139601E-3</v>
          </cell>
          <cell r="CB926" t="str">
            <v>https://www.dataforprogress.org/blog/2019/6/28/here-are-the-final-pre-debate-numbers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43642</v>
          </cell>
          <cell r="J927">
            <v>892</v>
          </cell>
          <cell r="K927" t="str">
            <v>rv</v>
          </cell>
          <cell r="L927">
            <v>29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17</v>
          </cell>
          <cell r="R927">
            <v>0</v>
          </cell>
          <cell r="S927">
            <v>9</v>
          </cell>
          <cell r="T927">
            <v>1</v>
          </cell>
          <cell r="AL927">
            <v>2.9308993245015381E-7</v>
          </cell>
          <cell r="CB927" t="str">
            <v>https://scottrasmussen.com/pre-debate-poll-july-24-26/</v>
          </cell>
        </row>
        <row r="928">
          <cell r="D928" t="str">
            <v>Morning Consult</v>
          </cell>
          <cell r="F928" t="str">
            <v>US</v>
          </cell>
          <cell r="G928" t="str">
            <v>B/C</v>
          </cell>
          <cell r="I928">
            <v>43642</v>
          </cell>
          <cell r="J928">
            <v>7150</v>
          </cell>
          <cell r="K928" t="str">
            <v>lv</v>
          </cell>
          <cell r="L928">
            <v>35.200000000000003</v>
          </cell>
          <cell r="M928">
            <v>0</v>
          </cell>
          <cell r="N928">
            <v>2.7</v>
          </cell>
          <cell r="O928">
            <v>6</v>
          </cell>
          <cell r="P928">
            <v>0.9</v>
          </cell>
          <cell r="Q928">
            <v>18.2</v>
          </cell>
          <cell r="R928">
            <v>0</v>
          </cell>
          <cell r="S928">
            <v>12.4</v>
          </cell>
          <cell r="T928">
            <v>1.2</v>
          </cell>
          <cell r="AL928">
            <v>3.9408541735167311E-5</v>
          </cell>
          <cell r="CB928" t="str">
            <v>https://projects.fivethirtyeight.com/democratic-debate-poll/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43641</v>
          </cell>
          <cell r="J929">
            <v>484</v>
          </cell>
          <cell r="K929" t="str">
            <v>rv</v>
          </cell>
          <cell r="L929">
            <v>56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26</v>
          </cell>
          <cell r="T929">
            <v>0</v>
          </cell>
          <cell r="AL929">
            <v>0</v>
          </cell>
          <cell r="CB929" t="str">
            <v>http://echeloninsights.com/wp-content/uploads/Omnibus-June-2019_Dem-Primary-1.pdf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43641</v>
          </cell>
          <cell r="J930">
            <v>484</v>
          </cell>
          <cell r="K930" t="str">
            <v>rv</v>
          </cell>
          <cell r="L930">
            <v>57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27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  <cell r="CB930" t="str">
            <v>http://echeloninsights.com/wp-content/uploads/Omnibus-June-2019_Dem-Primary-1.pdf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43641</v>
          </cell>
          <cell r="J931">
            <v>484</v>
          </cell>
          <cell r="K931" t="str">
            <v>rv</v>
          </cell>
          <cell r="L931">
            <v>32</v>
          </cell>
          <cell r="M931">
            <v>0</v>
          </cell>
          <cell r="N931">
            <v>2</v>
          </cell>
          <cell r="O931">
            <v>9</v>
          </cell>
          <cell r="P931">
            <v>1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1.0450489556560738E-4</v>
          </cell>
          <cell r="CB931" t="str">
            <v>http://echeloninsights.com/wp-content/uploads/Omnibus-June-2019_Dem-Primary-1.pdf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43641</v>
          </cell>
          <cell r="J932">
            <v>522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5</v>
          </cell>
          <cell r="P932">
            <v>1</v>
          </cell>
          <cell r="Q932">
            <v>15</v>
          </cell>
          <cell r="R932">
            <v>0</v>
          </cell>
          <cell r="S932">
            <v>18</v>
          </cell>
          <cell r="T932">
            <v>1</v>
          </cell>
          <cell r="AL932">
            <v>6.9806558339332797E-6</v>
          </cell>
          <cell r="CB932" t="str">
            <v>https://d25d2506sfb94s.cloudfront.net/cumulus_uploads/document/obzwo5cjei/econTabReport.pdf</v>
          </cell>
        </row>
        <row r="933">
          <cell r="D933" t="str">
            <v>Gravis Marketing</v>
          </cell>
          <cell r="F933" t="str">
            <v>Maine</v>
          </cell>
          <cell r="G933" t="str">
            <v>C+</v>
          </cell>
          <cell r="I933">
            <v>43640</v>
          </cell>
          <cell r="J933">
            <v>243</v>
          </cell>
          <cell r="K933" t="str">
            <v>rv</v>
          </cell>
          <cell r="L933">
            <v>25</v>
          </cell>
          <cell r="M933">
            <v>0</v>
          </cell>
          <cell r="N933">
            <v>3</v>
          </cell>
          <cell r="O933">
            <v>8</v>
          </cell>
          <cell r="P933">
            <v>0</v>
          </cell>
          <cell r="Q933">
            <v>15</v>
          </cell>
          <cell r="R933">
            <v>0</v>
          </cell>
          <cell r="S933">
            <v>17</v>
          </cell>
          <cell r="T933">
            <v>5</v>
          </cell>
          <cell r="AL933">
            <v>0.90697489571080436</v>
          </cell>
          <cell r="CB933" t="str">
            <v>http://orlando-politics.com/wp-content/uploads/2019/06/Maine-Jun-26-2019.pdf</v>
          </cell>
        </row>
        <row r="934">
          <cell r="D934" t="str">
            <v>McLaughlin &amp; Associates</v>
          </cell>
          <cell r="F934" t="str">
            <v>US</v>
          </cell>
          <cell r="G934" t="str">
            <v>C/D</v>
          </cell>
          <cell r="I934">
            <v>43640</v>
          </cell>
          <cell r="J934">
            <v>459</v>
          </cell>
          <cell r="K934" t="str">
            <v>lv</v>
          </cell>
          <cell r="L934">
            <v>34</v>
          </cell>
          <cell r="M934">
            <v>0</v>
          </cell>
          <cell r="N934">
            <v>2</v>
          </cell>
          <cell r="O934">
            <v>6</v>
          </cell>
          <cell r="P934">
            <v>1</v>
          </cell>
          <cell r="Q934">
            <v>17</v>
          </cell>
          <cell r="R934">
            <v>0</v>
          </cell>
          <cell r="S934">
            <v>11</v>
          </cell>
          <cell r="T934">
            <v>1</v>
          </cell>
          <cell r="AL934">
            <v>1.4878880619420458E-3</v>
          </cell>
          <cell r="CB934" t="str">
            <v>https://mclaughlinonline.com/pols/wp-content/uploads/2019/06/National-Monthly-Omnibus-June-Release.pdf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43640</v>
          </cell>
          <cell r="J935">
            <v>457</v>
          </cell>
          <cell r="K935" t="str">
            <v>lv</v>
          </cell>
          <cell r="L935">
            <v>33.9</v>
          </cell>
          <cell r="M935">
            <v>0</v>
          </cell>
          <cell r="N935">
            <v>2.7</v>
          </cell>
          <cell r="O935">
            <v>6.3</v>
          </cell>
          <cell r="P935">
            <v>0.7</v>
          </cell>
          <cell r="Q935">
            <v>27.1</v>
          </cell>
          <cell r="R935">
            <v>0</v>
          </cell>
          <cell r="S935">
            <v>14.2</v>
          </cell>
          <cell r="T935">
            <v>0.7</v>
          </cell>
          <cell r="AL935">
            <v>1.5660055643517874E-3</v>
          </cell>
          <cell r="CB935" t="str">
            <v>http://emersonpolling.com/2019/06/24/june-national-poll-all-eyes-on-the-democratic-debates-biden-sanders-and-warren-separate-from-the-field/</v>
          </cell>
        </row>
        <row r="936">
          <cell r="D936" t="str">
            <v>St. Pete Polls</v>
          </cell>
          <cell r="F936" t="str">
            <v>Florida</v>
          </cell>
          <cell r="G936" t="str">
            <v>C+</v>
          </cell>
          <cell r="I936">
            <v>43639</v>
          </cell>
          <cell r="J936">
            <v>2022</v>
          </cell>
          <cell r="K936" t="str">
            <v>lv</v>
          </cell>
          <cell r="L936">
            <v>47.4</v>
          </cell>
          <cell r="M936">
            <v>0</v>
          </cell>
          <cell r="N936">
            <v>3.2</v>
          </cell>
          <cell r="O936">
            <v>8.4</v>
          </cell>
          <cell r="P936">
            <v>0</v>
          </cell>
          <cell r="Q936">
            <v>8</v>
          </cell>
          <cell r="R936">
            <v>0</v>
          </cell>
          <cell r="S936">
            <v>11.8</v>
          </cell>
          <cell r="T936">
            <v>0</v>
          </cell>
          <cell r="AL936">
            <v>1.6329261425521054E-2</v>
          </cell>
          <cell r="CB936" t="str">
            <v>http://stpetepolls.org/files/StPetePolls_2019_State_DEM_Pres_June23_I63R.pdf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43639</v>
          </cell>
          <cell r="J937">
            <v>16188</v>
          </cell>
          <cell r="K937" t="str">
            <v>lv</v>
          </cell>
          <cell r="L937">
            <v>38</v>
          </cell>
          <cell r="M937">
            <v>0</v>
          </cell>
          <cell r="N937">
            <v>3</v>
          </cell>
          <cell r="O937">
            <v>7</v>
          </cell>
          <cell r="P937">
            <v>1</v>
          </cell>
          <cell r="Q937">
            <v>19</v>
          </cell>
          <cell r="R937">
            <v>0</v>
          </cell>
          <cell r="S937">
            <v>13</v>
          </cell>
          <cell r="T937">
            <v>2</v>
          </cell>
          <cell r="AL937">
            <v>5.1314020067023879E-5</v>
          </cell>
          <cell r="CB937" t="str">
            <v>https://morningconsult.com/2020-democratic-primary/</v>
          </cell>
        </row>
        <row r="938">
          <cell r="D938" t="str">
            <v>Change Research</v>
          </cell>
          <cell r="F938" t="str">
            <v>US</v>
          </cell>
          <cell r="G938" t="str">
            <v>C</v>
          </cell>
          <cell r="I938">
            <v>43637</v>
          </cell>
          <cell r="J938">
            <v>1071</v>
          </cell>
          <cell r="K938" t="str">
            <v>lv</v>
          </cell>
          <cell r="L938">
            <v>24</v>
          </cell>
          <cell r="M938">
            <v>0</v>
          </cell>
          <cell r="N938">
            <v>2</v>
          </cell>
          <cell r="O938">
            <v>13</v>
          </cell>
          <cell r="P938">
            <v>1</v>
          </cell>
          <cell r="Q938">
            <v>22</v>
          </cell>
          <cell r="R938">
            <v>0</v>
          </cell>
          <cell r="S938">
            <v>22</v>
          </cell>
          <cell r="T938">
            <v>1</v>
          </cell>
          <cell r="AL938">
            <v>2.7329578729259458E-3</v>
          </cell>
          <cell r="CB938" t="str">
            <v>https://www.changeresearch.com/post-debate-poll-jun-28-jul-1-2019</v>
          </cell>
        </row>
        <row r="939">
          <cell r="D939" t="str">
            <v>Chism Strategies</v>
          </cell>
          <cell r="F939" t="str">
            <v>Mississippi</v>
          </cell>
          <cell r="G939">
            <v>0</v>
          </cell>
          <cell r="I939">
            <v>43637</v>
          </cell>
          <cell r="J939">
            <v>523</v>
          </cell>
          <cell r="K939" t="str">
            <v>lv</v>
          </cell>
          <cell r="L939">
            <v>50.01</v>
          </cell>
          <cell r="M939">
            <v>0</v>
          </cell>
          <cell r="N939">
            <v>1.56</v>
          </cell>
          <cell r="O939">
            <v>2.42</v>
          </cell>
          <cell r="P939">
            <v>0.78</v>
          </cell>
          <cell r="Q939">
            <v>6.61</v>
          </cell>
          <cell r="R939">
            <v>0</v>
          </cell>
          <cell r="S939">
            <v>7.04</v>
          </cell>
          <cell r="T939">
            <v>0.46</v>
          </cell>
          <cell r="AL939">
            <v>1.0827601878746156</v>
          </cell>
          <cell r="CB939" t="str">
            <v>http://www.millsaps.edu/_resources/documents/2019-june-millsaps-chism-pre-debate-survey.pdf</v>
          </cell>
        </row>
        <row r="940">
          <cell r="D940" t="str">
            <v>Change Research</v>
          </cell>
          <cell r="F940" t="str">
            <v>South Carolina</v>
          </cell>
          <cell r="G940" t="str">
            <v>C</v>
          </cell>
          <cell r="I940">
            <v>43636</v>
          </cell>
          <cell r="J940">
            <v>308</v>
          </cell>
          <cell r="K940" t="str">
            <v>lv</v>
          </cell>
          <cell r="L940">
            <v>39</v>
          </cell>
          <cell r="M940">
            <v>0</v>
          </cell>
          <cell r="N940">
            <v>5</v>
          </cell>
          <cell r="O940">
            <v>11</v>
          </cell>
          <cell r="P940">
            <v>0</v>
          </cell>
          <cell r="Q940">
            <v>13</v>
          </cell>
          <cell r="R940">
            <v>0</v>
          </cell>
          <cell r="S940">
            <v>15</v>
          </cell>
          <cell r="T940">
            <v>2</v>
          </cell>
          <cell r="AL940">
            <v>1.735071399641563E-3</v>
          </cell>
          <cell r="CB940" t="str">
            <v>https://docs.google.com/spreadsheets/d/1LqfkQsESsQYMT7dpYqsRX4RRcJoX_uTjq-WgUOJPVh8/edit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43636</v>
          </cell>
          <cell r="J941">
            <v>308</v>
          </cell>
          <cell r="K941" t="str">
            <v>lv</v>
          </cell>
          <cell r="L941">
            <v>24</v>
          </cell>
          <cell r="M941">
            <v>0</v>
          </cell>
          <cell r="N941">
            <v>0</v>
          </cell>
          <cell r="O941">
            <v>14</v>
          </cell>
          <cell r="P941">
            <v>1</v>
          </cell>
          <cell r="Q941">
            <v>28</v>
          </cell>
          <cell r="R941">
            <v>0</v>
          </cell>
          <cell r="S941">
            <v>21</v>
          </cell>
          <cell r="T941">
            <v>1</v>
          </cell>
          <cell r="AL941">
            <v>1.3880566198183442E-2</v>
          </cell>
          <cell r="CB941" t="str">
            <v>https://docs.google.com/spreadsheets/d/1LqfkQsESsQYMT7dpYqsRX4RRcJoX_uTjq-WgUOJPVh8/edit</v>
          </cell>
        </row>
        <row r="942">
          <cell r="D942" t="str">
            <v>Change Research</v>
          </cell>
          <cell r="F942" t="str">
            <v>Iowa</v>
          </cell>
          <cell r="G942" t="str">
            <v>C</v>
          </cell>
          <cell r="I942">
            <v>43636</v>
          </cell>
          <cell r="J942">
            <v>308</v>
          </cell>
          <cell r="K942" t="str">
            <v>lv</v>
          </cell>
          <cell r="L942">
            <v>27</v>
          </cell>
          <cell r="M942">
            <v>0</v>
          </cell>
          <cell r="N942">
            <v>5</v>
          </cell>
          <cell r="O942">
            <v>17</v>
          </cell>
          <cell r="P942">
            <v>2</v>
          </cell>
          <cell r="Q942">
            <v>18</v>
          </cell>
          <cell r="R942">
            <v>0</v>
          </cell>
          <cell r="S942">
            <v>20</v>
          </cell>
          <cell r="T942">
            <v>1</v>
          </cell>
          <cell r="AL942">
            <v>7.1068473340100344E-3</v>
          </cell>
          <cell r="CB942" t="str">
            <v>https://docs.google.com/spreadsheets/d/1LqfkQsESsQYMT7dpYqsRX4RRcJoX_uTjq-WgUOJPVh8/edit</v>
          </cell>
        </row>
        <row r="943">
          <cell r="D943" t="str">
            <v>Park Street Strategies</v>
          </cell>
          <cell r="F943" t="str">
            <v>US</v>
          </cell>
          <cell r="G943">
            <v>0</v>
          </cell>
          <cell r="I943">
            <v>43620</v>
          </cell>
          <cell r="J943">
            <v>600</v>
          </cell>
          <cell r="K943" t="str">
            <v>lv</v>
          </cell>
          <cell r="L943">
            <v>32</v>
          </cell>
          <cell r="M943">
            <v>0</v>
          </cell>
          <cell r="N943">
            <v>1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13</v>
          </cell>
          <cell r="T943">
            <v>1</v>
          </cell>
          <cell r="AL943">
            <v>1.0585919557695254</v>
          </cell>
          <cell r="CB943" t="str">
            <v>https://www.scribd.com/document/413642865/Read-Park-Strategies-survey</v>
          </cell>
        </row>
        <row r="944">
          <cell r="D944" t="str">
            <v>Swayable</v>
          </cell>
          <cell r="F944" t="str">
            <v>US</v>
          </cell>
          <cell r="G944">
            <v>0</v>
          </cell>
          <cell r="I944">
            <v>43619</v>
          </cell>
          <cell r="J944">
            <v>977</v>
          </cell>
          <cell r="K944" t="str">
            <v>lv</v>
          </cell>
          <cell r="L944">
            <v>40.299999999999997</v>
          </cell>
          <cell r="M944">
            <v>0</v>
          </cell>
          <cell r="N944">
            <v>3.5</v>
          </cell>
          <cell r="O944">
            <v>6.3</v>
          </cell>
          <cell r="P944">
            <v>1.3</v>
          </cell>
          <cell r="Q944">
            <v>19.8</v>
          </cell>
          <cell r="R944">
            <v>0</v>
          </cell>
          <cell r="S944">
            <v>6.9</v>
          </cell>
          <cell r="T944">
            <v>0</v>
          </cell>
          <cell r="AL944">
            <v>2.4626644637681862E-4</v>
          </cell>
          <cell r="CB944" t="str">
            <v>https://swayable.com/insights/primaries2019</v>
          </cell>
        </row>
        <row r="945">
          <cell r="D945" t="str">
            <v>Swayable</v>
          </cell>
          <cell r="F945" t="str">
            <v>US</v>
          </cell>
          <cell r="G945">
            <v>0</v>
          </cell>
          <cell r="I945">
            <v>43619</v>
          </cell>
          <cell r="J945">
            <v>1961</v>
          </cell>
          <cell r="K945" t="str">
            <v>a</v>
          </cell>
          <cell r="L945">
            <v>35.799999999999997</v>
          </cell>
          <cell r="M945">
            <v>0</v>
          </cell>
          <cell r="N945">
            <v>2.5</v>
          </cell>
          <cell r="O945">
            <v>5.2</v>
          </cell>
          <cell r="P945">
            <v>1.5</v>
          </cell>
          <cell r="Q945">
            <v>21.7</v>
          </cell>
          <cell r="R945">
            <v>0</v>
          </cell>
          <cell r="S945">
            <v>5.6</v>
          </cell>
          <cell r="T945">
            <v>1.3</v>
          </cell>
          <cell r="AL945">
            <v>0</v>
          </cell>
          <cell r="CB945" t="str">
            <v>https://swayable.com/insights/primaries2019</v>
          </cell>
        </row>
        <row r="946">
          <cell r="D946" t="str">
            <v>YouGov</v>
          </cell>
          <cell r="F946" t="str">
            <v>US</v>
          </cell>
          <cell r="G946" t="str">
            <v>B-</v>
          </cell>
          <cell r="I946">
            <v>43634</v>
          </cell>
          <cell r="J946">
            <v>576</v>
          </cell>
          <cell r="K946" t="str">
            <v>lv</v>
          </cell>
          <cell r="L946">
            <v>26</v>
          </cell>
          <cell r="M946">
            <v>0</v>
          </cell>
          <cell r="N946">
            <v>2</v>
          </cell>
          <cell r="O946">
            <v>9</v>
          </cell>
          <cell r="P946">
            <v>1</v>
          </cell>
          <cell r="Q946">
            <v>13</v>
          </cell>
          <cell r="R946">
            <v>0</v>
          </cell>
          <cell r="S946">
            <v>14</v>
          </cell>
          <cell r="T946">
            <v>1</v>
          </cell>
          <cell r="AL946">
            <v>6.7766570120509162E-6</v>
          </cell>
          <cell r="CB946" t="str">
            <v>https://d25d2506sfb94s.cloudfront.net/cumulus_uploads/document/f0cbavpadc/econTabReport.pdf</v>
          </cell>
        </row>
        <row r="947">
          <cell r="D947" t="str">
            <v>Change Research</v>
          </cell>
          <cell r="F947" t="str">
            <v>Florida</v>
          </cell>
          <cell r="G947" t="str">
            <v>C</v>
          </cell>
          <cell r="I947">
            <v>43633</v>
          </cell>
          <cell r="J947">
            <v>1130</v>
          </cell>
          <cell r="K947" t="str">
            <v>lv</v>
          </cell>
          <cell r="L947">
            <v>33</v>
          </cell>
          <cell r="M947">
            <v>0</v>
          </cell>
          <cell r="N947">
            <v>2</v>
          </cell>
          <cell r="O947">
            <v>15</v>
          </cell>
          <cell r="P947">
            <v>2</v>
          </cell>
          <cell r="Q947">
            <v>20</v>
          </cell>
          <cell r="R947">
            <v>0</v>
          </cell>
          <cell r="S947">
            <v>15</v>
          </cell>
          <cell r="T947">
            <v>3</v>
          </cell>
          <cell r="AL947">
            <v>1.4082569049848359</v>
          </cell>
          <cell r="CB947" t="str">
            <v>https://www.changeresearch.com/florida-poll-june-16-17-2019</v>
          </cell>
        </row>
        <row r="948">
          <cell r="D948" t="str">
            <v>Monmouth University</v>
          </cell>
          <cell r="F948" t="str">
            <v>US</v>
          </cell>
          <cell r="G948" t="str">
            <v>A+</v>
          </cell>
          <cell r="I948">
            <v>43633</v>
          </cell>
          <cell r="J948">
            <v>306</v>
          </cell>
          <cell r="K948" t="str">
            <v>rv</v>
          </cell>
          <cell r="L948">
            <v>32</v>
          </cell>
          <cell r="M948">
            <v>0</v>
          </cell>
          <cell r="N948">
            <v>2</v>
          </cell>
          <cell r="O948">
            <v>5</v>
          </cell>
          <cell r="P948">
            <v>1</v>
          </cell>
          <cell r="Q948">
            <v>14</v>
          </cell>
          <cell r="R948">
            <v>0</v>
          </cell>
          <cell r="S948">
            <v>15</v>
          </cell>
          <cell r="T948">
            <v>2</v>
          </cell>
          <cell r="AL948">
            <v>8.786657119566936E-3</v>
          </cell>
          <cell r="CB948" t="str">
            <v>https://www.monmouth.edu/polling-institute/documents/monmouthpoll_us_061919.pdf/</v>
          </cell>
        </row>
        <row r="949">
          <cell r="D949" t="str">
            <v>Quinnipiac University</v>
          </cell>
          <cell r="F949" t="str">
            <v>Florida</v>
          </cell>
          <cell r="G949" t="str">
            <v>A</v>
          </cell>
          <cell r="I949">
            <v>43633</v>
          </cell>
          <cell r="J949">
            <v>417</v>
          </cell>
          <cell r="K949" t="str">
            <v>rv</v>
          </cell>
          <cell r="L949">
            <v>41</v>
          </cell>
          <cell r="M949">
            <v>0</v>
          </cell>
          <cell r="N949">
            <v>1</v>
          </cell>
          <cell r="O949">
            <v>8</v>
          </cell>
          <cell r="P949">
            <v>1</v>
          </cell>
          <cell r="Q949">
            <v>14</v>
          </cell>
          <cell r="R949">
            <v>0</v>
          </cell>
          <cell r="S949">
            <v>12</v>
          </cell>
          <cell r="T949">
            <v>0</v>
          </cell>
          <cell r="AL949">
            <v>2.9671833210027074</v>
          </cell>
          <cell r="CB949" t="str">
            <v>https://poll.qu.edu/national/release-detail?ReleaseID=2629</v>
          </cell>
        </row>
        <row r="950">
          <cell r="D950" t="str">
            <v>Morning Consult</v>
          </cell>
          <cell r="F950" t="str">
            <v>US</v>
          </cell>
          <cell r="G950" t="str">
            <v>B/C</v>
          </cell>
          <cell r="I950">
            <v>43632</v>
          </cell>
          <cell r="J950">
            <v>17226</v>
          </cell>
          <cell r="K950" t="str">
            <v>lv</v>
          </cell>
          <cell r="L950">
            <v>38</v>
          </cell>
          <cell r="M950">
            <v>0</v>
          </cell>
          <cell r="N950">
            <v>3</v>
          </cell>
          <cell r="O950">
            <v>7</v>
          </cell>
          <cell r="P950">
            <v>1</v>
          </cell>
          <cell r="Q950">
            <v>19</v>
          </cell>
          <cell r="R950">
            <v>0</v>
          </cell>
          <cell r="S950">
            <v>11</v>
          </cell>
          <cell r="T950">
            <v>1</v>
          </cell>
          <cell r="AL950">
            <v>4.8314440988578857E-5</v>
          </cell>
          <cell r="CB950" t="str">
            <v>https://morningconsult.com/2020-democratic-primary/</v>
          </cell>
        </row>
        <row r="951">
          <cell r="D951" t="str">
            <v>Suffolk University</v>
          </cell>
          <cell r="F951" t="str">
            <v>US</v>
          </cell>
          <cell r="G951" t="str">
            <v>A-</v>
          </cell>
          <cell r="I951">
            <v>43631</v>
          </cell>
          <cell r="J951">
            <v>385</v>
          </cell>
          <cell r="K951" t="str">
            <v>lv</v>
          </cell>
          <cell r="L951">
            <v>30.13</v>
          </cell>
          <cell r="M951">
            <v>0</v>
          </cell>
          <cell r="N951">
            <v>2.08</v>
          </cell>
          <cell r="O951">
            <v>9.35</v>
          </cell>
          <cell r="P951">
            <v>0.26</v>
          </cell>
          <cell r="Q951">
            <v>15.32</v>
          </cell>
          <cell r="R951">
            <v>0</v>
          </cell>
          <cell r="S951">
            <v>9.61</v>
          </cell>
          <cell r="T951">
            <v>0.52</v>
          </cell>
          <cell r="AL951">
            <v>3.9858081296954749E-2</v>
          </cell>
          <cell r="CB951" t="str">
            <v>https://www.suffolk.edu/-/media/suffolk/documents/academics/research-at-suffolk/suprc/polls/national/2019/6_19_2019_marginals_pdftxt.pdf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43631</v>
          </cell>
          <cell r="J952">
            <v>424</v>
          </cell>
          <cell r="K952" t="str">
            <v>rv</v>
          </cell>
          <cell r="L952">
            <v>35</v>
          </cell>
          <cell r="M952">
            <v>0</v>
          </cell>
          <cell r="N952">
            <v>3</v>
          </cell>
          <cell r="O952">
            <v>4</v>
          </cell>
          <cell r="P952">
            <v>1</v>
          </cell>
          <cell r="Q952">
            <v>13</v>
          </cell>
          <cell r="R952">
            <v>0</v>
          </cell>
          <cell r="S952">
            <v>7</v>
          </cell>
          <cell r="T952">
            <v>0</v>
          </cell>
          <cell r="AL952">
            <v>2.0700012129588023E-7</v>
          </cell>
          <cell r="CB952" t="str">
            <v>https://thehill.com/hilltv/what-americas-thinking/448910-poll-leads-Sanders-by-22-points</v>
          </cell>
        </row>
        <row r="953">
          <cell r="D953" t="str">
            <v>Change Research</v>
          </cell>
          <cell r="F953" t="str">
            <v>South Carolina</v>
          </cell>
          <cell r="G953" t="str">
            <v>C</v>
          </cell>
          <cell r="I953">
            <v>43630</v>
          </cell>
          <cell r="J953">
            <v>933</v>
          </cell>
          <cell r="K953" t="str">
            <v>lv</v>
          </cell>
          <cell r="L953">
            <v>37</v>
          </cell>
          <cell r="M953">
            <v>0</v>
          </cell>
          <cell r="N953">
            <v>5</v>
          </cell>
          <cell r="O953">
            <v>11</v>
          </cell>
          <cell r="P953">
            <v>1</v>
          </cell>
          <cell r="Q953">
            <v>9</v>
          </cell>
          <cell r="R953">
            <v>0</v>
          </cell>
          <cell r="S953">
            <v>17</v>
          </cell>
          <cell r="T953">
            <v>3</v>
          </cell>
          <cell r="AL953">
            <v>1.7774454686815262E-3</v>
          </cell>
          <cell r="CB953" t="str">
            <v>https://www.changeresearch.com/south-carolina-poll-june-11-14-2019</v>
          </cell>
        </row>
        <row r="954">
          <cell r="D954" t="str">
            <v>WPA Intelligence (WPAi)</v>
          </cell>
          <cell r="F954" t="str">
            <v>US</v>
          </cell>
          <cell r="G954" t="str">
            <v>B/C</v>
          </cell>
          <cell r="I954">
            <v>43629</v>
          </cell>
          <cell r="J954">
            <v>1000</v>
          </cell>
          <cell r="K954" t="str">
            <v>lv</v>
          </cell>
          <cell r="L954">
            <v>35</v>
          </cell>
          <cell r="M954">
            <v>0</v>
          </cell>
          <cell r="N954">
            <v>3</v>
          </cell>
          <cell r="O954">
            <v>8</v>
          </cell>
          <cell r="P954">
            <v>1</v>
          </cell>
          <cell r="Q954">
            <v>14</v>
          </cell>
          <cell r="R954">
            <v>0</v>
          </cell>
          <cell r="S954">
            <v>10</v>
          </cell>
          <cell r="T954">
            <v>1</v>
          </cell>
          <cell r="AL954">
            <v>1.8701803371835126</v>
          </cell>
          <cell r="CB954" t="str">
            <v>https://cdn.clubforgrowth.org/wp-content/uploads/2019/06/CFGp-WPAi-DEM-Primary-Poll-June-2019.pdf</v>
          </cell>
        </row>
        <row r="955">
          <cell r="D955" t="str">
            <v>YouGov</v>
          </cell>
          <cell r="F955" t="str">
            <v>South Carolina</v>
          </cell>
          <cell r="G955" t="str">
            <v>B-</v>
          </cell>
          <cell r="I955">
            <v>43628</v>
          </cell>
          <cell r="J955">
            <v>559</v>
          </cell>
          <cell r="K955" t="str">
            <v>lv</v>
          </cell>
          <cell r="L955">
            <v>45</v>
          </cell>
          <cell r="M955">
            <v>0</v>
          </cell>
          <cell r="N955">
            <v>4</v>
          </cell>
          <cell r="O955">
            <v>6</v>
          </cell>
          <cell r="P955">
            <v>1</v>
          </cell>
          <cell r="Q955">
            <v>18</v>
          </cell>
          <cell r="R955">
            <v>0</v>
          </cell>
          <cell r="S955">
            <v>8</v>
          </cell>
          <cell r="T955">
            <v>1</v>
          </cell>
          <cell r="AL955">
            <v>3.1435329081856683E-3</v>
          </cell>
          <cell r="CB955" t="str">
            <v>https://drive.google.com/file/d/0ByVu4fDHYJgVNFB2S3h5MUQzUzVDNjBQaExTdkZDQ0RGcTU4/view</v>
          </cell>
        </row>
        <row r="956">
          <cell r="D956" t="str">
            <v>YouGov</v>
          </cell>
          <cell r="F956" t="str">
            <v>New Hampshire</v>
          </cell>
          <cell r="G956" t="str">
            <v>B-</v>
          </cell>
          <cell r="I956">
            <v>43628</v>
          </cell>
          <cell r="J956">
            <v>448</v>
          </cell>
          <cell r="K956" t="str">
            <v>lv</v>
          </cell>
          <cell r="L956">
            <v>33</v>
          </cell>
          <cell r="M956">
            <v>0</v>
          </cell>
          <cell r="N956">
            <v>3</v>
          </cell>
          <cell r="O956">
            <v>10</v>
          </cell>
          <cell r="P956">
            <v>1</v>
          </cell>
          <cell r="Q956">
            <v>20</v>
          </cell>
          <cell r="R956">
            <v>0</v>
          </cell>
          <cell r="S956">
            <v>17</v>
          </cell>
          <cell r="T956">
            <v>1</v>
          </cell>
          <cell r="AL956">
            <v>2.8600177698391168E-3</v>
          </cell>
          <cell r="CB956" t="str">
            <v>https://drive.google.com/file/d/0ByVu4fDHYJgVSm5SVnVXZHBkOVpPQXpXX0pPWF9YSHhVb1g0/view</v>
          </cell>
        </row>
        <row r="957">
          <cell r="D957" t="str">
            <v>YouGov</v>
          </cell>
          <cell r="F957" t="str">
            <v>Iowa</v>
          </cell>
          <cell r="G957" t="str">
            <v>B-</v>
          </cell>
          <cell r="I957">
            <v>43628</v>
          </cell>
          <cell r="J957">
            <v>441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11</v>
          </cell>
          <cell r="P957">
            <v>4</v>
          </cell>
          <cell r="Q957">
            <v>22</v>
          </cell>
          <cell r="R957">
            <v>0</v>
          </cell>
          <cell r="S957">
            <v>12</v>
          </cell>
          <cell r="T957">
            <v>0</v>
          </cell>
          <cell r="AL957">
            <v>4.2405675774829354E-3</v>
          </cell>
          <cell r="CB957" t="str">
            <v>https://drive.google.com/file/d/0ByVu4fDHYJgVSm5SVnVXZHBkOVpPQXpXX0pPWF9YSHhVb1g0/view</v>
          </cell>
        </row>
        <row r="958">
          <cell r="D958" t="str">
            <v>Fox News/Beacon Research/Shaw &amp; Co. Research</v>
          </cell>
          <cell r="F958" t="str">
            <v>US</v>
          </cell>
          <cell r="G958" t="str">
            <v>A-</v>
          </cell>
          <cell r="I958">
            <v>43628</v>
          </cell>
          <cell r="J958">
            <v>449</v>
          </cell>
          <cell r="K958" t="str">
            <v>lv</v>
          </cell>
          <cell r="L958">
            <v>32</v>
          </cell>
          <cell r="M958">
            <v>0</v>
          </cell>
          <cell r="N958">
            <v>3</v>
          </cell>
          <cell r="O958">
            <v>8</v>
          </cell>
          <cell r="P958">
            <v>2</v>
          </cell>
          <cell r="Q958">
            <v>13</v>
          </cell>
          <cell r="R958">
            <v>0</v>
          </cell>
          <cell r="S958">
            <v>9</v>
          </cell>
          <cell r="T958">
            <v>2</v>
          </cell>
          <cell r="AL958">
            <v>2.7419715896300793E-3</v>
          </cell>
          <cell r="CB958" t="str">
            <v>https://www.foxnews.com/politics/fox-news-poll-6-16</v>
          </cell>
        </row>
        <row r="959">
          <cell r="D959" t="str">
            <v>Change Research</v>
          </cell>
          <cell r="F959" t="str">
            <v>Minnesota</v>
          </cell>
          <cell r="G959" t="str">
            <v>C</v>
          </cell>
          <cell r="I959">
            <v>43628</v>
          </cell>
          <cell r="J959">
            <v>772</v>
          </cell>
          <cell r="K959" t="str">
            <v>lv</v>
          </cell>
          <cell r="L959">
            <v>20</v>
          </cell>
          <cell r="M959">
            <v>0</v>
          </cell>
          <cell r="N959">
            <v>1</v>
          </cell>
          <cell r="O959">
            <v>11</v>
          </cell>
          <cell r="P959">
            <v>16</v>
          </cell>
          <cell r="Q959">
            <v>19</v>
          </cell>
          <cell r="R959">
            <v>0</v>
          </cell>
          <cell r="S959">
            <v>21</v>
          </cell>
          <cell r="T959">
            <v>2</v>
          </cell>
          <cell r="AL959">
            <v>1.1997708553298201</v>
          </cell>
          <cell r="CB959" t="str">
            <v>https://www.changeresearch.com/minnesota-poll-june-8-12-2019</v>
          </cell>
        </row>
        <row r="960">
          <cell r="D960" t="str">
            <v>Climate Nexus</v>
          </cell>
          <cell r="F960" t="str">
            <v>Florida</v>
          </cell>
          <cell r="G960">
            <v>0</v>
          </cell>
          <cell r="I960">
            <v>43627</v>
          </cell>
          <cell r="J960">
            <v>676</v>
          </cell>
          <cell r="K960" t="str">
            <v>rv</v>
          </cell>
          <cell r="L960">
            <v>32</v>
          </cell>
          <cell r="M960">
            <v>0</v>
          </cell>
          <cell r="N960">
            <v>2</v>
          </cell>
          <cell r="O960">
            <v>6</v>
          </cell>
          <cell r="P960">
            <v>1</v>
          </cell>
          <cell r="Q960">
            <v>16</v>
          </cell>
          <cell r="R960">
            <v>0</v>
          </cell>
          <cell r="S960">
            <v>10</v>
          </cell>
          <cell r="T960">
            <v>2</v>
          </cell>
          <cell r="AL960">
            <v>1.036302273979145</v>
          </cell>
          <cell r="CB960" t="str">
            <v>https://climatenexus.org/wp-content/uploads/Florida-Poll-Toplines-6_17_19.pdf</v>
          </cell>
        </row>
        <row r="961">
          <cell r="D961" t="str">
            <v>Monmouth University</v>
          </cell>
          <cell r="F961" t="str">
            <v>Nevada</v>
          </cell>
          <cell r="G961" t="str">
            <v>A+</v>
          </cell>
          <cell r="I961">
            <v>43627</v>
          </cell>
          <cell r="J961">
            <v>370</v>
          </cell>
          <cell r="K961" t="str">
            <v>lv</v>
          </cell>
          <cell r="L961">
            <v>36</v>
          </cell>
          <cell r="M961">
            <v>0</v>
          </cell>
          <cell r="N961">
            <v>2</v>
          </cell>
          <cell r="O961">
            <v>7</v>
          </cell>
          <cell r="P961">
            <v>1</v>
          </cell>
          <cell r="Q961">
            <v>13</v>
          </cell>
          <cell r="R961">
            <v>0</v>
          </cell>
          <cell r="S961">
            <v>19</v>
          </cell>
          <cell r="T961">
            <v>2</v>
          </cell>
          <cell r="AL961">
            <v>3.6325812951405205</v>
          </cell>
          <cell r="CB961" t="str">
            <v>https://www.monmouth.edu/polling-institute/documents/monmouthpoll_nv_061219.pdf/</v>
          </cell>
        </row>
        <row r="962">
          <cell r="D962" t="str">
            <v>YouGov</v>
          </cell>
          <cell r="F962" t="str">
            <v>US</v>
          </cell>
          <cell r="G962" t="str">
            <v>B-</v>
          </cell>
          <cell r="I962">
            <v>43627</v>
          </cell>
          <cell r="J962">
            <v>513</v>
          </cell>
          <cell r="K962" t="str">
            <v>lv</v>
          </cell>
          <cell r="L962">
            <v>26</v>
          </cell>
          <cell r="M962">
            <v>0</v>
          </cell>
          <cell r="N962">
            <v>2</v>
          </cell>
          <cell r="O962">
            <v>8</v>
          </cell>
          <cell r="P962">
            <v>1</v>
          </cell>
          <cell r="Q962">
            <v>12</v>
          </cell>
          <cell r="R962">
            <v>0</v>
          </cell>
          <cell r="S962">
            <v>16</v>
          </cell>
          <cell r="T962">
            <v>1</v>
          </cell>
          <cell r="AL962">
            <v>6.0008162126502352E-6</v>
          </cell>
          <cell r="CB962" t="str">
            <v>https://d25d2506sfb94s.cloudfront.net/cumulus_uploads/document/b0wzlf9avh/econTabReport.pdf</v>
          </cell>
        </row>
        <row r="963">
          <cell r="D963" t="str">
            <v>University of California, Berkeley</v>
          </cell>
          <cell r="F963" t="str">
            <v>California</v>
          </cell>
          <cell r="G963" t="str">
            <v>B/C</v>
          </cell>
          <cell r="I963">
            <v>43626</v>
          </cell>
          <cell r="J963">
            <v>2131</v>
          </cell>
          <cell r="K963" t="str">
            <v>lv</v>
          </cell>
          <cell r="L963">
            <v>22.4</v>
          </cell>
          <cell r="M963">
            <v>0</v>
          </cell>
          <cell r="N963">
            <v>1.1000000000000001</v>
          </cell>
          <cell r="O963">
            <v>10</v>
          </cell>
          <cell r="P963">
            <v>0.6</v>
          </cell>
          <cell r="Q963">
            <v>16.899999999999999</v>
          </cell>
          <cell r="R963">
            <v>0</v>
          </cell>
          <cell r="S963">
            <v>18</v>
          </cell>
          <cell r="T963">
            <v>0.9</v>
          </cell>
          <cell r="AL963">
            <v>2.0083085526950487E-2</v>
          </cell>
          <cell r="CB963" t="str">
            <v>https://escholarship.org/uc/item/1g43j6tj</v>
          </cell>
        </row>
        <row r="964">
          <cell r="D964" t="str">
            <v>Change Research</v>
          </cell>
          <cell r="F964" t="str">
            <v>US</v>
          </cell>
          <cell r="G964" t="str">
            <v>C</v>
          </cell>
          <cell r="I964">
            <v>43626</v>
          </cell>
          <cell r="J964">
            <v>1621</v>
          </cell>
          <cell r="K964" t="str">
            <v>lv</v>
          </cell>
          <cell r="L964">
            <v>26</v>
          </cell>
          <cell r="M964">
            <v>0</v>
          </cell>
          <cell r="N964">
            <v>1</v>
          </cell>
          <cell r="O964">
            <v>14</v>
          </cell>
          <cell r="P964">
            <v>1</v>
          </cell>
          <cell r="Q964">
            <v>21</v>
          </cell>
          <cell r="R964">
            <v>0</v>
          </cell>
          <cell r="S964">
            <v>19</v>
          </cell>
          <cell r="T964">
            <v>1</v>
          </cell>
          <cell r="AL964">
            <v>2.1309048530211774E-3</v>
          </cell>
          <cell r="CB964" t="str">
            <v>https://www.changeresearch.com/climate-change-poll-june-5-10-2019</v>
          </cell>
        </row>
        <row r="965">
          <cell r="D965" t="str">
            <v>Quinnipiac University</v>
          </cell>
          <cell r="F965" t="str">
            <v>US</v>
          </cell>
          <cell r="G965" t="str">
            <v>A</v>
          </cell>
          <cell r="I965">
            <v>43626</v>
          </cell>
          <cell r="J965">
            <v>503</v>
          </cell>
          <cell r="K965" t="str">
            <v>rv</v>
          </cell>
          <cell r="L965">
            <v>30</v>
          </cell>
          <cell r="M965">
            <v>0</v>
          </cell>
          <cell r="N965">
            <v>1</v>
          </cell>
          <cell r="O965">
            <v>8</v>
          </cell>
          <cell r="P965">
            <v>1</v>
          </cell>
          <cell r="Q965">
            <v>19</v>
          </cell>
          <cell r="R965">
            <v>0</v>
          </cell>
          <cell r="S965">
            <v>15</v>
          </cell>
          <cell r="T965">
            <v>1</v>
          </cell>
          <cell r="AL965">
            <v>9.5436265853993108E-4</v>
          </cell>
          <cell r="CB965" t="str">
            <v>https://poll.qu.edu/national/release-detail?ReleaseID=2627</v>
          </cell>
        </row>
        <row r="966">
          <cell r="D966" t="str">
            <v>YouGov</v>
          </cell>
          <cell r="F966" t="str">
            <v>Texas</v>
          </cell>
          <cell r="G966" t="str">
            <v>B-</v>
          </cell>
          <cell r="I966">
            <v>43625</v>
          </cell>
          <cell r="J966">
            <v>483</v>
          </cell>
          <cell r="K966" t="str">
            <v>lv</v>
          </cell>
          <cell r="L966">
            <v>23</v>
          </cell>
          <cell r="M966">
            <v>0</v>
          </cell>
          <cell r="N966">
            <v>1</v>
          </cell>
          <cell r="O966">
            <v>8</v>
          </cell>
          <cell r="P966">
            <v>1</v>
          </cell>
          <cell r="Q966">
            <v>12</v>
          </cell>
          <cell r="R966">
            <v>0</v>
          </cell>
          <cell r="S966">
            <v>14</v>
          </cell>
          <cell r="T966">
            <v>0</v>
          </cell>
          <cell r="AL966">
            <v>4.3858709130584535E-3</v>
          </cell>
          <cell r="CB966" t="str">
            <v>https://www.texastribune.org/2019/06/17/trump-reelection-50-50-biden-orourke-lead-democrats-ut-tt-poll/</v>
          </cell>
        </row>
        <row r="967">
          <cell r="D967" t="str">
            <v>Suffolk University</v>
          </cell>
          <cell r="F967" t="str">
            <v>Massachusetts</v>
          </cell>
          <cell r="G967" t="str">
            <v>A-</v>
          </cell>
          <cell r="I967">
            <v>43625</v>
          </cell>
          <cell r="J967">
            <v>370</v>
          </cell>
          <cell r="K967" t="str">
            <v>lv</v>
          </cell>
          <cell r="L967">
            <v>21.62</v>
          </cell>
          <cell r="M967">
            <v>0</v>
          </cell>
          <cell r="N967">
            <v>1.08</v>
          </cell>
          <cell r="O967">
            <v>8.3800000000000008</v>
          </cell>
          <cell r="P967">
            <v>0.27</v>
          </cell>
          <cell r="Q967">
            <v>6.22</v>
          </cell>
          <cell r="R967">
            <v>0</v>
          </cell>
          <cell r="S967">
            <v>10.27</v>
          </cell>
          <cell r="T967">
            <v>0.81</v>
          </cell>
          <cell r="AL967">
            <v>9.0588026819081138E-2</v>
          </cell>
          <cell r="CB967" t="str">
            <v>https://www.suffolk.edu/-/media/suffolk/documents/academics/research-at-suffolk/suprc/polls/massachusetts2/2019/6_11_2019_marginals_pdftxt.pdf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43625</v>
          </cell>
          <cell r="J968">
            <v>17012</v>
          </cell>
          <cell r="K968" t="str">
            <v>lv</v>
          </cell>
          <cell r="L968">
            <v>37</v>
          </cell>
          <cell r="M968">
            <v>0</v>
          </cell>
          <cell r="N968">
            <v>3</v>
          </cell>
          <cell r="O968">
            <v>7</v>
          </cell>
          <cell r="P968">
            <v>2</v>
          </cell>
          <cell r="Q968">
            <v>19</v>
          </cell>
          <cell r="R968">
            <v>0</v>
          </cell>
          <cell r="S968">
            <v>11</v>
          </cell>
          <cell r="T968">
            <v>1</v>
          </cell>
          <cell r="AL968">
            <v>4.4196952385232501E-5</v>
          </cell>
          <cell r="CB968" t="str">
            <v>https://morningconsult.com/2020-democratic-primary/</v>
          </cell>
        </row>
        <row r="969">
          <cell r="D969" t="str">
            <v>Hampton University</v>
          </cell>
          <cell r="F969" t="str">
            <v>Virginia</v>
          </cell>
          <cell r="G969" t="str">
            <v>B/C</v>
          </cell>
          <cell r="I969">
            <v>43622</v>
          </cell>
          <cell r="J969">
            <v>1126</v>
          </cell>
          <cell r="K969" t="str">
            <v>rv</v>
          </cell>
          <cell r="L969">
            <v>36</v>
          </cell>
          <cell r="M969">
            <v>0</v>
          </cell>
          <cell r="N969">
            <v>2</v>
          </cell>
          <cell r="O969">
            <v>11</v>
          </cell>
          <cell r="P969">
            <v>0</v>
          </cell>
          <cell r="Q969">
            <v>17</v>
          </cell>
          <cell r="R969">
            <v>0</v>
          </cell>
          <cell r="S969">
            <v>13</v>
          </cell>
          <cell r="T969">
            <v>1</v>
          </cell>
          <cell r="AL969">
            <v>1.7272682862842075</v>
          </cell>
          <cell r="CB969" t="str">
            <v>http://news.hamptonu.edu/release/Nationally-Recognized-Hampton-University-Center-for-Public-Policy%27s-Latest-Poll-Shows-Biden-Leads-Crowded-Democratic-Presidential-Nominee-Pack</v>
          </cell>
        </row>
        <row r="970">
          <cell r="D970" t="str">
            <v>Siena College</v>
          </cell>
          <cell r="F970" t="str">
            <v>New York</v>
          </cell>
          <cell r="G970" t="str">
            <v>A-</v>
          </cell>
          <cell r="I970">
            <v>43622</v>
          </cell>
          <cell r="J970">
            <v>385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https://scri.siena.edu/wp-content/uploads/2019/06/SNY0619-Crosstabs061019.pdf</v>
          </cell>
        </row>
        <row r="971">
          <cell r="D971" t="str">
            <v>Selzer &amp; Co.</v>
          </cell>
          <cell r="F971" t="str">
            <v>Iowa</v>
          </cell>
          <cell r="G971" t="str">
            <v>A+</v>
          </cell>
          <cell r="I971">
            <v>43621</v>
          </cell>
          <cell r="J971">
            <v>600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16</v>
          </cell>
          <cell r="R971">
            <v>0</v>
          </cell>
          <cell r="S971">
            <v>15</v>
          </cell>
          <cell r="T971">
            <v>1</v>
          </cell>
          <cell r="AL971">
            <v>7.430562923197076E-2</v>
          </cell>
          <cell r="CB971" t="str">
            <v>https://cdn.cnn.com/cnn/2019/images/06/07/top2_ia_saturday.pdf</v>
          </cell>
        </row>
        <row r="972">
          <cell r="D972" t="str">
            <v>Ipsos</v>
          </cell>
          <cell r="F972" t="str">
            <v>US</v>
          </cell>
          <cell r="G972" t="str">
            <v>B+</v>
          </cell>
          <cell r="I972">
            <v>43621</v>
          </cell>
          <cell r="J972">
            <v>2271</v>
          </cell>
          <cell r="K972" t="str">
            <v>rv</v>
          </cell>
          <cell r="L972">
            <v>31</v>
          </cell>
          <cell r="M972">
            <v>0</v>
          </cell>
          <cell r="N972">
            <v>2</v>
          </cell>
          <cell r="O972">
            <v>5</v>
          </cell>
          <cell r="P972">
            <v>2</v>
          </cell>
          <cell r="Q972">
            <v>14</v>
          </cell>
          <cell r="R972">
            <v>0</v>
          </cell>
          <cell r="S972">
            <v>9</v>
          </cell>
          <cell r="T972">
            <v>1</v>
          </cell>
          <cell r="AL972">
            <v>7.9555171685994746E-5</v>
          </cell>
          <cell r="CB972" t="str">
            <v>https://fingfx.thomsonreuters.com/gfx/mkt/12/1525/1504/2019%20Reuters%20Tracking%20-%20Democratic%20Primary%20Poll%2006%2005%202019.pdf</v>
          </cell>
        </row>
        <row r="973">
          <cell r="D973" t="str">
            <v>Ipsos</v>
          </cell>
          <cell r="F973" t="str">
            <v>US</v>
          </cell>
          <cell r="G973" t="str">
            <v>B+</v>
          </cell>
          <cell r="I973">
            <v>43621</v>
          </cell>
          <cell r="J973">
            <v>2525</v>
          </cell>
          <cell r="K973" t="str">
            <v>a</v>
          </cell>
          <cell r="L973">
            <v>30</v>
          </cell>
          <cell r="M973">
            <v>0</v>
          </cell>
          <cell r="N973">
            <v>2</v>
          </cell>
          <cell r="O973">
            <v>5</v>
          </cell>
          <cell r="P973">
            <v>1</v>
          </cell>
          <cell r="Q973">
            <v>15</v>
          </cell>
          <cell r="R973">
            <v>0</v>
          </cell>
          <cell r="S973">
            <v>8</v>
          </cell>
          <cell r="T973">
            <v>1</v>
          </cell>
          <cell r="AL973">
            <v>0</v>
          </cell>
          <cell r="CB973" t="str">
            <v>https://fingfx.thomsonreuters.com/gfx/mkt/12/1525/1504/2019%20Reuters%20Tracking%20-%20Democratic%20Primary%20Poll%2006%2005%202019.pdf</v>
          </cell>
        </row>
        <row r="974">
          <cell r="D974" t="str">
            <v>Avalanche Strategy</v>
          </cell>
          <cell r="F974" t="str">
            <v>US</v>
          </cell>
          <cell r="G974">
            <v>0</v>
          </cell>
          <cell r="I974">
            <v>43619</v>
          </cell>
          <cell r="J974">
            <v>1109</v>
          </cell>
          <cell r="K974" t="str">
            <v>lv</v>
          </cell>
          <cell r="L974">
            <v>29</v>
          </cell>
          <cell r="M974">
            <v>0</v>
          </cell>
          <cell r="N974">
            <v>0</v>
          </cell>
          <cell r="O974">
            <v>13</v>
          </cell>
          <cell r="P974">
            <v>0</v>
          </cell>
          <cell r="Q974">
            <v>17</v>
          </cell>
          <cell r="R974">
            <v>0</v>
          </cell>
          <cell r="S974">
            <v>16</v>
          </cell>
          <cell r="T974">
            <v>0</v>
          </cell>
          <cell r="AL974">
            <v>0.13974462037924998</v>
          </cell>
          <cell r="CB974" t="str">
            <v>https://www.avalanchestrategy.com/electability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43619</v>
          </cell>
          <cell r="J975">
            <v>1218</v>
          </cell>
          <cell r="K975" t="str">
            <v>lv</v>
          </cell>
          <cell r="L975">
            <v>24</v>
          </cell>
          <cell r="M975">
            <v>0</v>
          </cell>
          <cell r="N975">
            <v>1</v>
          </cell>
          <cell r="O975">
            <v>8</v>
          </cell>
          <cell r="P975">
            <v>1</v>
          </cell>
          <cell r="Q975">
            <v>13</v>
          </cell>
          <cell r="R975">
            <v>0</v>
          </cell>
          <cell r="S975">
            <v>12</v>
          </cell>
          <cell r="T975">
            <v>1</v>
          </cell>
          <cell r="AL975">
            <v>1.3705566474755282</v>
          </cell>
          <cell r="CB975" t="str">
            <v>https://www.changeresearch.com/texas-poll-may-30-june-3-2019</v>
          </cell>
        </row>
        <row r="976">
          <cell r="D976" t="str">
            <v>Capitol Weekly</v>
          </cell>
          <cell r="F976" t="str">
            <v>California</v>
          </cell>
          <cell r="G976">
            <v>0</v>
          </cell>
          <cell r="I976">
            <v>43616</v>
          </cell>
          <cell r="J976">
            <v>951</v>
          </cell>
          <cell r="K976" t="str">
            <v>lv</v>
          </cell>
          <cell r="L976">
            <v>29.4</v>
          </cell>
          <cell r="M976">
            <v>0</v>
          </cell>
          <cell r="N976">
            <v>1.7</v>
          </cell>
          <cell r="O976">
            <v>9.3000000000000007</v>
          </cell>
          <cell r="P976">
            <v>0.9</v>
          </cell>
          <cell r="Q976">
            <v>22.4</v>
          </cell>
          <cell r="R976">
            <v>0</v>
          </cell>
          <cell r="S976">
            <v>10.7</v>
          </cell>
          <cell r="T976">
            <v>0.1</v>
          </cell>
          <cell r="AL976">
            <v>8.9406444625140396E-4</v>
          </cell>
          <cell r="CB976" t="str">
            <v>https://public.tableau.com/profile/capitol.weekly#!/vizhome/2020PrimaryTrackingSurvey_15626518585990/CA120POLLSTORY</v>
          </cell>
        </row>
        <row r="977">
          <cell r="D977" t="str">
            <v>Quinnipiac University</v>
          </cell>
          <cell r="F977" t="str">
            <v>Texas</v>
          </cell>
          <cell r="G977" t="str">
            <v>A</v>
          </cell>
          <cell r="I977">
            <v>43620</v>
          </cell>
          <cell r="J977">
            <v>407</v>
          </cell>
          <cell r="K977" t="str">
            <v>rv</v>
          </cell>
          <cell r="L977">
            <v>30</v>
          </cell>
          <cell r="M977">
            <v>0</v>
          </cell>
          <cell r="N977">
            <v>1</v>
          </cell>
          <cell r="O977">
            <v>3</v>
          </cell>
          <cell r="P977">
            <v>0</v>
          </cell>
          <cell r="Q977">
            <v>15</v>
          </cell>
          <cell r="R977">
            <v>0</v>
          </cell>
          <cell r="S977">
            <v>11</v>
          </cell>
          <cell r="T977">
            <v>1</v>
          </cell>
          <cell r="AL977">
            <v>0.34876856710495502</v>
          </cell>
          <cell r="CB977" t="str">
            <v>https://poll.qu.edu/texas/release-detail?ReleaseID=2625</v>
          </cell>
        </row>
        <row r="978">
          <cell r="D978" t="str">
            <v>YouGov</v>
          </cell>
          <cell r="F978" t="str">
            <v>US</v>
          </cell>
          <cell r="G978" t="str">
            <v>B-</v>
          </cell>
          <cell r="I978">
            <v>43620</v>
          </cell>
          <cell r="J978">
            <v>550</v>
          </cell>
          <cell r="K978" t="str">
            <v>lv</v>
          </cell>
          <cell r="L978">
            <v>27</v>
          </cell>
          <cell r="M978">
            <v>0</v>
          </cell>
          <cell r="N978">
            <v>2</v>
          </cell>
          <cell r="O978">
            <v>9</v>
          </cell>
          <cell r="P978">
            <v>1</v>
          </cell>
          <cell r="Q978">
            <v>16</v>
          </cell>
          <cell r="R978">
            <v>0</v>
          </cell>
          <cell r="S978">
            <v>11</v>
          </cell>
          <cell r="T978">
            <v>1</v>
          </cell>
          <cell r="AL978">
            <v>5.7542519620811052E-6</v>
          </cell>
          <cell r="CB978" t="str">
            <v>https://d25d2506sfb94s.cloudfront.net/cumulus_uploads/document/c4ndc02jx7/econTabReport.pdf</v>
          </cell>
        </row>
        <row r="979">
          <cell r="D979" t="str">
            <v>Emerson College</v>
          </cell>
          <cell r="F979" t="str">
            <v>North Carolina</v>
          </cell>
          <cell r="G979" t="str">
            <v>B-</v>
          </cell>
          <cell r="I979">
            <v>43619</v>
          </cell>
          <cell r="J979">
            <v>397</v>
          </cell>
          <cell r="K979" t="str">
            <v>lv</v>
          </cell>
          <cell r="L979">
            <v>38.5</v>
          </cell>
          <cell r="M979">
            <v>0</v>
          </cell>
          <cell r="N979">
            <v>0.7</v>
          </cell>
          <cell r="O979">
            <v>8.3000000000000007</v>
          </cell>
          <cell r="P979">
            <v>1.2</v>
          </cell>
          <cell r="Q979">
            <v>22.1</v>
          </cell>
          <cell r="R979">
            <v>0</v>
          </cell>
          <cell r="S979">
            <v>14.9</v>
          </cell>
          <cell r="T979">
            <v>1.1000000000000001</v>
          </cell>
          <cell r="AL979">
            <v>1.3679184639813253</v>
          </cell>
          <cell r="CB979" t="str">
            <v>http://emersonpolling.com/2019/06/04/north-carolina-2020-biden-with-early-lead-on-trump-and-democratic-primary-field/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43618</v>
          </cell>
          <cell r="J980">
            <v>16587</v>
          </cell>
          <cell r="K980" t="str">
            <v>lv</v>
          </cell>
          <cell r="L980">
            <v>38</v>
          </cell>
          <cell r="M980">
            <v>0</v>
          </cell>
          <cell r="N980">
            <v>3</v>
          </cell>
          <cell r="O980">
            <v>7</v>
          </cell>
          <cell r="P980">
            <v>1</v>
          </cell>
          <cell r="Q980">
            <v>19</v>
          </cell>
          <cell r="R980">
            <v>0</v>
          </cell>
          <cell r="S980">
            <v>10</v>
          </cell>
          <cell r="T980">
            <v>1</v>
          </cell>
          <cell r="AL980">
            <v>4.0253753726171255E-5</v>
          </cell>
          <cell r="CB980" t="str">
            <v>https://morningconsult.com/2020-democratic-primary/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43618</v>
          </cell>
          <cell r="J981">
            <v>431</v>
          </cell>
          <cell r="K981" t="str">
            <v>rv</v>
          </cell>
          <cell r="L981">
            <v>35</v>
          </cell>
          <cell r="M981">
            <v>0</v>
          </cell>
          <cell r="N981">
            <v>3</v>
          </cell>
          <cell r="O981">
            <v>8</v>
          </cell>
          <cell r="P981">
            <v>1</v>
          </cell>
          <cell r="Q981">
            <v>16</v>
          </cell>
          <cell r="R981">
            <v>0</v>
          </cell>
          <cell r="S981">
            <v>5</v>
          </cell>
          <cell r="T981">
            <v>0</v>
          </cell>
          <cell r="AL981">
            <v>1.9553217157682157E-7</v>
          </cell>
          <cell r="CB981" t="str">
            <v>https://thehill.com/hilltv/what-americas-thinking/446652-biden-remains-well-in-front-of-democratic-pack-with-35-percent</v>
          </cell>
        </row>
        <row r="982">
          <cell r="D982" t="str">
            <v>Zogby Interactive/JZ Analytics</v>
          </cell>
          <cell r="F982" t="str">
            <v>Wisconsin</v>
          </cell>
          <cell r="G982" t="str">
            <v>C</v>
          </cell>
          <cell r="I982">
            <v>43614</v>
          </cell>
          <cell r="J982">
            <v>238</v>
          </cell>
          <cell r="K982" t="str">
            <v>lv</v>
          </cell>
          <cell r="L982">
            <v>28.3</v>
          </cell>
          <cell r="M982">
            <v>0</v>
          </cell>
          <cell r="N982">
            <v>2.2999999999999998</v>
          </cell>
          <cell r="O982">
            <v>6.7</v>
          </cell>
          <cell r="P982">
            <v>2.5</v>
          </cell>
          <cell r="Q982">
            <v>13.1</v>
          </cell>
          <cell r="R982">
            <v>0</v>
          </cell>
          <cell r="S982">
            <v>13.5</v>
          </cell>
          <cell r="T982">
            <v>0</v>
          </cell>
          <cell r="AL982">
            <v>0.74634274365977771</v>
          </cell>
          <cell r="CB982" t="str">
            <v>https://projects.fivethirtyeight.com/polls/20190615_National.xlsx</v>
          </cell>
        </row>
        <row r="983">
          <cell r="D983" t="str">
            <v>Zogby Interactive/JZ Analytics</v>
          </cell>
          <cell r="F983" t="str">
            <v>South Carolina</v>
          </cell>
          <cell r="G983" t="str">
            <v>C</v>
          </cell>
          <cell r="I983">
            <v>43614</v>
          </cell>
          <cell r="J983">
            <v>183</v>
          </cell>
          <cell r="K983" t="str">
            <v>lv</v>
          </cell>
          <cell r="L983">
            <v>36.200000000000003</v>
          </cell>
          <cell r="M983">
            <v>0</v>
          </cell>
          <cell r="N983">
            <v>4.3</v>
          </cell>
          <cell r="O983">
            <v>6.9</v>
          </cell>
          <cell r="P983">
            <v>0.3</v>
          </cell>
          <cell r="Q983">
            <v>13.2</v>
          </cell>
          <cell r="R983">
            <v>0</v>
          </cell>
          <cell r="S983">
            <v>12.2</v>
          </cell>
          <cell r="T983">
            <v>0.3</v>
          </cell>
          <cell r="AL983">
            <v>8.4871694144276408E-2</v>
          </cell>
          <cell r="CB983" t="str">
            <v>https://projects.fivethirtyeight.com/polls/20190615_National.xlsx</v>
          </cell>
        </row>
        <row r="984">
          <cell r="D984" t="str">
            <v>Zogby Interactive/JZ Analytics</v>
          </cell>
          <cell r="F984" t="str">
            <v>Pennsylvania</v>
          </cell>
          <cell r="G984" t="str">
            <v>C</v>
          </cell>
          <cell r="I984">
            <v>43614</v>
          </cell>
          <cell r="J984">
            <v>246</v>
          </cell>
          <cell r="K984" t="str">
            <v>lv</v>
          </cell>
          <cell r="L984">
            <v>46</v>
          </cell>
          <cell r="M984">
            <v>0</v>
          </cell>
          <cell r="N984">
            <v>2.4</v>
          </cell>
          <cell r="O984">
            <v>8.5</v>
          </cell>
          <cell r="P984">
            <v>0</v>
          </cell>
          <cell r="Q984">
            <v>14.9</v>
          </cell>
          <cell r="R984">
            <v>0</v>
          </cell>
          <cell r="S984">
            <v>7.7</v>
          </cell>
          <cell r="T984">
            <v>0.8</v>
          </cell>
          <cell r="AL984">
            <v>0.75527821874474688</v>
          </cell>
          <cell r="CB984" t="str">
            <v>https://projects.fivethirtyeight.com/polls/20190615_National.xlsx</v>
          </cell>
        </row>
        <row r="985">
          <cell r="D985" t="str">
            <v>Zogby Interactive/JZ Analytics</v>
          </cell>
          <cell r="F985" t="str">
            <v>Ohio</v>
          </cell>
          <cell r="G985" t="str">
            <v>C</v>
          </cell>
          <cell r="I985">
            <v>43614</v>
          </cell>
          <cell r="J985">
            <v>222</v>
          </cell>
          <cell r="K985" t="str">
            <v>lv</v>
          </cell>
          <cell r="L985">
            <v>28.5</v>
          </cell>
          <cell r="M985">
            <v>0</v>
          </cell>
          <cell r="N985">
            <v>2.7</v>
          </cell>
          <cell r="O985">
            <v>6</v>
          </cell>
          <cell r="P985">
            <v>0.5</v>
          </cell>
          <cell r="Q985">
            <v>18.7</v>
          </cell>
          <cell r="R985">
            <v>0</v>
          </cell>
          <cell r="S985">
            <v>12.3</v>
          </cell>
          <cell r="T985">
            <v>2.9</v>
          </cell>
          <cell r="AL985">
            <v>0.72787574636547869</v>
          </cell>
          <cell r="CB985" t="str">
            <v>https://projects.fivethirtyeight.com/polls/20190615_National.xlsx</v>
          </cell>
        </row>
        <row r="986">
          <cell r="D986" t="str">
            <v>Zogby Interactive/JZ Analytics</v>
          </cell>
          <cell r="F986" t="str">
            <v>Michigan</v>
          </cell>
          <cell r="G986" t="str">
            <v>C</v>
          </cell>
          <cell r="I986">
            <v>43614</v>
          </cell>
          <cell r="J986">
            <v>268</v>
          </cell>
          <cell r="K986" t="str">
            <v>lv</v>
          </cell>
          <cell r="L986">
            <v>27.3</v>
          </cell>
          <cell r="M986">
            <v>0</v>
          </cell>
          <cell r="N986">
            <v>0.8</v>
          </cell>
          <cell r="O986">
            <v>9.1999999999999993</v>
          </cell>
          <cell r="P986">
            <v>1</v>
          </cell>
          <cell r="Q986">
            <v>18.3</v>
          </cell>
          <cell r="R986">
            <v>0</v>
          </cell>
          <cell r="S986">
            <v>8.1</v>
          </cell>
          <cell r="T986">
            <v>1.8</v>
          </cell>
          <cell r="AL986">
            <v>0.7789302305900655</v>
          </cell>
          <cell r="CB986" t="str">
            <v>https://projects.fivethirtyeight.com/polls/20190615_National.xlsx</v>
          </cell>
        </row>
        <row r="987">
          <cell r="D987" t="str">
            <v>Zogby Interactive/JZ Analytics</v>
          </cell>
          <cell r="F987" t="str">
            <v>Florida</v>
          </cell>
          <cell r="G987" t="str">
            <v>C</v>
          </cell>
          <cell r="I987">
            <v>43614</v>
          </cell>
          <cell r="J987">
            <v>228</v>
          </cell>
          <cell r="K987" t="str">
            <v>lv</v>
          </cell>
          <cell r="L987">
            <v>34.4</v>
          </cell>
          <cell r="M987">
            <v>0</v>
          </cell>
          <cell r="N987">
            <v>1.5</v>
          </cell>
          <cell r="O987">
            <v>5.7</v>
          </cell>
          <cell r="P987">
            <v>0.5</v>
          </cell>
          <cell r="Q987">
            <v>18.3</v>
          </cell>
          <cell r="R987">
            <v>0</v>
          </cell>
          <cell r="S987">
            <v>6.5</v>
          </cell>
          <cell r="T987">
            <v>1.2</v>
          </cell>
          <cell r="AL987">
            <v>0.73489693178672733</v>
          </cell>
          <cell r="CB987" t="str">
            <v>https://projects.fivethirtyeight.com/polls/20190615_National.xlsx</v>
          </cell>
        </row>
        <row r="988">
          <cell r="D988" t="str">
            <v>Zogby Interactive/JZ Analytics</v>
          </cell>
          <cell r="F988" t="str">
            <v>Arizona</v>
          </cell>
          <cell r="G988" t="str">
            <v>C</v>
          </cell>
          <cell r="I988">
            <v>43614</v>
          </cell>
          <cell r="J988">
            <v>197</v>
          </cell>
          <cell r="K988" t="str">
            <v>lv</v>
          </cell>
          <cell r="L988">
            <v>34.6</v>
          </cell>
          <cell r="M988">
            <v>0</v>
          </cell>
          <cell r="N988">
            <v>1.5</v>
          </cell>
          <cell r="O988">
            <v>5.6</v>
          </cell>
          <cell r="P988">
            <v>0.3</v>
          </cell>
          <cell r="Q988">
            <v>15.7</v>
          </cell>
          <cell r="R988">
            <v>0</v>
          </cell>
          <cell r="S988">
            <v>9.8000000000000007</v>
          </cell>
          <cell r="T988">
            <v>0.4</v>
          </cell>
          <cell r="AL988">
            <v>0.69723244202777601</v>
          </cell>
          <cell r="CB988" t="str">
            <v>https://projects.fivethirtyeight.com/polls/20190615_National.xlsx</v>
          </cell>
        </row>
        <row r="989">
          <cell r="D989" t="str">
            <v>SSRS</v>
          </cell>
          <cell r="F989" t="str">
            <v>US</v>
          </cell>
          <cell r="G989" t="str">
            <v>A/B</v>
          </cell>
          <cell r="I989">
            <v>43616</v>
          </cell>
          <cell r="J989">
            <v>412</v>
          </cell>
          <cell r="K989" t="str">
            <v>rv</v>
          </cell>
          <cell r="L989">
            <v>32</v>
          </cell>
          <cell r="M989">
            <v>0</v>
          </cell>
          <cell r="N989">
            <v>3</v>
          </cell>
          <cell r="O989">
            <v>5</v>
          </cell>
          <cell r="P989">
            <v>2</v>
          </cell>
          <cell r="Q989">
            <v>18</v>
          </cell>
          <cell r="R989">
            <v>0</v>
          </cell>
          <cell r="S989">
            <v>7</v>
          </cell>
          <cell r="T989">
            <v>1</v>
          </cell>
          <cell r="AL989">
            <v>2.827875731183517E-3</v>
          </cell>
          <cell r="CB989" t="str">
            <v>https://cdn.cnn.com/cnn/2019/images/06/03/rel7b.-.democrats.2020.pdf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43615</v>
          </cell>
          <cell r="J990">
            <v>471</v>
          </cell>
          <cell r="K990" t="str">
            <v>rv</v>
          </cell>
          <cell r="L990">
            <v>36</v>
          </cell>
          <cell r="M990">
            <v>1</v>
          </cell>
          <cell r="N990">
            <v>3</v>
          </cell>
          <cell r="O990">
            <v>5</v>
          </cell>
          <cell r="P990">
            <v>0</v>
          </cell>
          <cell r="Q990">
            <v>17</v>
          </cell>
          <cell r="R990">
            <v>0</v>
          </cell>
          <cell r="S990">
            <v>5</v>
          </cell>
          <cell r="T990">
            <v>1</v>
          </cell>
          <cell r="AL990">
            <v>2.0740462892206776E-7</v>
          </cell>
          <cell r="CB990" t="str">
            <v>https://harvardharrispoll.com/wp-content/uploads/2019/05/HHP_May2019_RegisteredVoters_Topline.pdf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43615</v>
          </cell>
          <cell r="J991">
            <v>881</v>
          </cell>
          <cell r="K991" t="str">
            <v>rv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42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https://scottrasmussen.com/crosstabs-may-28-30/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43615</v>
          </cell>
          <cell r="J992">
            <v>881</v>
          </cell>
          <cell r="K992" t="str">
            <v>rv</v>
          </cell>
          <cell r="L992">
            <v>41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AL992">
            <v>0</v>
          </cell>
          <cell r="CB992" t="str">
            <v>https://scottrasmussen.com/crosstabs-may-28-30/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43615</v>
          </cell>
          <cell r="J993">
            <v>881</v>
          </cell>
          <cell r="K993" t="str">
            <v>rv</v>
          </cell>
          <cell r="L993">
            <v>43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41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https://scottrasmussen.com/crosstabs-may-28-30/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43615</v>
          </cell>
          <cell r="J994">
            <v>881</v>
          </cell>
          <cell r="K994" t="str">
            <v>rv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37</v>
          </cell>
          <cell r="R994">
            <v>0</v>
          </cell>
          <cell r="S994">
            <v>40</v>
          </cell>
          <cell r="T994">
            <v>0</v>
          </cell>
          <cell r="AL994">
            <v>0</v>
          </cell>
          <cell r="CB994" t="str">
            <v>https://scottrasmussen.com/crosstabs-may-28-30/</v>
          </cell>
        </row>
        <row r="995">
          <cell r="D995" t="str">
            <v>Harris Insights &amp; Analytics</v>
          </cell>
          <cell r="F995" t="str">
            <v>US</v>
          </cell>
          <cell r="G995" t="str">
            <v>C+</v>
          </cell>
          <cell r="I995">
            <v>43615</v>
          </cell>
          <cell r="J995">
            <v>881</v>
          </cell>
          <cell r="K995" t="str">
            <v>rv</v>
          </cell>
          <cell r="L995">
            <v>39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41</v>
          </cell>
          <cell r="T995">
            <v>0</v>
          </cell>
          <cell r="AL995">
            <v>0</v>
          </cell>
          <cell r="CB995" t="str">
            <v>https://scottrasmussen.com/crosstabs-may-28-30/</v>
          </cell>
        </row>
        <row r="996">
          <cell r="D996" t="str">
            <v>Change Research</v>
          </cell>
          <cell r="F996" t="str">
            <v>California</v>
          </cell>
          <cell r="G996" t="str">
            <v>C</v>
          </cell>
          <cell r="I996">
            <v>43613</v>
          </cell>
          <cell r="J996">
            <v>1649</v>
          </cell>
          <cell r="K996" t="str">
            <v>lv</v>
          </cell>
          <cell r="L996">
            <v>30</v>
          </cell>
          <cell r="M996">
            <v>0</v>
          </cell>
          <cell r="N996">
            <v>1</v>
          </cell>
          <cell r="O996">
            <v>12</v>
          </cell>
          <cell r="P996">
            <v>0</v>
          </cell>
          <cell r="Q996">
            <v>23</v>
          </cell>
          <cell r="R996">
            <v>0</v>
          </cell>
          <cell r="S996">
            <v>12</v>
          </cell>
          <cell r="T996">
            <v>1</v>
          </cell>
          <cell r="AL996">
            <v>4.370493570864266E-3</v>
          </cell>
          <cell r="CB996" t="str">
            <v>https://www.changeresearch.com/california-poll-may-25-28-2019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43611</v>
          </cell>
          <cell r="J997">
            <v>16368</v>
          </cell>
          <cell r="K997" t="str">
            <v>lv</v>
          </cell>
          <cell r="L997">
            <v>38</v>
          </cell>
          <cell r="M997">
            <v>0</v>
          </cell>
          <cell r="N997">
            <v>3</v>
          </cell>
          <cell r="O997">
            <v>7</v>
          </cell>
          <cell r="P997">
            <v>1</v>
          </cell>
          <cell r="Q997">
            <v>20</v>
          </cell>
          <cell r="R997">
            <v>0</v>
          </cell>
          <cell r="S997">
            <v>9</v>
          </cell>
          <cell r="T997">
            <v>1</v>
          </cell>
          <cell r="AL997">
            <v>3.694098758324221E-5</v>
          </cell>
          <cell r="CB997" t="str">
            <v>https://morningconsult.com/2020-democratic-primary/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43610</v>
          </cell>
          <cell r="J998">
            <v>881</v>
          </cell>
          <cell r="K998" t="str">
            <v>rv</v>
          </cell>
          <cell r="L998">
            <v>33</v>
          </cell>
          <cell r="M998">
            <v>0</v>
          </cell>
          <cell r="N998">
            <v>3</v>
          </cell>
          <cell r="O998">
            <v>5</v>
          </cell>
          <cell r="P998">
            <v>1</v>
          </cell>
          <cell r="Q998">
            <v>15</v>
          </cell>
          <cell r="R998">
            <v>0</v>
          </cell>
          <cell r="S998">
            <v>7</v>
          </cell>
          <cell r="T998">
            <v>1</v>
          </cell>
          <cell r="AL998">
            <v>2.2376802278860784E-7</v>
          </cell>
          <cell r="CB998" t="str">
            <v>https://scottrasmussen.com/crosstabs-may-23-25/</v>
          </cell>
        </row>
        <row r="999">
          <cell r="D999" t="str">
            <v>Tel Opinion Research</v>
          </cell>
          <cell r="F999" t="str">
            <v>South Carolina</v>
          </cell>
          <cell r="G999" t="str">
            <v>B/C</v>
          </cell>
          <cell r="I999">
            <v>43609</v>
          </cell>
          <cell r="J999">
            <v>600</v>
          </cell>
          <cell r="K999" t="str">
            <v>lv</v>
          </cell>
          <cell r="L999">
            <v>37</v>
          </cell>
          <cell r="M999">
            <v>0</v>
          </cell>
          <cell r="N999">
            <v>2</v>
          </cell>
          <cell r="O999">
            <v>3</v>
          </cell>
          <cell r="P999">
            <v>0</v>
          </cell>
          <cell r="Q999">
            <v>10</v>
          </cell>
          <cell r="R999">
            <v>0</v>
          </cell>
          <cell r="S999">
            <v>8</v>
          </cell>
          <cell r="T999">
            <v>0</v>
          </cell>
          <cell r="AL999">
            <v>1.982233625937346E-2</v>
          </cell>
          <cell r="CB999" t="str">
            <v>https://docs.wixstatic.com/ugd/2e96a7_f06831243ccb412695c7e2a6bf887f1d.pdf</v>
          </cell>
        </row>
        <row r="1000">
          <cell r="D1000" t="str">
            <v>Tel Opinion Research</v>
          </cell>
          <cell r="F1000" t="str">
            <v>South Carolina</v>
          </cell>
          <cell r="G1000" t="str">
            <v>B/C</v>
          </cell>
          <cell r="I1000">
            <v>43609</v>
          </cell>
          <cell r="J1000">
            <v>600</v>
          </cell>
          <cell r="K1000" t="str">
            <v>lv</v>
          </cell>
          <cell r="L1000">
            <v>70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15</v>
          </cell>
          <cell r="R1000">
            <v>0</v>
          </cell>
          <cell r="S1000">
            <v>0</v>
          </cell>
          <cell r="T1000">
            <v>0</v>
          </cell>
          <cell r="AL1000">
            <v>0</v>
          </cell>
          <cell r="CB1000" t="str">
            <v>https://docs.wixstatic.com/ugd/2e96a7_f06831243ccb412695c7e2a6bf887f1d.pdf</v>
          </cell>
        </row>
        <row r="1001">
          <cell r="D1001" t="str">
            <v>Tel Opinion Research</v>
          </cell>
          <cell r="F1001" t="str">
            <v>South Carolina</v>
          </cell>
          <cell r="G1001" t="str">
            <v>B/C</v>
          </cell>
          <cell r="I1001">
            <v>43609</v>
          </cell>
          <cell r="J1001">
            <v>600</v>
          </cell>
          <cell r="K1001" t="str">
            <v>lv</v>
          </cell>
          <cell r="L1001">
            <v>71</v>
          </cell>
          <cell r="M1001">
            <v>0</v>
          </cell>
          <cell r="N1001">
            <v>0</v>
          </cell>
          <cell r="O1001">
            <v>10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AL1001">
            <v>0</v>
          </cell>
          <cell r="CB1001" t="str">
            <v>https://docs.wixstatic.com/ugd/2e96a7_f06831243ccb412695c7e2a6bf887f1d.pdf</v>
          </cell>
        </row>
        <row r="1002">
          <cell r="D1002" t="str">
            <v>Tel Opinion Research</v>
          </cell>
          <cell r="F1002" t="str">
            <v>South Carolina</v>
          </cell>
          <cell r="G1002" t="str">
            <v>B/C</v>
          </cell>
          <cell r="I1002">
            <v>43609</v>
          </cell>
          <cell r="J1002">
            <v>600</v>
          </cell>
          <cell r="K1002" t="str">
            <v>lv</v>
          </cell>
          <cell r="L1002">
            <v>67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15</v>
          </cell>
          <cell r="T1002">
            <v>0</v>
          </cell>
          <cell r="AL1002">
            <v>0</v>
          </cell>
          <cell r="CB1002" t="str">
            <v>https://docs.wixstatic.com/ugd/2e96a7_f06831243ccb412695c7e2a6bf887f1d.pdf</v>
          </cell>
        </row>
        <row r="1003">
          <cell r="D1003" t="str">
            <v>Tel Opinion Research</v>
          </cell>
          <cell r="F1003" t="str">
            <v>New Hampshire</v>
          </cell>
          <cell r="G1003" t="str">
            <v>B/C</v>
          </cell>
          <cell r="I1003">
            <v>43607</v>
          </cell>
          <cell r="J1003">
            <v>600</v>
          </cell>
          <cell r="K1003" t="str">
            <v>lv</v>
          </cell>
          <cell r="L1003">
            <v>33</v>
          </cell>
          <cell r="M1003">
            <v>0</v>
          </cell>
          <cell r="N1003">
            <v>0</v>
          </cell>
          <cell r="O1003">
            <v>7</v>
          </cell>
          <cell r="P1003">
            <v>0</v>
          </cell>
          <cell r="Q1003">
            <v>12</v>
          </cell>
          <cell r="R1003">
            <v>0</v>
          </cell>
          <cell r="S1003">
            <v>11</v>
          </cell>
          <cell r="T1003">
            <v>0</v>
          </cell>
          <cell r="AL1003">
            <v>1.8534339435254125E-2</v>
          </cell>
          <cell r="CB1003" t="str">
            <v>https://docs.wixstatic.com/ugd/2e96a7_51128be1fd0d499cb97d72e306ff9a04.pdf</v>
          </cell>
        </row>
        <row r="1004">
          <cell r="D1004" t="str">
            <v>Tel Opinion Research</v>
          </cell>
          <cell r="F1004" t="str">
            <v>New Hampshire</v>
          </cell>
          <cell r="G1004" t="str">
            <v>B/C</v>
          </cell>
          <cell r="I1004">
            <v>43607</v>
          </cell>
          <cell r="J1004">
            <v>600</v>
          </cell>
          <cell r="K1004" t="str">
            <v>lv</v>
          </cell>
          <cell r="L1004">
            <v>63</v>
          </cell>
          <cell r="M1004">
            <v>0</v>
          </cell>
          <cell r="N1004">
            <v>0</v>
          </cell>
          <cell r="O1004">
            <v>21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AL1004">
            <v>0</v>
          </cell>
          <cell r="CB1004" t="str">
            <v>https://docs.wixstatic.com/ugd/2e96a7_51128be1fd0d499cb97d72e306ff9a04.pdf</v>
          </cell>
        </row>
        <row r="1005">
          <cell r="D1005" t="str">
            <v>Tel Opinion Research</v>
          </cell>
          <cell r="F1005" t="str">
            <v>New Hampshire</v>
          </cell>
          <cell r="G1005" t="str">
            <v>B/C</v>
          </cell>
          <cell r="I1005">
            <v>43607</v>
          </cell>
          <cell r="J1005">
            <v>600</v>
          </cell>
          <cell r="K1005" t="str">
            <v>lv</v>
          </cell>
          <cell r="L1005">
            <v>58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29</v>
          </cell>
          <cell r="T1005">
            <v>0</v>
          </cell>
          <cell r="AL1005">
            <v>0</v>
          </cell>
          <cell r="CB1005" t="str">
            <v>https://docs.wixstatic.com/ugd/2e96a7_51128be1fd0d499cb97d72e306ff9a04.pdf</v>
          </cell>
        </row>
        <row r="1006">
          <cell r="D1006" t="str">
            <v>Tel Opinion Research</v>
          </cell>
          <cell r="F1006" t="str">
            <v>New Hampshire</v>
          </cell>
          <cell r="G1006" t="str">
            <v>B/C</v>
          </cell>
          <cell r="I1006">
            <v>43607</v>
          </cell>
          <cell r="J1006">
            <v>600</v>
          </cell>
          <cell r="K1006" t="str">
            <v>lv</v>
          </cell>
          <cell r="L1006">
            <v>66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22</v>
          </cell>
          <cell r="R1006">
            <v>0</v>
          </cell>
          <cell r="S1006">
            <v>0</v>
          </cell>
          <cell r="T1006">
            <v>0</v>
          </cell>
          <cell r="AL1006">
            <v>0</v>
          </cell>
          <cell r="CB1006" t="str">
            <v>https://docs.wixstatic.com/ugd/2e96a7_51128be1fd0d499cb97d72e306ff9a04.pdf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43606</v>
          </cell>
          <cell r="J1007">
            <v>1420</v>
          </cell>
          <cell r="K1007" t="str">
            <v>lv</v>
          </cell>
          <cell r="L1007">
            <v>31</v>
          </cell>
          <cell r="M1007">
            <v>0</v>
          </cell>
          <cell r="N1007">
            <v>2</v>
          </cell>
          <cell r="O1007">
            <v>9</v>
          </cell>
          <cell r="P1007">
            <v>1</v>
          </cell>
          <cell r="Q1007">
            <v>22</v>
          </cell>
          <cell r="R1007">
            <v>0</v>
          </cell>
          <cell r="S1007">
            <v>15</v>
          </cell>
          <cell r="T1007">
            <v>2</v>
          </cell>
          <cell r="AL1007">
            <v>1.388207915490919E-3</v>
          </cell>
          <cell r="CB1007" t="str">
            <v>https://www.changeresearch.com/nationalpoll-may18-21-2019</v>
          </cell>
        </row>
        <row r="1008">
          <cell r="D1008" t="str">
            <v>Echelon Insights</v>
          </cell>
          <cell r="F1008" t="str">
            <v>US</v>
          </cell>
          <cell r="G1008">
            <v>0</v>
          </cell>
          <cell r="I1008">
            <v>43606</v>
          </cell>
          <cell r="J1008">
            <v>447</v>
          </cell>
          <cell r="K1008" t="str">
            <v>rv</v>
          </cell>
          <cell r="L1008">
            <v>66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19</v>
          </cell>
          <cell r="T1008">
            <v>0</v>
          </cell>
          <cell r="AL1008">
            <v>0</v>
          </cell>
          <cell r="CB1008" t="str">
            <v>http://echeloninsights.com/wp-content/uploads/Omnibus-May-2019_Dem-Primary.pdf</v>
          </cell>
        </row>
        <row r="1009">
          <cell r="D1009" t="str">
            <v>Echelon Insights</v>
          </cell>
          <cell r="F1009" t="str">
            <v>US</v>
          </cell>
          <cell r="G1009">
            <v>0</v>
          </cell>
          <cell r="I1009">
            <v>43606</v>
          </cell>
          <cell r="J1009">
            <v>447</v>
          </cell>
          <cell r="K1009" t="str">
            <v>rv</v>
          </cell>
          <cell r="L1009">
            <v>65</v>
          </cell>
          <cell r="M1009">
            <v>0</v>
          </cell>
          <cell r="N1009">
            <v>0</v>
          </cell>
          <cell r="O1009">
            <v>17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AL1009">
            <v>0</v>
          </cell>
          <cell r="CB1009" t="str">
            <v>http://echeloninsights.com/wp-content/uploads/Omnibus-May-2019_Dem-Primary.pdf</v>
          </cell>
        </row>
        <row r="1010">
          <cell r="D1010" t="str">
            <v>Echelon Insights</v>
          </cell>
          <cell r="F1010" t="str">
            <v>US</v>
          </cell>
          <cell r="G1010">
            <v>0</v>
          </cell>
          <cell r="I1010">
            <v>43606</v>
          </cell>
          <cell r="J1010">
            <v>447</v>
          </cell>
          <cell r="K1010" t="str">
            <v>rv</v>
          </cell>
          <cell r="L1010">
            <v>63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AL1010">
            <v>0</v>
          </cell>
          <cell r="CB1010" t="str">
            <v>http://echeloninsights.com/wp-content/uploads/Omnibus-May-2019_Dem-Primary.pdf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43606</v>
          </cell>
          <cell r="J1011">
            <v>447</v>
          </cell>
          <cell r="K1011" t="str">
            <v>rv</v>
          </cell>
          <cell r="L1011">
            <v>61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25</v>
          </cell>
          <cell r="R1011">
            <v>0</v>
          </cell>
          <cell r="S1011">
            <v>0</v>
          </cell>
          <cell r="T1011">
            <v>0</v>
          </cell>
          <cell r="AL1011">
            <v>0</v>
          </cell>
          <cell r="CB1011" t="str">
            <v>http://echeloninsights.com/wp-content/uploads/Omnibus-May-2019_Dem-Primary.pdf</v>
          </cell>
        </row>
        <row r="1012">
          <cell r="D1012" t="str">
            <v>Echelon Insights</v>
          </cell>
          <cell r="F1012" t="str">
            <v>US</v>
          </cell>
          <cell r="G1012">
            <v>0</v>
          </cell>
          <cell r="I1012">
            <v>43606</v>
          </cell>
          <cell r="J1012">
            <v>447</v>
          </cell>
          <cell r="K1012" t="str">
            <v>rv</v>
          </cell>
          <cell r="L1012">
            <v>38</v>
          </cell>
          <cell r="M1012">
            <v>0</v>
          </cell>
          <cell r="N1012">
            <v>2</v>
          </cell>
          <cell r="O1012">
            <v>5</v>
          </cell>
          <cell r="P1012">
            <v>2</v>
          </cell>
          <cell r="Q1012">
            <v>16</v>
          </cell>
          <cell r="R1012">
            <v>0</v>
          </cell>
          <cell r="S1012">
            <v>5</v>
          </cell>
          <cell r="T1012">
            <v>1</v>
          </cell>
          <cell r="AL1012">
            <v>6.0412392748845175E-5</v>
          </cell>
          <cell r="CB1012" t="str">
            <v>http://echeloninsights.com/wp-content/uploads/Omnibus-May-2019_Dem-Primary.pdf</v>
          </cell>
        </row>
        <row r="1013">
          <cell r="D1013" t="str">
            <v>Monmouth University</v>
          </cell>
          <cell r="F1013" t="str">
            <v>US</v>
          </cell>
          <cell r="G1013" t="str">
            <v>A+</v>
          </cell>
          <cell r="I1013">
            <v>43605</v>
          </cell>
          <cell r="J1013">
            <v>334</v>
          </cell>
          <cell r="K1013" t="str">
            <v>rv</v>
          </cell>
          <cell r="L1013">
            <v>33</v>
          </cell>
          <cell r="M1013">
            <v>0</v>
          </cell>
          <cell r="N1013">
            <v>1</v>
          </cell>
          <cell r="O1013">
            <v>6</v>
          </cell>
          <cell r="P1013">
            <v>3</v>
          </cell>
          <cell r="Q1013">
            <v>15</v>
          </cell>
          <cell r="R1013">
            <v>0</v>
          </cell>
          <cell r="S1013">
            <v>10</v>
          </cell>
          <cell r="T1013">
            <v>1</v>
          </cell>
          <cell r="AL1013">
            <v>5.6420377473934526E-3</v>
          </cell>
          <cell r="CB1013" t="str">
            <v>https://www.monmouth.edu/polling-institute/documents/monmouthpoll_us_052319.pdf/</v>
          </cell>
        </row>
        <row r="1014">
          <cell r="D1014" t="str">
            <v>Quinnipiac University</v>
          </cell>
          <cell r="F1014" t="str">
            <v>US</v>
          </cell>
          <cell r="G1014" t="str">
            <v>A</v>
          </cell>
          <cell r="I1014">
            <v>43605</v>
          </cell>
          <cell r="J1014">
            <v>454</v>
          </cell>
          <cell r="K1014" t="str">
            <v>rv</v>
          </cell>
          <cell r="L1014">
            <v>35</v>
          </cell>
          <cell r="M1014">
            <v>0</v>
          </cell>
          <cell r="N1014">
            <v>3</v>
          </cell>
          <cell r="O1014">
            <v>5</v>
          </cell>
          <cell r="P1014">
            <v>2</v>
          </cell>
          <cell r="Q1014">
            <v>16</v>
          </cell>
          <cell r="R1014">
            <v>0</v>
          </cell>
          <cell r="S1014">
            <v>13</v>
          </cell>
          <cell r="T1014">
            <v>1</v>
          </cell>
          <cell r="AL1014">
            <v>6.9137140649884552E-4</v>
          </cell>
          <cell r="CB1014" t="str">
            <v>https://poll.qu.edu/national/release-detail?ReleaseID=2622</v>
          </cell>
        </row>
        <row r="1015">
          <cell r="D1015" t="str">
            <v>Florida Atlantic University</v>
          </cell>
          <cell r="F1015" t="str">
            <v>Florida</v>
          </cell>
          <cell r="G1015" t="str">
            <v>B/C</v>
          </cell>
          <cell r="I1015">
            <v>43604</v>
          </cell>
          <cell r="J1015">
            <v>403</v>
          </cell>
          <cell r="K1015" t="str">
            <v>lv</v>
          </cell>
          <cell r="L1015">
            <v>39.200000000000003</v>
          </cell>
          <cell r="M1015">
            <v>0</v>
          </cell>
          <cell r="N1015">
            <v>0.9</v>
          </cell>
          <cell r="O1015">
            <v>8.8000000000000007</v>
          </cell>
          <cell r="P1015">
            <v>0.8</v>
          </cell>
          <cell r="Q1015">
            <v>11.6</v>
          </cell>
          <cell r="R1015">
            <v>0</v>
          </cell>
          <cell r="S1015">
            <v>11.9</v>
          </cell>
          <cell r="T1015">
            <v>0.5</v>
          </cell>
          <cell r="AL1015">
            <v>4.3815244400154642E-2</v>
          </cell>
          <cell r="CB1015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16">
          <cell r="D1016" t="str">
            <v>Morning Consult</v>
          </cell>
          <cell r="F1016" t="str">
            <v>US</v>
          </cell>
          <cell r="G1016" t="str">
            <v>B/C</v>
          </cell>
          <cell r="I1016">
            <v>43604</v>
          </cell>
          <cell r="J1016">
            <v>14830</v>
          </cell>
          <cell r="K1016" t="str">
            <v>lv</v>
          </cell>
          <cell r="L1016">
            <v>39</v>
          </cell>
          <cell r="M1016">
            <v>0</v>
          </cell>
          <cell r="N1016">
            <v>3</v>
          </cell>
          <cell r="O1016">
            <v>6</v>
          </cell>
          <cell r="P1016">
            <v>1</v>
          </cell>
          <cell r="Q1016">
            <v>19</v>
          </cell>
          <cell r="R1016">
            <v>0</v>
          </cell>
          <cell r="S1016">
            <v>9</v>
          </cell>
          <cell r="T1016">
            <v>1</v>
          </cell>
          <cell r="AL1016">
            <v>3.2786968315201135E-5</v>
          </cell>
          <cell r="CB1016" t="str">
            <v>https://morningconsult.com/2020-democratic-primary/</v>
          </cell>
        </row>
        <row r="1017">
          <cell r="D1017" t="str">
            <v>Change Research</v>
          </cell>
          <cell r="F1017" t="str">
            <v>Iowa</v>
          </cell>
          <cell r="G1017" t="str">
            <v>C</v>
          </cell>
          <cell r="I1017">
            <v>43604</v>
          </cell>
          <cell r="J1017">
            <v>615</v>
          </cell>
          <cell r="K1017" t="str">
            <v>lv</v>
          </cell>
          <cell r="L1017">
            <v>24</v>
          </cell>
          <cell r="M1017">
            <v>0</v>
          </cell>
          <cell r="N1017">
            <v>1</v>
          </cell>
          <cell r="O1017">
            <v>14</v>
          </cell>
          <cell r="P1017">
            <v>2</v>
          </cell>
          <cell r="Q1017">
            <v>24</v>
          </cell>
          <cell r="R1017">
            <v>0</v>
          </cell>
          <cell r="S1017">
            <v>12</v>
          </cell>
          <cell r="T1017">
            <v>2</v>
          </cell>
          <cell r="AL1017">
            <v>4.7168423123550782E-3</v>
          </cell>
          <cell r="CB1017" t="str">
            <v>https://docsend.com/view/2w7jm89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43603</v>
          </cell>
          <cell r="J1018">
            <v>448</v>
          </cell>
          <cell r="K1018" t="str">
            <v>rv</v>
          </cell>
          <cell r="L1018">
            <v>33</v>
          </cell>
          <cell r="M1018">
            <v>0</v>
          </cell>
          <cell r="N1018">
            <v>1</v>
          </cell>
          <cell r="O1018">
            <v>6</v>
          </cell>
          <cell r="P1018">
            <v>1</v>
          </cell>
          <cell r="Q1018">
            <v>14</v>
          </cell>
          <cell r="R1018">
            <v>0</v>
          </cell>
          <cell r="S1018">
            <v>8</v>
          </cell>
          <cell r="T1018">
            <v>1</v>
          </cell>
          <cell r="AL1018">
            <v>1.6520425143266561E-7</v>
          </cell>
          <cell r="CB1018" t="str">
            <v>https://thehill.com/hilltv/what-americas-thinking/445053-biden-retains-large-lead-over-sanders-other-2020-dems-in-new</v>
          </cell>
        </row>
        <row r="1019">
          <cell r="D1019" t="str">
            <v>Crantford Research</v>
          </cell>
          <cell r="F1019" t="str">
            <v>South Carolina</v>
          </cell>
          <cell r="G1019">
            <v>0</v>
          </cell>
          <cell r="I1019">
            <v>43601</v>
          </cell>
          <cell r="J1019">
            <v>381</v>
          </cell>
          <cell r="K1019" t="str">
            <v>lv</v>
          </cell>
          <cell r="L1019">
            <v>42</v>
          </cell>
          <cell r="M1019">
            <v>0</v>
          </cell>
          <cell r="N1019">
            <v>4</v>
          </cell>
          <cell r="O1019">
            <v>8</v>
          </cell>
          <cell r="P1019">
            <v>0</v>
          </cell>
          <cell r="Q1019">
            <v>7</v>
          </cell>
          <cell r="R1019">
            <v>0</v>
          </cell>
          <cell r="S1019">
            <v>8</v>
          </cell>
          <cell r="T1019">
            <v>0</v>
          </cell>
          <cell r="AL1019">
            <v>0.76234342877178518</v>
          </cell>
          <cell r="CB1019" t="str">
            <v>https://www.thestate.com/news/politics-government/article230531019.html</v>
          </cell>
        </row>
        <row r="1020">
          <cell r="D1020" t="str">
            <v>Fox News/Beacon Research/Shaw &amp; Co. Research</v>
          </cell>
          <cell r="F1020" t="str">
            <v>US</v>
          </cell>
          <cell r="G1020" t="str">
            <v>A-</v>
          </cell>
          <cell r="I1020">
            <v>43599</v>
          </cell>
          <cell r="J1020">
            <v>469</v>
          </cell>
          <cell r="K1020" t="str">
            <v>lv</v>
          </cell>
          <cell r="L1020">
            <v>35</v>
          </cell>
          <cell r="M1020">
            <v>0</v>
          </cell>
          <cell r="N1020">
            <v>3</v>
          </cell>
          <cell r="O1020">
            <v>6</v>
          </cell>
          <cell r="P1020">
            <v>2</v>
          </cell>
          <cell r="Q1020">
            <v>17</v>
          </cell>
          <cell r="R1020">
            <v>0</v>
          </cell>
          <cell r="S1020">
            <v>9</v>
          </cell>
          <cell r="T1020">
            <v>1</v>
          </cell>
          <cell r="AL1020">
            <v>1.9115649499869011E-3</v>
          </cell>
          <cell r="CB1020" t="str">
            <v>https://www.foxnews.com/politics/fox-news-poll-5-16</v>
          </cell>
        </row>
        <row r="1021">
          <cell r="D1021" t="str">
            <v>Quinnipiac University</v>
          </cell>
          <cell r="F1021" t="str">
            <v>Pennsylvania</v>
          </cell>
          <cell r="G1021" t="str">
            <v>A</v>
          </cell>
          <cell r="I1021">
            <v>43599</v>
          </cell>
          <cell r="J1021">
            <v>431</v>
          </cell>
          <cell r="K1021" t="str">
            <v>rv</v>
          </cell>
          <cell r="L1021">
            <v>39</v>
          </cell>
          <cell r="M1021">
            <v>0</v>
          </cell>
          <cell r="N1021">
            <v>5</v>
          </cell>
          <cell r="O1021">
            <v>6</v>
          </cell>
          <cell r="P1021">
            <v>1</v>
          </cell>
          <cell r="Q1021">
            <v>13</v>
          </cell>
          <cell r="R1021">
            <v>0</v>
          </cell>
          <cell r="S1021">
            <v>8</v>
          </cell>
          <cell r="T1021">
            <v>0</v>
          </cell>
          <cell r="AL1021">
            <v>2.6939836926609653</v>
          </cell>
          <cell r="CB1021" t="str">
            <v>https://poll.qu.edu/pennsylvania/release-detail?ReleaseID=2620</v>
          </cell>
        </row>
        <row r="1022">
          <cell r="D1022" t="str">
            <v>Ipsos</v>
          </cell>
          <cell r="F1022" t="str">
            <v>US</v>
          </cell>
          <cell r="G1022" t="str">
            <v>B+</v>
          </cell>
          <cell r="I1022">
            <v>43599</v>
          </cell>
          <cell r="J1022">
            <v>964</v>
          </cell>
          <cell r="K1022" t="str">
            <v>rv</v>
          </cell>
          <cell r="L1022">
            <v>32</v>
          </cell>
          <cell r="M1022">
            <v>0</v>
          </cell>
          <cell r="N1022">
            <v>2</v>
          </cell>
          <cell r="O1022">
            <v>4</v>
          </cell>
          <cell r="P1022">
            <v>1</v>
          </cell>
          <cell r="Q1022">
            <v>14</v>
          </cell>
          <cell r="R1022">
            <v>0</v>
          </cell>
          <cell r="S1022">
            <v>7</v>
          </cell>
          <cell r="T1022">
            <v>1</v>
          </cell>
          <cell r="AL1022">
            <v>4.1758526464458151E-5</v>
          </cell>
          <cell r="CB1022" t="str">
            <v>https://fingfx.thomsonreuters.com/gfx/mkt/12/441/440/2019%20Reuters%20Tracking%20-%20Democratic%20Primary%20Poll%2005%2015%202019.pdf</v>
          </cell>
        </row>
        <row r="1023">
          <cell r="D1023" t="str">
            <v>Ipsos</v>
          </cell>
          <cell r="F1023" t="str">
            <v>US</v>
          </cell>
          <cell r="G1023" t="str">
            <v>B+</v>
          </cell>
          <cell r="I1023">
            <v>43599</v>
          </cell>
          <cell r="J1023">
            <v>1132</v>
          </cell>
          <cell r="K1023" t="str">
            <v>a</v>
          </cell>
          <cell r="L1023">
            <v>29</v>
          </cell>
          <cell r="M1023">
            <v>0</v>
          </cell>
          <cell r="N1023">
            <v>2</v>
          </cell>
          <cell r="O1023">
            <v>4</v>
          </cell>
          <cell r="P1023">
            <v>1</v>
          </cell>
          <cell r="Q1023">
            <v>13</v>
          </cell>
          <cell r="R1023">
            <v>0</v>
          </cell>
          <cell r="S1023">
            <v>6</v>
          </cell>
          <cell r="T1023">
            <v>1</v>
          </cell>
          <cell r="AL1023">
            <v>0</v>
          </cell>
          <cell r="CB1023" t="str">
            <v>https://fingfx.thomsonreuters.com/gfx/mkt/12/441/440/2019%20Reuters%20Tracking%20-%20Democratic%20Primary%20Poll%2005%2015%202019.pdf</v>
          </cell>
        </row>
        <row r="1024">
          <cell r="D1024" t="str">
            <v>Harris Insights &amp; Analytics</v>
          </cell>
          <cell r="F1024" t="str">
            <v>US</v>
          </cell>
          <cell r="G1024" t="str">
            <v>C+</v>
          </cell>
          <cell r="I1024">
            <v>43598</v>
          </cell>
          <cell r="J1024">
            <v>2207</v>
          </cell>
          <cell r="K1024" t="str">
            <v>rv</v>
          </cell>
          <cell r="L1024">
            <v>39</v>
          </cell>
          <cell r="M1024">
            <v>0</v>
          </cell>
          <cell r="N1024">
            <v>4</v>
          </cell>
          <cell r="O1024">
            <v>5</v>
          </cell>
          <cell r="P1024">
            <v>2</v>
          </cell>
          <cell r="Q1024">
            <v>20</v>
          </cell>
          <cell r="R1024">
            <v>0</v>
          </cell>
          <cell r="S1024">
            <v>8</v>
          </cell>
          <cell r="T1024">
            <v>1</v>
          </cell>
          <cell r="AL1024">
            <v>2.9742120122393956E-7</v>
          </cell>
          <cell r="CB1024" t="str">
            <v>https://scottrasmussen.com/crosstabs-may-8-13-2/</v>
          </cell>
        </row>
        <row r="1025">
          <cell r="D1025" t="str">
            <v>Emerson College</v>
          </cell>
          <cell r="F1025" t="str">
            <v>US</v>
          </cell>
          <cell r="G1025" t="str">
            <v>B-</v>
          </cell>
          <cell r="I1025">
            <v>43598</v>
          </cell>
          <cell r="J1025">
            <v>429</v>
          </cell>
          <cell r="K1025" t="str">
            <v>lv</v>
          </cell>
          <cell r="L1025">
            <v>32.6</v>
          </cell>
          <cell r="M1025">
            <v>0</v>
          </cell>
          <cell r="N1025">
            <v>0.6</v>
          </cell>
          <cell r="O1025">
            <v>7.5</v>
          </cell>
          <cell r="P1025">
            <v>0.6</v>
          </cell>
          <cell r="Q1025">
            <v>24.9</v>
          </cell>
          <cell r="R1025">
            <v>0</v>
          </cell>
          <cell r="S1025">
            <v>9.6999999999999993</v>
          </cell>
          <cell r="T1025">
            <v>1.1000000000000001</v>
          </cell>
          <cell r="AL1025">
            <v>9.9164374301214135E-4</v>
          </cell>
          <cell r="CB1025" t="str">
            <v>http://emersonpolling.com/2019/05/13/may-national-poll-biden-back-in-the-lead-for-the-democratic-nomination/</v>
          </cell>
        </row>
        <row r="1026">
          <cell r="D1026" t="str">
            <v>Change Research</v>
          </cell>
          <cell r="F1026" t="str">
            <v>Nevada</v>
          </cell>
          <cell r="G1026" t="str">
            <v>C</v>
          </cell>
          <cell r="I1026">
            <v>43597</v>
          </cell>
          <cell r="J1026">
            <v>389</v>
          </cell>
          <cell r="K1026" t="str">
            <v>lv</v>
          </cell>
          <cell r="L1026">
            <v>29</v>
          </cell>
          <cell r="M1026">
            <v>0</v>
          </cell>
          <cell r="N1026">
            <v>2</v>
          </cell>
          <cell r="O1026">
            <v>13</v>
          </cell>
          <cell r="P1026">
            <v>1</v>
          </cell>
          <cell r="Q1026">
            <v>24</v>
          </cell>
          <cell r="R1026">
            <v>0</v>
          </cell>
          <cell r="S1026">
            <v>12</v>
          </cell>
          <cell r="T1026">
            <v>1</v>
          </cell>
          <cell r="AL1026">
            <v>0.10577846824324356</v>
          </cell>
          <cell r="CB1026" t="str">
            <v>https://docsend.com/view/p3ksbjg</v>
          </cell>
        </row>
        <row r="1027">
          <cell r="D1027" t="str">
            <v>Morning Consult</v>
          </cell>
          <cell r="F1027" t="str">
            <v>US</v>
          </cell>
          <cell r="G1027" t="str">
            <v>B/C</v>
          </cell>
          <cell r="I1027">
            <v>43597</v>
          </cell>
          <cell r="J1027">
            <v>15342</v>
          </cell>
          <cell r="K1027" t="str">
            <v>lv</v>
          </cell>
          <cell r="L1027">
            <v>39</v>
          </cell>
          <cell r="M1027">
            <v>0</v>
          </cell>
          <cell r="N1027">
            <v>3</v>
          </cell>
          <cell r="O1027">
            <v>6</v>
          </cell>
          <cell r="P1027">
            <v>2</v>
          </cell>
          <cell r="Q1027">
            <v>19</v>
          </cell>
          <cell r="R1027">
            <v>0</v>
          </cell>
          <cell r="S1027">
            <v>8</v>
          </cell>
          <cell r="T1027">
            <v>1</v>
          </cell>
          <cell r="AL1027">
            <v>3.0773531899939253E-5</v>
          </cell>
          <cell r="CB1027" t="str">
            <v>https://morningconsult.com/wp-content/uploads/2019/05/Political-Intelligence-5.13.19.pdf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43596</v>
          </cell>
          <cell r="J1028">
            <v>360</v>
          </cell>
          <cell r="K1028" t="str">
            <v>lv</v>
          </cell>
          <cell r="L1028">
            <v>30</v>
          </cell>
          <cell r="M1028">
            <v>0</v>
          </cell>
          <cell r="N1028">
            <v>5</v>
          </cell>
          <cell r="O1028">
            <v>4</v>
          </cell>
          <cell r="P1028">
            <v>2</v>
          </cell>
          <cell r="Q1028">
            <v>19</v>
          </cell>
          <cell r="R1028">
            <v>0</v>
          </cell>
          <cell r="S1028">
            <v>7</v>
          </cell>
          <cell r="T1028">
            <v>2</v>
          </cell>
          <cell r="AL1028">
            <v>8.3711309881705741E-4</v>
          </cell>
          <cell r="CB1028" t="str">
            <v>http://mclaughlinonline.com/pols/wp-content/uploads/2019/05/National-Monthly-Omnibus-May-RELEASE.pdf</v>
          </cell>
        </row>
        <row r="1029">
          <cell r="D1029" t="str">
            <v>Denno Research</v>
          </cell>
          <cell r="F1029" t="str">
            <v>Michigan</v>
          </cell>
          <cell r="G1029">
            <v>0</v>
          </cell>
          <cell r="I1029">
            <v>43595</v>
          </cell>
          <cell r="J1029">
            <v>235</v>
          </cell>
          <cell r="K1029" t="str">
            <v>lv</v>
          </cell>
          <cell r="L1029">
            <v>37</v>
          </cell>
          <cell r="M1029">
            <v>0</v>
          </cell>
          <cell r="N1029">
            <v>3</v>
          </cell>
          <cell r="O1029">
            <v>5</v>
          </cell>
          <cell r="P1029">
            <v>1</v>
          </cell>
          <cell r="Q1029">
            <v>16</v>
          </cell>
          <cell r="R1029">
            <v>0</v>
          </cell>
          <cell r="S1029">
            <v>9</v>
          </cell>
          <cell r="T1029">
            <v>0</v>
          </cell>
          <cell r="AL1029">
            <v>8.7815576687329852E-2</v>
          </cell>
          <cell r="CB1029" t="str">
            <v>https://projects.fivethirtyeight.com/polls/20190603_MI.docx</v>
          </cell>
        </row>
        <row r="1030">
          <cell r="D1030" t="str">
            <v>Zogby Interactive/JZ Analytics</v>
          </cell>
          <cell r="F1030" t="str">
            <v>US</v>
          </cell>
          <cell r="G1030" t="str">
            <v>C</v>
          </cell>
          <cell r="I1030">
            <v>43594</v>
          </cell>
          <cell r="J1030">
            <v>463</v>
          </cell>
          <cell r="K1030" t="str">
            <v>lv</v>
          </cell>
          <cell r="L1030">
            <v>37</v>
          </cell>
          <cell r="M1030">
            <v>0</v>
          </cell>
          <cell r="N1030">
            <v>3</v>
          </cell>
          <cell r="O1030">
            <v>7</v>
          </cell>
          <cell r="P1030">
            <v>2</v>
          </cell>
          <cell r="Q1030">
            <v>15</v>
          </cell>
          <cell r="R1030">
            <v>0</v>
          </cell>
          <cell r="S1030">
            <v>6</v>
          </cell>
          <cell r="T1030">
            <v>2</v>
          </cell>
          <cell r="AL1030">
            <v>2.5861337992493655E-3</v>
          </cell>
          <cell r="CB1030" t="str">
            <v>https://www.rljcompanies.com/wp-content/uploads/2019/05/RLJ-Third-Nationwide-African-American-Survey-Report-May-2019.pdf</v>
          </cell>
        </row>
        <row r="1031">
          <cell r="D1031" t="str">
            <v>Change Research</v>
          </cell>
          <cell r="F1031" t="str">
            <v>South Carolina</v>
          </cell>
          <cell r="G1031" t="str">
            <v>C</v>
          </cell>
          <cell r="I1031">
            <v>43594</v>
          </cell>
          <cell r="J1031">
            <v>595</v>
          </cell>
          <cell r="K1031" t="str">
            <v>lv</v>
          </cell>
          <cell r="L1031">
            <v>46</v>
          </cell>
          <cell r="M1031">
            <v>0</v>
          </cell>
          <cell r="N1031">
            <v>4</v>
          </cell>
          <cell r="O1031">
            <v>8</v>
          </cell>
          <cell r="P1031">
            <v>1</v>
          </cell>
          <cell r="Q1031">
            <v>15</v>
          </cell>
          <cell r="R1031">
            <v>0</v>
          </cell>
          <cell r="S1031">
            <v>8</v>
          </cell>
          <cell r="T1031">
            <v>2</v>
          </cell>
          <cell r="AL1031">
            <v>9.7687020915153411E-4</v>
          </cell>
          <cell r="CB1031" t="str">
            <v>https://docsend.com/view/5eniwwe</v>
          </cell>
        </row>
        <row r="1032">
          <cell r="D1032" t="str">
            <v>Tel Opinion Research</v>
          </cell>
          <cell r="F1032" t="str">
            <v>Florida</v>
          </cell>
          <cell r="G1032" t="str">
            <v>B/C</v>
          </cell>
          <cell r="I1032">
            <v>43593</v>
          </cell>
          <cell r="J1032">
            <v>800</v>
          </cell>
          <cell r="K1032" t="str">
            <v>lv</v>
          </cell>
          <cell r="L1032">
            <v>39</v>
          </cell>
          <cell r="M1032">
            <v>0</v>
          </cell>
          <cell r="N1032">
            <v>1</v>
          </cell>
          <cell r="O1032">
            <v>3</v>
          </cell>
          <cell r="P1032">
            <v>1</v>
          </cell>
          <cell r="Q1032">
            <v>16</v>
          </cell>
          <cell r="R1032">
            <v>0</v>
          </cell>
          <cell r="S1032">
            <v>5</v>
          </cell>
          <cell r="T1032">
            <v>0</v>
          </cell>
          <cell r="AL1032">
            <v>4.1993280350926688E-3</v>
          </cell>
          <cell r="CB1032" t="str">
            <v>https://www.politico.com/f/?id=0000016a-a480-dbd0-ad7e-e6ef4b840001</v>
          </cell>
        </row>
        <row r="1033">
          <cell r="D1033" t="str">
            <v>Monmouth University</v>
          </cell>
          <cell r="F1033" t="str">
            <v>New Hampshire</v>
          </cell>
          <cell r="G1033" t="str">
            <v>A+</v>
          </cell>
          <cell r="I1033">
            <v>43592</v>
          </cell>
          <cell r="J1033">
            <v>376</v>
          </cell>
          <cell r="K1033" t="str">
            <v>lv</v>
          </cell>
          <cell r="L1033">
            <v>36</v>
          </cell>
          <cell r="M1033">
            <v>0</v>
          </cell>
          <cell r="N1033">
            <v>2</v>
          </cell>
          <cell r="O1033">
            <v>9</v>
          </cell>
          <cell r="P1033">
            <v>2</v>
          </cell>
          <cell r="Q1033">
            <v>18</v>
          </cell>
          <cell r="R1033">
            <v>0</v>
          </cell>
          <cell r="S1033">
            <v>8</v>
          </cell>
          <cell r="T1033">
            <v>1</v>
          </cell>
          <cell r="AL1033">
            <v>6.3792927858172636E-3</v>
          </cell>
          <cell r="CB1033" t="str">
            <v>https://www.monmouth.edu/polling-institute/documents/monmouthpoll_nh_050919.pdf/</v>
          </cell>
        </row>
        <row r="1034">
          <cell r="D1034" t="str">
            <v>GBAO</v>
          </cell>
          <cell r="F1034" t="str">
            <v>US</v>
          </cell>
          <cell r="G1034" t="str">
            <v>B/C</v>
          </cell>
          <cell r="I1034">
            <v>43590</v>
          </cell>
          <cell r="J1034">
            <v>800</v>
          </cell>
          <cell r="K1034" t="str">
            <v>lv</v>
          </cell>
          <cell r="L1034">
            <v>36</v>
          </cell>
          <cell r="M1034">
            <v>0</v>
          </cell>
          <cell r="N1034">
            <v>3</v>
          </cell>
          <cell r="O1034">
            <v>5</v>
          </cell>
          <cell r="P1034">
            <v>1</v>
          </cell>
          <cell r="Q1034">
            <v>13</v>
          </cell>
          <cell r="R1034">
            <v>0</v>
          </cell>
          <cell r="S1034">
            <v>8</v>
          </cell>
          <cell r="T1034">
            <v>0</v>
          </cell>
          <cell r="AL1034">
            <v>1.4182143138290471</v>
          </cell>
          <cell r="CB1034" t="str">
            <v>https://jstreet.org/press-releases/new-poll-democratic-primary-voters-pro-israel-and-simultaneously-critical-of-israeli-government-policies/</v>
          </cell>
        </row>
        <row r="1035">
          <cell r="D1035" t="str">
            <v>Capitol Weekly</v>
          </cell>
          <cell r="F1035" t="str">
            <v>California</v>
          </cell>
          <cell r="G1035">
            <v>0</v>
          </cell>
          <cell r="I1035">
            <v>43585</v>
          </cell>
          <cell r="J1035">
            <v>1041</v>
          </cell>
          <cell r="K1035" t="str">
            <v>lv</v>
          </cell>
          <cell r="L1035">
            <v>20.399999999999999</v>
          </cell>
          <cell r="M1035">
            <v>0</v>
          </cell>
          <cell r="N1035">
            <v>1.9</v>
          </cell>
          <cell r="O1035">
            <v>18.7</v>
          </cell>
          <cell r="P1035">
            <v>2.6</v>
          </cell>
          <cell r="Q1035">
            <v>19.8</v>
          </cell>
          <cell r="R1035">
            <v>0</v>
          </cell>
          <cell r="S1035">
            <v>10</v>
          </cell>
          <cell r="T1035">
            <v>0</v>
          </cell>
          <cell r="AL1035">
            <v>6.2665534317666249E-4</v>
          </cell>
          <cell r="CB1035" t="str">
            <v>https://public.tableau.com/profile/capitol.weekly#!/vizhome/2020PrimaryTrackingSurvey_15626518585990/CA120POLLSTORY</v>
          </cell>
        </row>
        <row r="1036">
          <cell r="D1036" t="str">
            <v>We Ask America</v>
          </cell>
          <cell r="F1036" t="str">
            <v>Indiana</v>
          </cell>
          <cell r="G1036" t="str">
            <v>C-</v>
          </cell>
          <cell r="I1036">
            <v>43590</v>
          </cell>
          <cell r="J1036">
            <v>280</v>
          </cell>
          <cell r="K1036" t="str">
            <v>lv</v>
          </cell>
          <cell r="L1036">
            <v>33</v>
          </cell>
          <cell r="M1036">
            <v>0</v>
          </cell>
          <cell r="N1036">
            <v>1</v>
          </cell>
          <cell r="O1036">
            <v>20</v>
          </cell>
          <cell r="P1036">
            <v>0</v>
          </cell>
          <cell r="Q1036">
            <v>23</v>
          </cell>
          <cell r="R1036">
            <v>0</v>
          </cell>
          <cell r="S1036">
            <v>2</v>
          </cell>
          <cell r="T1036">
            <v>0</v>
          </cell>
          <cell r="AL1036">
            <v>0.57590027558369172</v>
          </cell>
          <cell r="CB1036" t="str">
            <v>http://www.weaskamerica.com/surveys/2019/5/9/indiana-statewide-survey-of-registered-voters</v>
          </cell>
        </row>
        <row r="1037">
          <cell r="D1037" t="str">
            <v>Change Research</v>
          </cell>
          <cell r="F1037" t="str">
            <v>New Hampshire</v>
          </cell>
          <cell r="G1037" t="str">
            <v>C</v>
          </cell>
          <cell r="I1037">
            <v>43590</v>
          </cell>
          <cell r="J1037">
            <v>864</v>
          </cell>
          <cell r="K1037" t="str">
            <v>lv</v>
          </cell>
          <cell r="L1037">
            <v>26</v>
          </cell>
          <cell r="M1037">
            <v>0</v>
          </cell>
          <cell r="N1037">
            <v>2</v>
          </cell>
          <cell r="O1037">
            <v>12</v>
          </cell>
          <cell r="P1037">
            <v>1</v>
          </cell>
          <cell r="Q1037">
            <v>30</v>
          </cell>
          <cell r="R1037">
            <v>0</v>
          </cell>
          <cell r="S1037">
            <v>9</v>
          </cell>
          <cell r="T1037">
            <v>2</v>
          </cell>
          <cell r="AL1037">
            <v>8.8412818720164238E-3</v>
          </cell>
          <cell r="CB1037" t="str">
            <v>https://docsend.com/view/rsit6pt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43590</v>
          </cell>
          <cell r="J1038">
            <v>15770</v>
          </cell>
          <cell r="K1038" t="str">
            <v>lv</v>
          </cell>
          <cell r="L1038">
            <v>40</v>
          </cell>
          <cell r="M1038">
            <v>0</v>
          </cell>
          <cell r="N1038">
            <v>3</v>
          </cell>
          <cell r="O1038">
            <v>6</v>
          </cell>
          <cell r="P1038">
            <v>2</v>
          </cell>
          <cell r="Q1038">
            <v>19</v>
          </cell>
          <cell r="R1038">
            <v>0</v>
          </cell>
          <cell r="S1038">
            <v>8</v>
          </cell>
          <cell r="T1038">
            <v>1</v>
          </cell>
          <cell r="AL1038">
            <v>2.8850239091280489E-5</v>
          </cell>
          <cell r="CB1038" t="str">
            <v>https://morningconsult.com/2020-democratic-primary/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43589</v>
          </cell>
          <cell r="J1039">
            <v>440</v>
          </cell>
          <cell r="K1039" t="str">
            <v>rv</v>
          </cell>
          <cell r="L1039">
            <v>46</v>
          </cell>
          <cell r="M1039">
            <v>0</v>
          </cell>
          <cell r="N1039">
            <v>2.7</v>
          </cell>
          <cell r="O1039">
            <v>8</v>
          </cell>
          <cell r="P1039">
            <v>0.3</v>
          </cell>
          <cell r="Q1039">
            <v>14</v>
          </cell>
          <cell r="R1039">
            <v>0</v>
          </cell>
          <cell r="S1039">
            <v>7</v>
          </cell>
          <cell r="T1039">
            <v>0.8</v>
          </cell>
          <cell r="AL1039">
            <v>1.5190667593329618E-7</v>
          </cell>
          <cell r="CB1039" t="str">
            <v>https://thehill.com/hilltv/what-americas-thinking/442310-joe-biden</v>
          </cell>
        </row>
        <row r="1040">
          <cell r="D1040" t="str">
            <v>Optimus</v>
          </cell>
          <cell r="F1040" t="str">
            <v>South Carolina</v>
          </cell>
          <cell r="G1040" t="str">
            <v>C/D</v>
          </cell>
          <cell r="I1040">
            <v>43587</v>
          </cell>
          <cell r="J1040">
            <v>568</v>
          </cell>
          <cell r="K1040" t="str">
            <v>lv</v>
          </cell>
          <cell r="L1040">
            <v>48.3</v>
          </cell>
          <cell r="M1040">
            <v>0</v>
          </cell>
          <cell r="N1040">
            <v>3.8</v>
          </cell>
          <cell r="O1040">
            <v>5.2</v>
          </cell>
          <cell r="P1040">
            <v>0.8</v>
          </cell>
          <cell r="Q1040">
            <v>11.9</v>
          </cell>
          <cell r="R1040">
            <v>0</v>
          </cell>
          <cell r="S1040">
            <v>4.5</v>
          </cell>
          <cell r="T1040">
            <v>0</v>
          </cell>
          <cell r="AL1040">
            <v>2.4058711384743851E-2</v>
          </cell>
          <cell r="CB1040" t="str">
            <v>http://firehousestrategies.com/analysis/may-2019-survey/</v>
          </cell>
        </row>
        <row r="1041">
          <cell r="D1041" t="str">
            <v>Optimus</v>
          </cell>
          <cell r="F1041" t="str">
            <v>New Hampshire</v>
          </cell>
          <cell r="G1041" t="str">
            <v>C/D</v>
          </cell>
          <cell r="I1041">
            <v>43587</v>
          </cell>
          <cell r="J1041">
            <v>551</v>
          </cell>
          <cell r="K1041" t="str">
            <v>lv</v>
          </cell>
          <cell r="L1041">
            <v>34</v>
          </cell>
          <cell r="M1041">
            <v>0</v>
          </cell>
          <cell r="N1041">
            <v>1.2</v>
          </cell>
          <cell r="O1041">
            <v>9.6999999999999993</v>
          </cell>
          <cell r="P1041">
            <v>1.3</v>
          </cell>
          <cell r="Q1041">
            <v>15.5</v>
          </cell>
          <cell r="R1041">
            <v>0</v>
          </cell>
          <cell r="S1041">
            <v>9.1</v>
          </cell>
          <cell r="T1041">
            <v>0</v>
          </cell>
          <cell r="AL1041">
            <v>2.3833138722788208E-2</v>
          </cell>
          <cell r="CB1041" t="str">
            <v>http://firehousestrategies.com/analysis/may-2019-survey/</v>
          </cell>
        </row>
        <row r="1042">
          <cell r="D1042" t="str">
            <v>Optimus</v>
          </cell>
          <cell r="F1042" t="str">
            <v>Iowa</v>
          </cell>
          <cell r="G1042" t="str">
            <v>C/D</v>
          </cell>
          <cell r="I1042">
            <v>43587</v>
          </cell>
          <cell r="J1042">
            <v>576</v>
          </cell>
          <cell r="K1042" t="str">
            <v>lv</v>
          </cell>
          <cell r="L1042">
            <v>34.9</v>
          </cell>
          <cell r="M1042">
            <v>0</v>
          </cell>
          <cell r="N1042">
            <v>2.4</v>
          </cell>
          <cell r="O1042">
            <v>11.4</v>
          </cell>
          <cell r="P1042">
            <v>3.5</v>
          </cell>
          <cell r="Q1042">
            <v>13.7</v>
          </cell>
          <cell r="R1042">
            <v>0</v>
          </cell>
          <cell r="S1042">
            <v>10.4</v>
          </cell>
          <cell r="T1042">
            <v>0</v>
          </cell>
          <cell r="AL1042">
            <v>2.4163235245771842E-2</v>
          </cell>
          <cell r="CB1042" t="str">
            <v>http://firehousestrategies.com/analysis/may-2019-survey/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43586</v>
          </cell>
          <cell r="J1043">
            <v>259</v>
          </cell>
          <cell r="K1043" t="str">
            <v>rv</v>
          </cell>
          <cell r="L1043">
            <v>44</v>
          </cell>
          <cell r="M1043">
            <v>2</v>
          </cell>
          <cell r="N1043">
            <v>3</v>
          </cell>
          <cell r="O1043">
            <v>2</v>
          </cell>
          <cell r="P1043">
            <v>2</v>
          </cell>
          <cell r="Q1043">
            <v>14</v>
          </cell>
          <cell r="R1043">
            <v>0</v>
          </cell>
          <cell r="S1043">
            <v>5</v>
          </cell>
          <cell r="T1043">
            <v>0</v>
          </cell>
          <cell r="AL1043">
            <v>1.2658297266712052E-7</v>
          </cell>
          <cell r="CB1043" t="str">
            <v>https://harvardharrispoll.com/wp-content/uploads/2019/05/HHP_April2019_RV_topline.pdf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43586</v>
          </cell>
          <cell r="J1044">
            <v>254</v>
          </cell>
          <cell r="K1044" t="str">
            <v>rv</v>
          </cell>
          <cell r="L1044">
            <v>34</v>
          </cell>
          <cell r="M1044">
            <v>2</v>
          </cell>
          <cell r="N1044">
            <v>5</v>
          </cell>
          <cell r="O1044">
            <v>4</v>
          </cell>
          <cell r="P1044">
            <v>1</v>
          </cell>
          <cell r="Q1044">
            <v>17</v>
          </cell>
          <cell r="R1044">
            <v>0</v>
          </cell>
          <cell r="S1044">
            <v>3</v>
          </cell>
          <cell r="T1044">
            <v>2</v>
          </cell>
          <cell r="AL1044">
            <v>0</v>
          </cell>
          <cell r="CB1044" t="str">
            <v>https://harvardharrispoll.com/wp-content/uploads/2019/05/HHP_April2019_RV_topline.pdf</v>
          </cell>
        </row>
        <row r="1045">
          <cell r="D1045" t="str">
            <v>Change Research</v>
          </cell>
          <cell r="F1045" t="str">
            <v>Virginia</v>
          </cell>
          <cell r="G1045" t="str">
            <v>C</v>
          </cell>
          <cell r="I1045">
            <v>43585</v>
          </cell>
          <cell r="J1045">
            <v>551</v>
          </cell>
          <cell r="K1045" t="str">
            <v>lv</v>
          </cell>
          <cell r="L1045">
            <v>41</v>
          </cell>
          <cell r="M1045">
            <v>0</v>
          </cell>
          <cell r="N1045">
            <v>3</v>
          </cell>
          <cell r="O1045">
            <v>12</v>
          </cell>
          <cell r="P1045">
            <v>1</v>
          </cell>
          <cell r="Q1045">
            <v>20</v>
          </cell>
          <cell r="R1045">
            <v>0</v>
          </cell>
          <cell r="S1045">
            <v>10</v>
          </cell>
          <cell r="T1045">
            <v>1</v>
          </cell>
          <cell r="AL1045">
            <v>0.92280817444897856</v>
          </cell>
          <cell r="CB1045" t="str">
            <v>https://docsend.com/view/gbdmuca</v>
          </cell>
        </row>
        <row r="1046">
          <cell r="D1046" t="str">
            <v>Quinnipiac University</v>
          </cell>
          <cell r="F1046" t="str">
            <v>US</v>
          </cell>
          <cell r="G1046" t="str">
            <v>A</v>
          </cell>
          <cell r="I1046">
            <v>43584</v>
          </cell>
          <cell r="J1046">
            <v>419</v>
          </cell>
          <cell r="K1046" t="str">
            <v>rv</v>
          </cell>
          <cell r="L1046">
            <v>38</v>
          </cell>
          <cell r="M1046">
            <v>0</v>
          </cell>
          <cell r="N1046">
            <v>2</v>
          </cell>
          <cell r="O1046">
            <v>10</v>
          </cell>
          <cell r="P1046">
            <v>1</v>
          </cell>
          <cell r="Q1046">
            <v>11</v>
          </cell>
          <cell r="R1046">
            <v>0</v>
          </cell>
          <cell r="S1046">
            <v>12</v>
          </cell>
          <cell r="T1046">
            <v>1</v>
          </cell>
          <cell r="AL1046">
            <v>5.1680898261223832E-4</v>
          </cell>
          <cell r="CB1046" t="str">
            <v>https://poll.qu.edu/national/release-detail?ReleaseID=2617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43583</v>
          </cell>
          <cell r="J1047">
            <v>741</v>
          </cell>
          <cell r="K1047" t="str">
            <v>rv</v>
          </cell>
          <cell r="L1047">
            <v>33</v>
          </cell>
          <cell r="M1047">
            <v>0</v>
          </cell>
          <cell r="N1047">
            <v>3</v>
          </cell>
          <cell r="O1047">
            <v>5</v>
          </cell>
          <cell r="P1047">
            <v>1</v>
          </cell>
          <cell r="Q1047">
            <v>16</v>
          </cell>
          <cell r="R1047">
            <v>0</v>
          </cell>
          <cell r="S1047">
            <v>6</v>
          </cell>
          <cell r="T1047">
            <v>0</v>
          </cell>
          <cell r="AL1047">
            <v>1.7415820263400353E-7</v>
          </cell>
          <cell r="CB1047" t="str">
            <v>https://scottrasmussen.com/crosstabs-april-27-28/</v>
          </cell>
        </row>
        <row r="1048">
          <cell r="D1048" t="str">
            <v>SSRS</v>
          </cell>
          <cell r="F1048" t="str">
            <v>US</v>
          </cell>
          <cell r="G1048" t="str">
            <v>A/B</v>
          </cell>
          <cell r="I1048">
            <v>43583</v>
          </cell>
          <cell r="J1048">
            <v>411</v>
          </cell>
          <cell r="K1048" t="str">
            <v>rv</v>
          </cell>
          <cell r="L1048">
            <v>39</v>
          </cell>
          <cell r="M1048">
            <v>0</v>
          </cell>
          <cell r="N1048">
            <v>2</v>
          </cell>
          <cell r="O1048">
            <v>7</v>
          </cell>
          <cell r="P1048">
            <v>2</v>
          </cell>
          <cell r="Q1048">
            <v>15</v>
          </cell>
          <cell r="R1048">
            <v>0</v>
          </cell>
          <cell r="S1048">
            <v>8</v>
          </cell>
          <cell r="T1048">
            <v>1</v>
          </cell>
          <cell r="AL1048">
            <v>1.8534536791634563E-3</v>
          </cell>
          <cell r="CB1048" t="str">
            <v>http://cdn.cnn.com/cnn/2019/images/04/29/rel6a.-.2020.democrats.pdf</v>
          </cell>
        </row>
        <row r="1049">
          <cell r="D1049" t="str">
            <v>Suffolk University</v>
          </cell>
          <cell r="F1049" t="str">
            <v>New Hampshire</v>
          </cell>
          <cell r="G1049" t="str">
            <v>A-</v>
          </cell>
          <cell r="I1049">
            <v>43583</v>
          </cell>
          <cell r="J1049">
            <v>429</v>
          </cell>
          <cell r="K1049" t="str">
            <v>lv</v>
          </cell>
          <cell r="L1049">
            <v>20.05</v>
          </cell>
          <cell r="M1049">
            <v>0</v>
          </cell>
          <cell r="N1049">
            <v>2.8</v>
          </cell>
          <cell r="O1049">
            <v>11.89</v>
          </cell>
          <cell r="P1049">
            <v>1.17</v>
          </cell>
          <cell r="Q1049">
            <v>12.35</v>
          </cell>
          <cell r="R1049">
            <v>0</v>
          </cell>
          <cell r="S1049">
            <v>8.39</v>
          </cell>
          <cell r="T1049">
            <v>1.17</v>
          </cell>
          <cell r="AL1049">
            <v>1.7355690589863193E-3</v>
          </cell>
          <cell r="CB1049" t="str">
            <v>https://www2.bostonglobe.com/news/politics/2019/04/29/read-full-results-suffolk-university-boston-globe-poll/WAyevf7yhzt1wUWcZKywQL/story.html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43583</v>
          </cell>
          <cell r="J1050">
            <v>15475</v>
          </cell>
          <cell r="K1050" t="str">
            <v>lv</v>
          </cell>
          <cell r="L1050">
            <v>36</v>
          </cell>
          <cell r="M1050">
            <v>0</v>
          </cell>
          <cell r="N1050">
            <v>3</v>
          </cell>
          <cell r="O1050">
            <v>8</v>
          </cell>
          <cell r="P1050">
            <v>2</v>
          </cell>
          <cell r="Q1050">
            <v>22</v>
          </cell>
          <cell r="R1050">
            <v>0</v>
          </cell>
          <cell r="S1050">
            <v>9</v>
          </cell>
          <cell r="T1050">
            <v>2</v>
          </cell>
          <cell r="AL1050">
            <v>2.6575102699164618E-5</v>
          </cell>
          <cell r="CB1050" t="str">
            <v>https://morningconsult.com/wp-content/uploads/2019/04/Political-Intelligence-4.29.19.pdf</v>
          </cell>
        </row>
        <row r="1051">
          <cell r="D1051" t="str">
            <v>Emerson College</v>
          </cell>
          <cell r="F1051" t="str">
            <v>Texas</v>
          </cell>
          <cell r="G1051" t="str">
            <v>B-</v>
          </cell>
          <cell r="I1051">
            <v>43583</v>
          </cell>
          <cell r="J1051">
            <v>342</v>
          </cell>
          <cell r="K1051" t="str">
            <v>lv</v>
          </cell>
          <cell r="L1051">
            <v>22.9</v>
          </cell>
          <cell r="M1051">
            <v>0</v>
          </cell>
          <cell r="N1051">
            <v>0.6</v>
          </cell>
          <cell r="O1051">
            <v>8.4</v>
          </cell>
          <cell r="P1051">
            <v>3</v>
          </cell>
          <cell r="Q1051">
            <v>16.8</v>
          </cell>
          <cell r="R1051">
            <v>0</v>
          </cell>
          <cell r="S1051">
            <v>6.8</v>
          </cell>
          <cell r="T1051">
            <v>3.2</v>
          </cell>
          <cell r="AL1051">
            <v>4.2362008260490983E-2</v>
          </cell>
          <cell r="CB1051" t="str">
            <v>http://emersonpolling.com/2019/04/28/2020-texas-biden-and-beto-in-dead-heat-in-democratic-primary/</v>
          </cell>
        </row>
        <row r="1052">
          <cell r="D1052" t="str">
            <v>ABC News/Washington Post</v>
          </cell>
          <cell r="F1052" t="str">
            <v>US</v>
          </cell>
          <cell r="G1052" t="str">
            <v>A+</v>
          </cell>
          <cell r="I1052">
            <v>43580</v>
          </cell>
          <cell r="J1052">
            <v>427</v>
          </cell>
          <cell r="K1052" t="str">
            <v>a</v>
          </cell>
          <cell r="L1052">
            <v>17</v>
          </cell>
          <cell r="M1052">
            <v>0</v>
          </cell>
          <cell r="N1052">
            <v>1</v>
          </cell>
          <cell r="O1052">
            <v>5</v>
          </cell>
          <cell r="P1052">
            <v>1</v>
          </cell>
          <cell r="Q1052">
            <v>11</v>
          </cell>
          <cell r="R1052">
            <v>0</v>
          </cell>
          <cell r="S1052">
            <v>4</v>
          </cell>
          <cell r="T1052">
            <v>0</v>
          </cell>
          <cell r="AL1052">
            <v>9.6571545184914287E-4</v>
          </cell>
          <cell r="CB1052" t="str">
            <v>https://www.langerresearch.com/wp-content/uploads/1205a2Democrats2020.pdf</v>
          </cell>
        </row>
        <row r="1053">
          <cell r="D1053" t="str">
            <v>Ipsos</v>
          </cell>
          <cell r="F1053" t="str">
            <v>US</v>
          </cell>
          <cell r="G1053" t="str">
            <v>B+</v>
          </cell>
          <cell r="I1053">
            <v>43578</v>
          </cell>
          <cell r="J1053">
            <v>2237</v>
          </cell>
          <cell r="K1053" t="str">
            <v>a</v>
          </cell>
          <cell r="L1053">
            <v>24</v>
          </cell>
          <cell r="M1053">
            <v>0</v>
          </cell>
          <cell r="N1053">
            <v>3</v>
          </cell>
          <cell r="O1053">
            <v>7</v>
          </cell>
          <cell r="P1053">
            <v>1</v>
          </cell>
          <cell r="Q1053">
            <v>15</v>
          </cell>
          <cell r="R1053">
            <v>0</v>
          </cell>
          <cell r="S1053">
            <v>5</v>
          </cell>
          <cell r="T1053">
            <v>1</v>
          </cell>
          <cell r="AL1053">
            <v>5.1063021662634498E-5</v>
          </cell>
          <cell r="CB1053" t="str">
            <v>https://fingfx.thomsonreuters.com/gfx/mkt/11/9830/9740/2019%20Reuters%20Democratic%20Primary%20Horserace%2004%2023%202019.pdf</v>
          </cell>
        </row>
        <row r="1054">
          <cell r="D1054" t="str">
            <v>Change Research</v>
          </cell>
          <cell r="F1054" t="str">
            <v>Texas</v>
          </cell>
          <cell r="G1054" t="str">
            <v>C</v>
          </cell>
          <cell r="I1054">
            <v>43577</v>
          </cell>
          <cell r="J1054">
            <v>1578</v>
          </cell>
          <cell r="K1054" t="str">
            <v>lv</v>
          </cell>
          <cell r="L1054">
            <v>0</v>
          </cell>
          <cell r="M1054">
            <v>0</v>
          </cell>
          <cell r="N1054">
            <v>4</v>
          </cell>
          <cell r="O1054">
            <v>21</v>
          </cell>
          <cell r="P1054">
            <v>1</v>
          </cell>
          <cell r="Q1054">
            <v>23</v>
          </cell>
          <cell r="R1054">
            <v>0</v>
          </cell>
          <cell r="S1054">
            <v>5</v>
          </cell>
          <cell r="T1054">
            <v>0</v>
          </cell>
          <cell r="AL1054">
            <v>0</v>
          </cell>
          <cell r="CB1054" t="str">
            <v>https://docsend.com/view/8fe8hjg</v>
          </cell>
        </row>
        <row r="1055">
          <cell r="D1055" t="str">
            <v>Change Research</v>
          </cell>
          <cell r="F1055" t="str">
            <v>Texas</v>
          </cell>
          <cell r="G1055" t="str">
            <v>C</v>
          </cell>
          <cell r="I1055">
            <v>43577</v>
          </cell>
          <cell r="J1055">
            <v>1578</v>
          </cell>
          <cell r="K1055" t="str">
            <v>lv</v>
          </cell>
          <cell r="L1055">
            <v>20</v>
          </cell>
          <cell r="M1055">
            <v>0</v>
          </cell>
          <cell r="N1055">
            <v>2</v>
          </cell>
          <cell r="O1055">
            <v>15</v>
          </cell>
          <cell r="P1055">
            <v>1</v>
          </cell>
          <cell r="Q1055">
            <v>19</v>
          </cell>
          <cell r="R1055">
            <v>0</v>
          </cell>
          <cell r="S1055">
            <v>5</v>
          </cell>
          <cell r="T1055">
            <v>1</v>
          </cell>
          <cell r="AL1055">
            <v>0.16447242652054675</v>
          </cell>
          <cell r="CB1055" t="str">
            <v>https://docsend.com/view/8fe8hjg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43576</v>
          </cell>
          <cell r="J1056">
            <v>14335</v>
          </cell>
          <cell r="K1056" t="str">
            <v>lv</v>
          </cell>
          <cell r="L1056">
            <v>30</v>
          </cell>
          <cell r="M1056">
            <v>0</v>
          </cell>
          <cell r="N1056">
            <v>4</v>
          </cell>
          <cell r="O1056">
            <v>9</v>
          </cell>
          <cell r="P1056">
            <v>2</v>
          </cell>
          <cell r="Q1056">
            <v>24</v>
          </cell>
          <cell r="R1056">
            <v>0</v>
          </cell>
          <cell r="S1056">
            <v>7</v>
          </cell>
          <cell r="T1056">
            <v>2</v>
          </cell>
          <cell r="AL1056">
            <v>2.3940515257733996E-5</v>
          </cell>
          <cell r="CB1056" t="str">
            <v>https://morningconsult.com/wp-content/uploads/2019/04/Political-Intelligence-4.23.19.pdf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43574</v>
          </cell>
          <cell r="J1057">
            <v>499</v>
          </cell>
          <cell r="K1057" t="str">
            <v>rv</v>
          </cell>
          <cell r="L1057">
            <v>26</v>
          </cell>
          <cell r="M1057">
            <v>0</v>
          </cell>
          <cell r="N1057">
            <v>3</v>
          </cell>
          <cell r="O1057">
            <v>7</v>
          </cell>
          <cell r="P1057">
            <v>1</v>
          </cell>
          <cell r="Q1057">
            <v>22</v>
          </cell>
          <cell r="R1057">
            <v>0</v>
          </cell>
          <cell r="S1057">
            <v>3</v>
          </cell>
          <cell r="T1057">
            <v>2</v>
          </cell>
          <cell r="AL1057">
            <v>3.2213411837361561E-5</v>
          </cell>
          <cell r="CB1057" t="str">
            <v>https://echeloninsights.com/wp-content/uploads/AprilOmnibus_2019DemPrimary.pdf</v>
          </cell>
        </row>
        <row r="1058">
          <cell r="D1058" t="str">
            <v>University of New Hampshire</v>
          </cell>
          <cell r="F1058" t="str">
            <v>New Hampshire</v>
          </cell>
          <cell r="G1058" t="str">
            <v>B</v>
          </cell>
          <cell r="I1058">
            <v>43573</v>
          </cell>
          <cell r="J1058">
            <v>241</v>
          </cell>
          <cell r="K1058" t="str">
            <v>lv</v>
          </cell>
          <cell r="L1058">
            <v>12</v>
          </cell>
          <cell r="M1058">
            <v>0</v>
          </cell>
          <cell r="N1058">
            <v>3</v>
          </cell>
          <cell r="O1058">
            <v>11</v>
          </cell>
          <cell r="P1058">
            <v>1</v>
          </cell>
          <cell r="Q1058">
            <v>18</v>
          </cell>
          <cell r="R1058">
            <v>0</v>
          </cell>
          <cell r="S1058">
            <v>3</v>
          </cell>
          <cell r="T1058">
            <v>0</v>
          </cell>
          <cell r="AL1058">
            <v>0</v>
          </cell>
          <cell r="CB1058" t="str">
            <v>https://scholars.unh.edu/cgi/viewcontent.cgi?article=1557&amp;context=survey_center_polls</v>
          </cell>
        </row>
        <row r="1059">
          <cell r="D1059" t="str">
            <v>Zogby Interactive/JZ Analytics</v>
          </cell>
          <cell r="F1059" t="str">
            <v>Wisconsin</v>
          </cell>
          <cell r="G1059" t="str">
            <v>C</v>
          </cell>
          <cell r="I1059">
            <v>43573</v>
          </cell>
          <cell r="J1059">
            <v>485</v>
          </cell>
          <cell r="K1059" t="str">
            <v>lv</v>
          </cell>
          <cell r="L1059">
            <v>24</v>
          </cell>
          <cell r="M1059">
            <v>0</v>
          </cell>
          <cell r="N1059">
            <v>4</v>
          </cell>
          <cell r="O1059">
            <v>10</v>
          </cell>
          <cell r="P1059">
            <v>4</v>
          </cell>
          <cell r="Q1059">
            <v>20</v>
          </cell>
          <cell r="R1059">
            <v>0</v>
          </cell>
          <cell r="S1059">
            <v>6</v>
          </cell>
          <cell r="T1059">
            <v>1</v>
          </cell>
          <cell r="AL1059">
            <v>0.10645363469997872</v>
          </cell>
          <cell r="CB1059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60">
          <cell r="D1060" t="str">
            <v>University of New Hampshire</v>
          </cell>
          <cell r="F1060" t="str">
            <v>New Hampshire</v>
          </cell>
          <cell r="G1060" t="str">
            <v>B</v>
          </cell>
          <cell r="I1060">
            <v>43573</v>
          </cell>
          <cell r="J1060">
            <v>241</v>
          </cell>
          <cell r="K1060" t="str">
            <v>lv</v>
          </cell>
          <cell r="L1060">
            <v>18</v>
          </cell>
          <cell r="M1060">
            <v>0</v>
          </cell>
          <cell r="N1060">
            <v>3</v>
          </cell>
          <cell r="O1060">
            <v>15</v>
          </cell>
          <cell r="P1060">
            <v>2</v>
          </cell>
          <cell r="Q1060">
            <v>30</v>
          </cell>
          <cell r="R1060">
            <v>0</v>
          </cell>
          <cell r="S1060">
            <v>5</v>
          </cell>
          <cell r="T1060">
            <v>2</v>
          </cell>
          <cell r="AL1060">
            <v>3.3162020826575695E-3</v>
          </cell>
          <cell r="CB1060" t="str">
            <v>https://scholars.unh.edu/cgi/viewcontent.cgi?article=1557&amp;context=survey_center_polls</v>
          </cell>
        </row>
        <row r="1061">
          <cell r="D1061" t="str">
            <v>Gravis Marketing</v>
          </cell>
          <cell r="F1061" t="str">
            <v>Iowa</v>
          </cell>
          <cell r="G1061" t="str">
            <v>C+</v>
          </cell>
          <cell r="I1061">
            <v>43573</v>
          </cell>
          <cell r="J1061">
            <v>590</v>
          </cell>
          <cell r="K1061" t="str">
            <v>lv</v>
          </cell>
          <cell r="L1061">
            <v>19</v>
          </cell>
          <cell r="M1061">
            <v>0</v>
          </cell>
          <cell r="N1061">
            <v>4</v>
          </cell>
          <cell r="O1061">
            <v>14</v>
          </cell>
          <cell r="P1061">
            <v>4</v>
          </cell>
          <cell r="Q1061">
            <v>19</v>
          </cell>
          <cell r="R1061">
            <v>0</v>
          </cell>
          <cell r="S1061">
            <v>6</v>
          </cell>
          <cell r="T1061">
            <v>1</v>
          </cell>
          <cell r="AL1061">
            <v>1.1313529176766166</v>
          </cell>
          <cell r="CB1061" t="str">
            <v>http://orlando-politics.com/wp-content/uploads/2019/04/Iowa-April-18-2019-v2.pdf</v>
          </cell>
        </row>
        <row r="1062">
          <cell r="D1062" t="str">
            <v>USC Dornsife/LA Times</v>
          </cell>
          <cell r="F1062" t="str">
            <v>US</v>
          </cell>
          <cell r="G1062" t="str">
            <v>B/C</v>
          </cell>
          <cell r="I1062">
            <v>43570</v>
          </cell>
          <cell r="J1062">
            <v>1131</v>
          </cell>
          <cell r="K1062" t="str">
            <v>lv</v>
          </cell>
          <cell r="L1062">
            <v>30</v>
          </cell>
          <cell r="M1062">
            <v>0</v>
          </cell>
          <cell r="N1062">
            <v>3</v>
          </cell>
          <cell r="O1062">
            <v>3</v>
          </cell>
          <cell r="P1062">
            <v>2</v>
          </cell>
          <cell r="Q1062">
            <v>19</v>
          </cell>
          <cell r="R1062">
            <v>0</v>
          </cell>
          <cell r="S1062">
            <v>5</v>
          </cell>
          <cell r="T1062">
            <v>2</v>
          </cell>
          <cell r="AL1062">
            <v>1.2510534586299254E-2</v>
          </cell>
          <cell r="CB1062" t="str">
            <v>https://drive.google.com/file/d/1Q0eqkqh8cORcq-MauUUyvG9b0aZa2QBa/view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43570</v>
          </cell>
          <cell r="J1063">
            <v>330</v>
          </cell>
          <cell r="K1063" t="str">
            <v>rv</v>
          </cell>
          <cell r="L1063">
            <v>0</v>
          </cell>
          <cell r="M1063">
            <v>0</v>
          </cell>
          <cell r="N1063">
            <v>3</v>
          </cell>
          <cell r="O1063">
            <v>11</v>
          </cell>
          <cell r="P1063">
            <v>2</v>
          </cell>
          <cell r="Q1063">
            <v>27</v>
          </cell>
          <cell r="R1063">
            <v>0</v>
          </cell>
          <cell r="S1063">
            <v>8</v>
          </cell>
          <cell r="T1063">
            <v>1</v>
          </cell>
          <cell r="AL1063">
            <v>0</v>
          </cell>
          <cell r="CB1063" t="str">
            <v>https://www.monmouth.edu/polling-institute/documents/monmouthpoll_us_042319.pdf/</v>
          </cell>
        </row>
        <row r="1064">
          <cell r="D1064" t="str">
            <v>Monmouth University</v>
          </cell>
          <cell r="F1064" t="str">
            <v>US</v>
          </cell>
          <cell r="G1064" t="str">
            <v>A+</v>
          </cell>
          <cell r="I1064">
            <v>43570</v>
          </cell>
          <cell r="J1064">
            <v>330</v>
          </cell>
          <cell r="K1064" t="str">
            <v>rv</v>
          </cell>
          <cell r="L1064">
            <v>27</v>
          </cell>
          <cell r="M1064">
            <v>0</v>
          </cell>
          <cell r="N1064">
            <v>2</v>
          </cell>
          <cell r="O1064">
            <v>8</v>
          </cell>
          <cell r="P1064">
            <v>1</v>
          </cell>
          <cell r="Q1064">
            <v>20</v>
          </cell>
          <cell r="R1064">
            <v>0</v>
          </cell>
          <cell r="S1064">
            <v>6</v>
          </cell>
          <cell r="T1064">
            <v>0</v>
          </cell>
          <cell r="AL1064">
            <v>3.534318250027682E-3</v>
          </cell>
          <cell r="CB1064" t="str">
            <v>https://www.monmouth.edu/polling-institute/documents/monmouthpoll_us_042319.pdf/</v>
          </cell>
        </row>
        <row r="1065">
          <cell r="D1065" t="str">
            <v>Change Research</v>
          </cell>
          <cell r="F1065" t="str">
            <v>US</v>
          </cell>
          <cell r="G1065" t="str">
            <v>C</v>
          </cell>
          <cell r="I1065">
            <v>43570</v>
          </cell>
          <cell r="J1065">
            <v>2518</v>
          </cell>
          <cell r="K1065" t="str">
            <v>lv</v>
          </cell>
          <cell r="L1065">
            <v>21</v>
          </cell>
          <cell r="M1065">
            <v>0</v>
          </cell>
          <cell r="N1065">
            <v>4</v>
          </cell>
          <cell r="O1065">
            <v>17</v>
          </cell>
          <cell r="P1065">
            <v>2</v>
          </cell>
          <cell r="Q1065">
            <v>20</v>
          </cell>
          <cell r="R1065">
            <v>0</v>
          </cell>
          <cell r="S1065">
            <v>8</v>
          </cell>
          <cell r="T1065">
            <v>2</v>
          </cell>
          <cell r="AL1065">
            <v>1.1475581297829278E-3</v>
          </cell>
          <cell r="CB1065" t="str">
            <v>https://docsend.com/view/pbyn7wf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43570</v>
          </cell>
          <cell r="J1066">
            <v>2518</v>
          </cell>
          <cell r="K1066" t="str">
            <v>lv</v>
          </cell>
          <cell r="L1066">
            <v>0</v>
          </cell>
          <cell r="M1066">
            <v>0</v>
          </cell>
          <cell r="N1066">
            <v>5</v>
          </cell>
          <cell r="O1066">
            <v>21</v>
          </cell>
          <cell r="P1066">
            <v>3</v>
          </cell>
          <cell r="Q1066">
            <v>26</v>
          </cell>
          <cell r="R1066">
            <v>0</v>
          </cell>
          <cell r="S1066">
            <v>10</v>
          </cell>
          <cell r="T1066">
            <v>3</v>
          </cell>
          <cell r="AL1066">
            <v>0</v>
          </cell>
          <cell r="CB1066" t="str">
            <v>https://docsend.com/view/pbyn7wf</v>
          </cell>
        </row>
        <row r="1067">
          <cell r="D1067" t="str">
            <v>USC Dornsife/LA Times</v>
          </cell>
          <cell r="F1067" t="str">
            <v>US</v>
          </cell>
          <cell r="G1067" t="str">
            <v>B/C</v>
          </cell>
          <cell r="I1067">
            <v>43570</v>
          </cell>
          <cell r="J1067">
            <v>2196</v>
          </cell>
          <cell r="K1067" t="str">
            <v>lv</v>
          </cell>
          <cell r="L1067">
            <v>27</v>
          </cell>
          <cell r="M1067">
            <v>0</v>
          </cell>
          <cell r="N1067">
            <v>2</v>
          </cell>
          <cell r="O1067">
            <v>2</v>
          </cell>
          <cell r="P1067">
            <v>1</v>
          </cell>
          <cell r="Q1067">
            <v>16</v>
          </cell>
          <cell r="R1067">
            <v>0</v>
          </cell>
          <cell r="S1067">
            <v>4</v>
          </cell>
          <cell r="T1067">
            <v>1</v>
          </cell>
          <cell r="AL1067">
            <v>0</v>
          </cell>
          <cell r="CB1067" t="str">
            <v>https://drive.google.com/file/d/1qM_Y-62GrLiy8Yiu0mvTdJHBI97vM-Ud/view</v>
          </cell>
        </row>
        <row r="1068">
          <cell r="D1068" t="str">
            <v>Morning Consult</v>
          </cell>
          <cell r="F1068" t="str">
            <v>US</v>
          </cell>
          <cell r="G1068" t="str">
            <v>B/C</v>
          </cell>
          <cell r="I1068">
            <v>43569</v>
          </cell>
          <cell r="J1068">
            <v>12550</v>
          </cell>
          <cell r="K1068" t="str">
            <v>lv</v>
          </cell>
          <cell r="L1068">
            <v>0</v>
          </cell>
          <cell r="M1068">
            <v>0</v>
          </cell>
          <cell r="N1068">
            <v>6</v>
          </cell>
          <cell r="O1068">
            <v>9</v>
          </cell>
          <cell r="P1068">
            <v>3</v>
          </cell>
          <cell r="Q1068">
            <v>35</v>
          </cell>
          <cell r="R1068">
            <v>0</v>
          </cell>
          <cell r="S1068">
            <v>10</v>
          </cell>
          <cell r="T1068">
            <v>2</v>
          </cell>
          <cell r="AL1068">
            <v>0</v>
          </cell>
          <cell r="CB1068" t="str">
            <v>https://morningconsult.com/wp-content/uploads/2019/04/Political-Intelligence-4.15.19.pdf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43569</v>
          </cell>
          <cell r="J1069">
            <v>12550</v>
          </cell>
          <cell r="K1069" t="str">
            <v>lv</v>
          </cell>
          <cell r="L1069">
            <v>31</v>
          </cell>
          <cell r="M1069">
            <v>0</v>
          </cell>
          <cell r="N1069">
            <v>4</v>
          </cell>
          <cell r="O1069">
            <v>7</v>
          </cell>
          <cell r="P1069">
            <v>2</v>
          </cell>
          <cell r="Q1069">
            <v>23</v>
          </cell>
          <cell r="R1069">
            <v>0</v>
          </cell>
          <cell r="S1069">
            <v>7</v>
          </cell>
          <cell r="T1069">
            <v>1</v>
          </cell>
          <cell r="AL1069">
            <v>2.1101413112069821E-5</v>
          </cell>
          <cell r="CB1069" t="str">
            <v>https://morningconsult.com/wp-content/uploads/2019/04/Political-Intelligence-4.15.19.pdf</v>
          </cell>
        </row>
        <row r="1070">
          <cell r="D1070" t="str">
            <v>Emerson College</v>
          </cell>
          <cell r="F1070" t="str">
            <v>US</v>
          </cell>
          <cell r="G1070" t="str">
            <v>B-</v>
          </cell>
          <cell r="I1070">
            <v>43569</v>
          </cell>
          <cell r="J1070">
            <v>356</v>
          </cell>
          <cell r="K1070" t="str">
            <v>lv</v>
          </cell>
          <cell r="L1070">
            <v>23.8</v>
          </cell>
          <cell r="M1070">
            <v>0</v>
          </cell>
          <cell r="N1070">
            <v>1.6</v>
          </cell>
          <cell r="O1070">
            <v>9</v>
          </cell>
          <cell r="P1070">
            <v>1</v>
          </cell>
          <cell r="Q1070">
            <v>29</v>
          </cell>
          <cell r="R1070">
            <v>0</v>
          </cell>
          <cell r="S1070">
            <v>6.8</v>
          </cell>
          <cell r="T1070">
            <v>2.7</v>
          </cell>
          <cell r="AL1070">
            <v>6.4599711974720308E-4</v>
          </cell>
          <cell r="CB1070" t="str">
            <v>http://emersonpolling.com/2019/04/15/april-national-poll-bernie-takes-lead-for-democratic-nomination-mayor-pete-on-the-move/</v>
          </cell>
        </row>
        <row r="1071">
          <cell r="D1071" t="str">
            <v>Muhlenberg College</v>
          </cell>
          <cell r="F1071" t="str">
            <v>Pennsylvania</v>
          </cell>
          <cell r="G1071" t="str">
            <v>A+</v>
          </cell>
          <cell r="I1071">
            <v>43565</v>
          </cell>
          <cell r="J1071">
            <v>405</v>
          </cell>
          <cell r="K1071" t="str">
            <v>rv</v>
          </cell>
          <cell r="L1071">
            <v>28</v>
          </cell>
          <cell r="M1071">
            <v>0</v>
          </cell>
          <cell r="N1071">
            <v>3</v>
          </cell>
          <cell r="O1071">
            <v>4</v>
          </cell>
          <cell r="P1071">
            <v>3</v>
          </cell>
          <cell r="Q1071">
            <v>16</v>
          </cell>
          <cell r="R1071">
            <v>0</v>
          </cell>
          <cell r="S1071">
            <v>8</v>
          </cell>
          <cell r="T1071">
            <v>0</v>
          </cell>
          <cell r="AL1071">
            <v>2.7049813659835666</v>
          </cell>
          <cell r="CB1071" t="str">
            <v>https://assets.documentcloud.org/documents/5836250/PADEM-Report-2019.pdf</v>
          </cell>
        </row>
        <row r="1072">
          <cell r="D1072" t="str">
            <v>Monmouth University</v>
          </cell>
          <cell r="F1072" t="str">
            <v>Iowa</v>
          </cell>
          <cell r="G1072" t="str">
            <v>A+</v>
          </cell>
          <cell r="I1072">
            <v>43564</v>
          </cell>
          <cell r="J1072">
            <v>351</v>
          </cell>
          <cell r="K1072" t="str">
            <v>lv</v>
          </cell>
          <cell r="L1072">
            <v>27</v>
          </cell>
          <cell r="M1072">
            <v>0</v>
          </cell>
          <cell r="N1072">
            <v>3</v>
          </cell>
          <cell r="O1072">
            <v>9</v>
          </cell>
          <cell r="P1072">
            <v>4</v>
          </cell>
          <cell r="Q1072">
            <v>16</v>
          </cell>
          <cell r="R1072">
            <v>0</v>
          </cell>
          <cell r="S1072">
            <v>7</v>
          </cell>
          <cell r="T1072">
            <v>1</v>
          </cell>
          <cell r="AL1072">
            <v>5.6352607730568906E-3</v>
          </cell>
          <cell r="CB1072" t="str">
            <v>https://www.monmouth.edu/polling-institute/documents/monmouthpoll_ia_041119-2.pdf/</v>
          </cell>
        </row>
        <row r="1073">
          <cell r="D1073" t="str">
            <v>Change Research</v>
          </cell>
          <cell r="F1073" t="str">
            <v>California</v>
          </cell>
          <cell r="G1073" t="str">
            <v>C</v>
          </cell>
          <cell r="I1073">
            <v>43564</v>
          </cell>
          <cell r="J1073">
            <v>2003</v>
          </cell>
          <cell r="K1073" t="str">
            <v>lv</v>
          </cell>
          <cell r="L1073">
            <v>0</v>
          </cell>
          <cell r="M1073">
            <v>0</v>
          </cell>
          <cell r="N1073">
            <v>5</v>
          </cell>
          <cell r="O1073">
            <v>11</v>
          </cell>
          <cell r="P1073">
            <v>1</v>
          </cell>
          <cell r="Q1073">
            <v>28</v>
          </cell>
          <cell r="R1073">
            <v>0</v>
          </cell>
          <cell r="S1073">
            <v>9</v>
          </cell>
          <cell r="T1073">
            <v>1</v>
          </cell>
          <cell r="AL1073">
            <v>0</v>
          </cell>
          <cell r="CB1073" t="str">
            <v>https://docsend.com/view/i9876ha</v>
          </cell>
        </row>
        <row r="1074">
          <cell r="D1074" t="str">
            <v>Change Research</v>
          </cell>
          <cell r="F1074" t="str">
            <v>California</v>
          </cell>
          <cell r="G1074" t="str">
            <v>C</v>
          </cell>
          <cell r="I1074">
            <v>43564</v>
          </cell>
          <cell r="J1074">
            <v>2003</v>
          </cell>
          <cell r="K1074" t="str">
            <v>lv</v>
          </cell>
          <cell r="L1074">
            <v>21</v>
          </cell>
          <cell r="M1074">
            <v>0</v>
          </cell>
          <cell r="N1074">
            <v>3</v>
          </cell>
          <cell r="O1074">
            <v>9</v>
          </cell>
          <cell r="P1074">
            <v>1</v>
          </cell>
          <cell r="Q1074">
            <v>22</v>
          </cell>
          <cell r="R1074">
            <v>0</v>
          </cell>
          <cell r="S1074">
            <v>8</v>
          </cell>
          <cell r="T1074">
            <v>1</v>
          </cell>
          <cell r="AL1074">
            <v>2.7001595234555681E-3</v>
          </cell>
          <cell r="CB1074" t="str">
            <v>https://docsend.com/view/i9876ha</v>
          </cell>
        </row>
        <row r="1075">
          <cell r="D1075" t="str">
            <v>St. Anselm</v>
          </cell>
          <cell r="F1075" t="str">
            <v>New Hampshire</v>
          </cell>
          <cell r="G1075">
            <v>0</v>
          </cell>
          <cell r="I1075">
            <v>43563</v>
          </cell>
          <cell r="J1075">
            <v>326</v>
          </cell>
          <cell r="K1075" t="str">
            <v>lv</v>
          </cell>
          <cell r="L1075">
            <v>22.9</v>
          </cell>
          <cell r="M1075">
            <v>0</v>
          </cell>
          <cell r="N1075">
            <v>4.4000000000000004</v>
          </cell>
          <cell r="O1075">
            <v>10.7</v>
          </cell>
          <cell r="P1075">
            <v>2.2000000000000002</v>
          </cell>
          <cell r="Q1075">
            <v>15.6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5.4193522624287303E-3</v>
          </cell>
          <cell r="CB1075" t="str">
            <v>https://www.anselm.edu/sites/default/files/Documents/NHIOP/Polls/Dem%20Presidential%20-%20April%202019.pdf</v>
          </cell>
        </row>
        <row r="1076">
          <cell r="D1076" t="str">
            <v>Quinnipiac University</v>
          </cell>
          <cell r="F1076" t="str">
            <v>California</v>
          </cell>
          <cell r="G1076" t="str">
            <v>A</v>
          </cell>
          <cell r="I1076">
            <v>43563</v>
          </cell>
          <cell r="J1076">
            <v>482</v>
          </cell>
          <cell r="K1076" t="str">
            <v>rv</v>
          </cell>
          <cell r="L1076">
            <v>26</v>
          </cell>
          <cell r="M1076">
            <v>0</v>
          </cell>
          <cell r="N1076">
            <v>2</v>
          </cell>
          <cell r="O1076">
            <v>7</v>
          </cell>
          <cell r="P1076">
            <v>2</v>
          </cell>
          <cell r="Q1076">
            <v>18</v>
          </cell>
          <cell r="R1076">
            <v>0</v>
          </cell>
          <cell r="S1076">
            <v>7</v>
          </cell>
          <cell r="T1076">
            <v>1</v>
          </cell>
          <cell r="AL1076">
            <v>0.32181217214451108</v>
          </cell>
          <cell r="CB1076" t="str">
            <v>https://poll.qu.edu/california/release-detail?ReleaseID=2615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43562</v>
          </cell>
          <cell r="J1077">
            <v>13644</v>
          </cell>
          <cell r="K1077" t="str">
            <v>lv</v>
          </cell>
          <cell r="L1077">
            <v>32</v>
          </cell>
          <cell r="M1077">
            <v>0</v>
          </cell>
          <cell r="N1077">
            <v>4</v>
          </cell>
          <cell r="O1077">
            <v>5</v>
          </cell>
          <cell r="P1077">
            <v>2</v>
          </cell>
          <cell r="Q1077">
            <v>23</v>
          </cell>
          <cell r="R1077">
            <v>0</v>
          </cell>
          <cell r="S1077">
            <v>7</v>
          </cell>
          <cell r="T1077">
            <v>1</v>
          </cell>
          <cell r="AL1077">
            <v>1.9367022975298645E-5</v>
          </cell>
          <cell r="CB1077" t="str">
            <v>https://morningconsult.com/wp-content/uploads/2019/04/Political-Intelligence-4.9.19.pdf</v>
          </cell>
        </row>
        <row r="1078">
          <cell r="D1078" t="str">
            <v>Emerson College</v>
          </cell>
          <cell r="F1078" t="str">
            <v>Massachusetts</v>
          </cell>
          <cell r="G1078" t="str">
            <v>B-</v>
          </cell>
          <cell r="I1078">
            <v>43562</v>
          </cell>
          <cell r="J1078">
            <v>371</v>
          </cell>
          <cell r="K1078" t="str">
            <v>lv</v>
          </cell>
          <cell r="L1078">
            <v>22.7</v>
          </cell>
          <cell r="M1078">
            <v>0</v>
          </cell>
          <cell r="N1078">
            <v>2.1</v>
          </cell>
          <cell r="O1078">
            <v>10.7</v>
          </cell>
          <cell r="P1078">
            <v>2.2999999999999998</v>
          </cell>
          <cell r="Q1078">
            <v>25.7</v>
          </cell>
          <cell r="R1078">
            <v>0</v>
          </cell>
          <cell r="S1078">
            <v>14</v>
          </cell>
          <cell r="T1078">
            <v>1.1000000000000001</v>
          </cell>
          <cell r="AL1078">
            <v>1.1135060372016956</v>
          </cell>
          <cell r="CB1078" t="str">
            <v>http://emersonpolling.com/2019/04/07/massachusetts-2020-sanders-biden-lead-warren-in-her-home-state-mayor-pete-in-top-four-trump-popular-only-with-his-base/</v>
          </cell>
        </row>
        <row r="1079">
          <cell r="D1079" t="str">
            <v>Harris Insights &amp; Analytics</v>
          </cell>
          <cell r="F1079" t="str">
            <v>US</v>
          </cell>
          <cell r="G1079" t="str">
            <v>C+</v>
          </cell>
          <cell r="I1079">
            <v>43561</v>
          </cell>
          <cell r="J1079">
            <v>370</v>
          </cell>
          <cell r="K1079" t="str">
            <v>rv</v>
          </cell>
          <cell r="L1079">
            <v>36</v>
          </cell>
          <cell r="M1079">
            <v>0</v>
          </cell>
          <cell r="N1079">
            <v>6</v>
          </cell>
          <cell r="O1079">
            <v>4</v>
          </cell>
          <cell r="P1079">
            <v>2</v>
          </cell>
          <cell r="Q1079">
            <v>19</v>
          </cell>
          <cell r="R1079">
            <v>0</v>
          </cell>
          <cell r="S1079">
            <v>6</v>
          </cell>
          <cell r="T1079">
            <v>1</v>
          </cell>
          <cell r="AL1079">
            <v>1.2248909898648799E-7</v>
          </cell>
          <cell r="CB1079" t="str">
            <v>https://thehill.com/hilltv/what-americas-thinking/437871-new-poll-biden-still-leads-democratic-presidential-pack-despite</v>
          </cell>
        </row>
        <row r="1080">
          <cell r="D1080" t="str">
            <v>Change Research</v>
          </cell>
          <cell r="F1080" t="str">
            <v>South Carolina</v>
          </cell>
          <cell r="G1080" t="str">
            <v>C</v>
          </cell>
          <cell r="I1080">
            <v>43559</v>
          </cell>
          <cell r="J1080">
            <v>744</v>
          </cell>
          <cell r="K1080" t="str">
            <v>lv</v>
          </cell>
          <cell r="L1080">
            <v>0</v>
          </cell>
          <cell r="M1080">
            <v>0</v>
          </cell>
          <cell r="N1080">
            <v>12</v>
          </cell>
          <cell r="O1080">
            <v>12</v>
          </cell>
          <cell r="P1080">
            <v>2</v>
          </cell>
          <cell r="Q1080">
            <v>24</v>
          </cell>
          <cell r="R1080">
            <v>0</v>
          </cell>
          <cell r="S1080">
            <v>11</v>
          </cell>
          <cell r="T1080">
            <v>1</v>
          </cell>
          <cell r="AL1080">
            <v>0</v>
          </cell>
          <cell r="CB1080" t="str">
            <v>https://www.postandcourier.com/politics/biden-still-leads-but-abrams-buttigieg-join-front-runners-in/article_2c8f9d32-57eb-11e9-abc5-531783c41f18.html</v>
          </cell>
        </row>
        <row r="1081">
          <cell r="D1081" t="str">
            <v>Change Research</v>
          </cell>
          <cell r="F1081" t="str">
            <v>South Carolina</v>
          </cell>
          <cell r="G1081" t="str">
            <v>C</v>
          </cell>
          <cell r="I1081">
            <v>43559</v>
          </cell>
          <cell r="J1081">
            <v>744</v>
          </cell>
          <cell r="K1081" t="str">
            <v>lv</v>
          </cell>
          <cell r="L1081">
            <v>32</v>
          </cell>
          <cell r="M1081">
            <v>0</v>
          </cell>
          <cell r="N1081">
            <v>9</v>
          </cell>
          <cell r="O1081">
            <v>7</v>
          </cell>
          <cell r="P1081">
            <v>1</v>
          </cell>
          <cell r="Q1081">
            <v>14</v>
          </cell>
          <cell r="R1081">
            <v>0</v>
          </cell>
          <cell r="S1081">
            <v>6</v>
          </cell>
          <cell r="T1081">
            <v>1</v>
          </cell>
          <cell r="AL1081">
            <v>7.1591937563823393E-4</v>
          </cell>
          <cell r="CB1081" t="str">
            <v>https://www.postandcourier.com/politics/biden-still-leads-but-abrams-buttigieg-join-front-runners-in/article_2c8f9d32-57eb-11e9-abc5-531783c41f18.html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43555</v>
          </cell>
          <cell r="J1082">
            <v>743</v>
          </cell>
          <cell r="K1082" t="str">
            <v>rv</v>
          </cell>
          <cell r="L1082">
            <v>29</v>
          </cell>
          <cell r="M1082">
            <v>0</v>
          </cell>
          <cell r="N1082">
            <v>4</v>
          </cell>
          <cell r="O1082">
            <v>3</v>
          </cell>
          <cell r="P1082">
            <v>2</v>
          </cell>
          <cell r="Q1082">
            <v>18</v>
          </cell>
          <cell r="R1082">
            <v>0</v>
          </cell>
          <cell r="S1082">
            <v>5</v>
          </cell>
          <cell r="T1082">
            <v>1</v>
          </cell>
          <cell r="AL1082">
            <v>1.5569066228401931E-7</v>
          </cell>
          <cell r="CB1082" t="str">
            <v>https://scottrasmussen.com/crosstabs-mar-29-30-3/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43555</v>
          </cell>
          <cell r="J1083">
            <v>12940</v>
          </cell>
          <cell r="K1083" t="str">
            <v>lv</v>
          </cell>
          <cell r="L1083">
            <v>33</v>
          </cell>
          <cell r="M1083">
            <v>0</v>
          </cell>
          <cell r="N1083">
            <v>4</v>
          </cell>
          <cell r="O1083">
            <v>3</v>
          </cell>
          <cell r="P1083">
            <v>2</v>
          </cell>
          <cell r="Q1083">
            <v>25</v>
          </cell>
          <cell r="R1083">
            <v>0</v>
          </cell>
          <cell r="S1083">
            <v>7</v>
          </cell>
          <cell r="T1083">
            <v>0</v>
          </cell>
          <cell r="AL1083">
            <v>1.67663525980099E-5</v>
          </cell>
          <cell r="CB1083" t="str">
            <v>https://morningconsult.com/wp-content/uploads/2019/04/Political-Intelligence-4.2.19.pdf</v>
          </cell>
        </row>
        <row r="1084">
          <cell r="D1084" t="str">
            <v>Emerson College</v>
          </cell>
          <cell r="F1084" t="str">
            <v>Nevada</v>
          </cell>
          <cell r="G1084" t="str">
            <v>B-</v>
          </cell>
          <cell r="I1084">
            <v>43554</v>
          </cell>
          <cell r="J1084">
            <v>310</v>
          </cell>
          <cell r="K1084" t="str">
            <v>lv</v>
          </cell>
          <cell r="L1084">
            <v>26.4</v>
          </cell>
          <cell r="M1084">
            <v>0</v>
          </cell>
          <cell r="N1084">
            <v>2.2000000000000002</v>
          </cell>
          <cell r="O1084">
            <v>4.7</v>
          </cell>
          <cell r="P1084">
            <v>2.4</v>
          </cell>
          <cell r="Q1084">
            <v>22.5</v>
          </cell>
          <cell r="R1084">
            <v>0</v>
          </cell>
          <cell r="S1084">
            <v>9.9</v>
          </cell>
          <cell r="T1084">
            <v>3.2</v>
          </cell>
          <cell r="AL1084">
            <v>3.7398344453259694E-2</v>
          </cell>
          <cell r="CB1084" t="str">
            <v>http://emersonpolling.com/2019/03/31/nevada-2020-biden-and-sanders-lead-democratic-primary-field-trump-looks-to-flip-the-silver-state-red/</v>
          </cell>
        </row>
        <row r="1085">
          <cell r="D1085" t="str">
            <v>Emerson College</v>
          </cell>
          <cell r="F1085" t="str">
            <v>Pennsylvania</v>
          </cell>
          <cell r="G1085" t="str">
            <v>B-</v>
          </cell>
          <cell r="I1085">
            <v>43552</v>
          </cell>
          <cell r="J1085">
            <v>359</v>
          </cell>
          <cell r="K1085" t="str">
            <v>lv</v>
          </cell>
          <cell r="L1085">
            <v>39</v>
          </cell>
          <cell r="M1085">
            <v>0</v>
          </cell>
          <cell r="N1085">
            <v>3.7</v>
          </cell>
          <cell r="O1085">
            <v>6.3</v>
          </cell>
          <cell r="P1085">
            <v>0.3</v>
          </cell>
          <cell r="Q1085">
            <v>20.399999999999999</v>
          </cell>
          <cell r="R1085">
            <v>0</v>
          </cell>
          <cell r="S1085">
            <v>10.9</v>
          </cell>
          <cell r="T1085">
            <v>1</v>
          </cell>
          <cell r="AL1085">
            <v>1.0690997776637758</v>
          </cell>
          <cell r="CB1085" t="str">
            <v>http://emersonpolling.com/2019/03/28/pennsylvania-2020-biden-leads-democratic-field-biden-and-sanders-lead-trump-by-10-points-in-general-election/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43550</v>
          </cell>
          <cell r="J1086">
            <v>263</v>
          </cell>
          <cell r="K1086" t="str">
            <v>rv</v>
          </cell>
          <cell r="L1086">
            <v>35</v>
          </cell>
          <cell r="M1086">
            <v>1</v>
          </cell>
          <cell r="N1086">
            <v>4</v>
          </cell>
          <cell r="O1086">
            <v>2</v>
          </cell>
          <cell r="P1086">
            <v>2</v>
          </cell>
          <cell r="Q1086">
            <v>17</v>
          </cell>
          <cell r="R1086">
            <v>0</v>
          </cell>
          <cell r="S1086">
            <v>6</v>
          </cell>
          <cell r="T1086">
            <v>1</v>
          </cell>
          <cell r="AL1086">
            <v>1.0593078819739333E-7</v>
          </cell>
          <cell r="CB1086" t="str">
            <v>https://harvardharrispoll.com/wp-content/uploads/2019/03/March2019_HHP_RV_Topline.pdf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43550</v>
          </cell>
          <cell r="J1087">
            <v>273</v>
          </cell>
          <cell r="K1087" t="str">
            <v>rv</v>
          </cell>
          <cell r="L1087">
            <v>26</v>
          </cell>
          <cell r="M1087">
            <v>0</v>
          </cell>
          <cell r="N1087">
            <v>3</v>
          </cell>
          <cell r="O1087">
            <v>2</v>
          </cell>
          <cell r="P1087">
            <v>1</v>
          </cell>
          <cell r="Q1087">
            <v>18</v>
          </cell>
          <cell r="R1087">
            <v>0</v>
          </cell>
          <cell r="S1087">
            <v>5</v>
          </cell>
          <cell r="T1087">
            <v>2</v>
          </cell>
          <cell r="AL1087">
            <v>0</v>
          </cell>
          <cell r="CB1087" t="str">
            <v>https://harvardharrispoll.com/wp-content/uploads/2019/03/March2019_HHP_RV_Topline.pdf</v>
          </cell>
        </row>
        <row r="1088">
          <cell r="D1088" t="str">
            <v>Quinnipiac University</v>
          </cell>
          <cell r="F1088" t="str">
            <v>US</v>
          </cell>
          <cell r="G1088" t="str">
            <v>A</v>
          </cell>
          <cell r="I1088">
            <v>43549</v>
          </cell>
          <cell r="J1088">
            <v>559</v>
          </cell>
          <cell r="K1088" t="str">
            <v>rv</v>
          </cell>
          <cell r="L1088">
            <v>29</v>
          </cell>
          <cell r="M1088">
            <v>0</v>
          </cell>
          <cell r="N1088">
            <v>2</v>
          </cell>
          <cell r="O1088">
            <v>4</v>
          </cell>
          <cell r="P1088">
            <v>2</v>
          </cell>
          <cell r="Q1088">
            <v>19</v>
          </cell>
          <cell r="R1088">
            <v>0</v>
          </cell>
          <cell r="S1088">
            <v>4</v>
          </cell>
          <cell r="T1088">
            <v>0</v>
          </cell>
          <cell r="AL1088">
            <v>4.6190700220563336E-4</v>
          </cell>
          <cell r="CB1088" t="str">
            <v>https://poll.qu.edu/national/release-detail?ReleaseID=2611</v>
          </cell>
        </row>
        <row r="1089">
          <cell r="D1089" t="str">
            <v>David Binder Research</v>
          </cell>
          <cell r="F1089" t="str">
            <v>Iowa</v>
          </cell>
          <cell r="G1089">
            <v>0</v>
          </cell>
          <cell r="I1089">
            <v>43548</v>
          </cell>
          <cell r="J1089">
            <v>500</v>
          </cell>
          <cell r="K1089" t="str">
            <v>lv</v>
          </cell>
          <cell r="L1089">
            <v>25</v>
          </cell>
          <cell r="M1089">
            <v>0</v>
          </cell>
          <cell r="N1089">
            <v>7</v>
          </cell>
          <cell r="O1089">
            <v>6</v>
          </cell>
          <cell r="P1089">
            <v>6</v>
          </cell>
          <cell r="Q1089">
            <v>17</v>
          </cell>
          <cell r="R1089">
            <v>0</v>
          </cell>
          <cell r="S1089">
            <v>8</v>
          </cell>
          <cell r="T1089">
            <v>1</v>
          </cell>
          <cell r="AL1089">
            <v>3.7136100918757453E-3</v>
          </cell>
          <cell r="CB1089" t="str">
            <v>http://www.focusonruralamerica.com/wp-content/uploads/2019/03/FORA-March-2019-Poll-2.pdf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43548</v>
          </cell>
          <cell r="J1090">
            <v>13725</v>
          </cell>
          <cell r="K1090" t="str">
            <v>lv</v>
          </cell>
          <cell r="L1090">
            <v>35</v>
          </cell>
          <cell r="M1090">
            <v>0</v>
          </cell>
          <cell r="N1090">
            <v>4</v>
          </cell>
          <cell r="O1090">
            <v>2</v>
          </cell>
          <cell r="P1090">
            <v>2</v>
          </cell>
          <cell r="Q1090">
            <v>25</v>
          </cell>
          <cell r="R1090">
            <v>0</v>
          </cell>
          <cell r="S1090">
            <v>7</v>
          </cell>
          <cell r="T1090">
            <v>0</v>
          </cell>
          <cell r="AL1090">
            <v>1.6058801726302376E-5</v>
          </cell>
          <cell r="CB1090" t="str">
            <v>https://morningconsult.com/wp-content/uploads/2019/03/Morning_Consult_Political-Intelligence_3.26.19.pdf</v>
          </cell>
        </row>
        <row r="1091">
          <cell r="D1091" t="str">
            <v>McLaughlin &amp; Associates</v>
          </cell>
          <cell r="F1091" t="str">
            <v>US</v>
          </cell>
          <cell r="G1091" t="str">
            <v>C/D</v>
          </cell>
          <cell r="I1091">
            <v>43548</v>
          </cell>
          <cell r="J1091">
            <v>447</v>
          </cell>
          <cell r="K1091" t="str">
            <v>lv</v>
          </cell>
          <cell r="L1091">
            <v>28.2</v>
          </cell>
          <cell r="M1091">
            <v>0</v>
          </cell>
          <cell r="N1091">
            <v>3.4</v>
          </cell>
          <cell r="O1091">
            <v>2.6</v>
          </cell>
          <cell r="P1091">
            <v>1</v>
          </cell>
          <cell r="Q1091">
            <v>16.600000000000001</v>
          </cell>
          <cell r="R1091">
            <v>0</v>
          </cell>
          <cell r="S1091">
            <v>4.7</v>
          </cell>
          <cell r="T1091">
            <v>0.2</v>
          </cell>
          <cell r="AL1091">
            <v>5.6704008737914222E-4</v>
          </cell>
          <cell r="CB1091" t="str">
            <v>http://mclaughlinonline.com/pols/wp-content/uploads/2019/03/National-Omni-MA-Topline-for-Release-3-25-19.pdf</v>
          </cell>
        </row>
        <row r="1092">
          <cell r="D1092" t="str">
            <v>Emerson College</v>
          </cell>
          <cell r="F1092" t="str">
            <v>Iowa</v>
          </cell>
          <cell r="G1092" t="str">
            <v>B-</v>
          </cell>
          <cell r="I1092">
            <v>43548</v>
          </cell>
          <cell r="J1092">
            <v>249</v>
          </cell>
          <cell r="K1092" t="str">
            <v>lv</v>
          </cell>
          <cell r="L1092">
            <v>25.3</v>
          </cell>
          <cell r="M1092">
            <v>0</v>
          </cell>
          <cell r="N1092">
            <v>5.9</v>
          </cell>
          <cell r="O1092">
            <v>11.4</v>
          </cell>
          <cell r="P1092">
            <v>1.7</v>
          </cell>
          <cell r="Q1092">
            <v>24.1</v>
          </cell>
          <cell r="R1092">
            <v>0</v>
          </cell>
          <cell r="S1092">
            <v>8.5</v>
          </cell>
          <cell r="T1092">
            <v>0</v>
          </cell>
          <cell r="AL1092">
            <v>7.2256185597488936E-3</v>
          </cell>
          <cell r="CB1092" t="str">
            <v>http://emersonpolling.com/2019/03/24/iowa-2020-biden-and-sanders-neck-and-neck-in-democratic-field-mayor-pete-jumps-to-double-digits/</v>
          </cell>
        </row>
        <row r="1093">
          <cell r="D1093" t="str">
            <v>Change Research</v>
          </cell>
          <cell r="F1093" t="str">
            <v>Alabama</v>
          </cell>
          <cell r="G1093" t="str">
            <v>C</v>
          </cell>
          <cell r="I1093">
            <v>43547</v>
          </cell>
          <cell r="J1093">
            <v>1200</v>
          </cell>
          <cell r="K1093" t="str">
            <v>lv</v>
          </cell>
          <cell r="L1093">
            <v>42</v>
          </cell>
          <cell r="M1093">
            <v>0</v>
          </cell>
          <cell r="N1093">
            <v>9</v>
          </cell>
          <cell r="O1093">
            <v>3</v>
          </cell>
          <cell r="P1093">
            <v>1</v>
          </cell>
          <cell r="Q1093">
            <v>13</v>
          </cell>
          <cell r="R1093">
            <v>0</v>
          </cell>
          <cell r="S1093">
            <v>6</v>
          </cell>
          <cell r="T1093">
            <v>1</v>
          </cell>
          <cell r="AL1093">
            <v>1.0963173493655927</v>
          </cell>
          <cell r="CB1093" t="str">
            <v>https://docsend.com/view/ursdyec</v>
          </cell>
        </row>
        <row r="1094">
          <cell r="D1094" t="str">
            <v>Change Research</v>
          </cell>
          <cell r="F1094" t="str">
            <v>Alabama</v>
          </cell>
          <cell r="G1094" t="str">
            <v>C</v>
          </cell>
          <cell r="I1094">
            <v>43547</v>
          </cell>
          <cell r="J1094">
            <v>1200</v>
          </cell>
          <cell r="K1094" t="str">
            <v>lv</v>
          </cell>
          <cell r="L1094">
            <v>0</v>
          </cell>
          <cell r="M1094">
            <v>0</v>
          </cell>
          <cell r="N1094">
            <v>14</v>
          </cell>
          <cell r="O1094">
            <v>4</v>
          </cell>
          <cell r="P1094">
            <v>2</v>
          </cell>
          <cell r="Q1094">
            <v>27</v>
          </cell>
          <cell r="R1094">
            <v>0</v>
          </cell>
          <cell r="S1094">
            <v>12</v>
          </cell>
          <cell r="T1094">
            <v>1</v>
          </cell>
          <cell r="AL1094">
            <v>0</v>
          </cell>
          <cell r="CB1094" t="str">
            <v>https://docsend.com/view/ursdyec</v>
          </cell>
        </row>
        <row r="1095">
          <cell r="D1095" t="str">
            <v>Tel Opinion Research</v>
          </cell>
          <cell r="F1095" t="str">
            <v>Florida</v>
          </cell>
          <cell r="G1095" t="str">
            <v>B/C</v>
          </cell>
          <cell r="I1095">
            <v>43545</v>
          </cell>
          <cell r="J1095">
            <v>800</v>
          </cell>
          <cell r="K1095" t="str">
            <v>lv</v>
          </cell>
          <cell r="L1095">
            <v>37</v>
          </cell>
          <cell r="M1095">
            <v>0</v>
          </cell>
          <cell r="N1095">
            <v>2</v>
          </cell>
          <cell r="O1095">
            <v>0</v>
          </cell>
          <cell r="P1095">
            <v>1</v>
          </cell>
          <cell r="Q1095">
            <v>13</v>
          </cell>
          <cell r="R1095">
            <v>0</v>
          </cell>
          <cell r="S1095">
            <v>6</v>
          </cell>
          <cell r="T1095">
            <v>0</v>
          </cell>
          <cell r="AL1095">
            <v>2.3099652977199882E-3</v>
          </cell>
          <cell r="CB1095" t="str">
            <v>https://www.politico.com/f/?id=0000016a-a480-dbd0-ad7e-e6ef4b840001</v>
          </cell>
        </row>
        <row r="1096">
          <cell r="D1096" t="str">
            <v>Fox News/Beacon Research/Shaw &amp; Co. Research</v>
          </cell>
          <cell r="F1096" t="str">
            <v>US</v>
          </cell>
          <cell r="G1096" t="str">
            <v>A-</v>
          </cell>
          <cell r="I1096">
            <v>43544</v>
          </cell>
          <cell r="J1096">
            <v>403</v>
          </cell>
          <cell r="K1096" t="str">
            <v>lv</v>
          </cell>
          <cell r="L1096">
            <v>31</v>
          </cell>
          <cell r="M1096">
            <v>0</v>
          </cell>
          <cell r="N1096">
            <v>4</v>
          </cell>
          <cell r="O1096">
            <v>1</v>
          </cell>
          <cell r="P1096">
            <v>1</v>
          </cell>
          <cell r="Q1096">
            <v>23</v>
          </cell>
          <cell r="R1096">
            <v>0</v>
          </cell>
          <cell r="S1096">
            <v>4</v>
          </cell>
          <cell r="T1096">
            <v>1</v>
          </cell>
          <cell r="AL1096">
            <v>1.1570179320211146E-3</v>
          </cell>
          <cell r="CB1096" t="str">
            <v>https://www.foxnews.com/politics/fox-news-poll-3-24-2019</v>
          </cell>
        </row>
        <row r="1097">
          <cell r="D1097" t="str">
            <v>Zogby Interactive/JZ Analytics</v>
          </cell>
          <cell r="F1097" t="str">
            <v>Oregon</v>
          </cell>
          <cell r="G1097" t="str">
            <v>C</v>
          </cell>
          <cell r="I1097">
            <v>43543</v>
          </cell>
          <cell r="J1097">
            <v>238</v>
          </cell>
          <cell r="K1097" t="str">
            <v>lv</v>
          </cell>
          <cell r="L1097">
            <v>26</v>
          </cell>
          <cell r="M1097">
            <v>0</v>
          </cell>
          <cell r="N1097">
            <v>4</v>
          </cell>
          <cell r="O1097">
            <v>3</v>
          </cell>
          <cell r="P1097">
            <v>0</v>
          </cell>
          <cell r="Q1097">
            <v>27</v>
          </cell>
          <cell r="R1097">
            <v>0</v>
          </cell>
          <cell r="S1097">
            <v>6</v>
          </cell>
          <cell r="T1097">
            <v>4</v>
          </cell>
          <cell r="AL1097">
            <v>0.57542799599662031</v>
          </cell>
          <cell r="CB1097" t="str">
            <v>https://zogbyanalytics.com/news/885-the-zogby-poll-sanders-and-biden-neck-and-neck-in-oregon-o-rourke-and-yang-making-moves</v>
          </cell>
        </row>
        <row r="1098">
          <cell r="D1098" t="str">
            <v>Emerson College</v>
          </cell>
          <cell r="F1098" t="str">
            <v>US</v>
          </cell>
          <cell r="G1098" t="str">
            <v>B-</v>
          </cell>
          <cell r="I1098">
            <v>43542</v>
          </cell>
          <cell r="J1098">
            <v>487</v>
          </cell>
          <cell r="K1098" t="str">
            <v>lv</v>
          </cell>
          <cell r="L1098">
            <v>25.9</v>
          </cell>
          <cell r="M1098">
            <v>0</v>
          </cell>
          <cell r="N1098">
            <v>2.5</v>
          </cell>
          <cell r="O1098">
            <v>2.9</v>
          </cell>
          <cell r="P1098">
            <v>0.9</v>
          </cell>
          <cell r="Q1098">
            <v>26.3</v>
          </cell>
          <cell r="R1098">
            <v>0</v>
          </cell>
          <cell r="S1098">
            <v>8.4</v>
          </cell>
          <cell r="T1098">
            <v>1.4</v>
          </cell>
          <cell r="AL1098">
            <v>5.4007266593899443E-4</v>
          </cell>
          <cell r="CB1098" t="str">
            <v>http://emersonpolling.com/2019/03/19/national-poll-sanders-tied-with-biden-beto-gets-post-announcement-bump/</v>
          </cell>
        </row>
        <row r="1099">
          <cell r="D1099" t="str">
            <v>SSRS</v>
          </cell>
          <cell r="F1099" t="str">
            <v>US</v>
          </cell>
          <cell r="G1099" t="str">
            <v>A/B</v>
          </cell>
          <cell r="I1099">
            <v>43541</v>
          </cell>
          <cell r="J1099">
            <v>411</v>
          </cell>
          <cell r="K1099" t="str">
            <v>rv</v>
          </cell>
          <cell r="L1099">
            <v>28</v>
          </cell>
          <cell r="M1099">
            <v>0</v>
          </cell>
          <cell r="N1099">
            <v>3</v>
          </cell>
          <cell r="O1099">
            <v>1</v>
          </cell>
          <cell r="P1099">
            <v>3</v>
          </cell>
          <cell r="Q1099">
            <v>19</v>
          </cell>
          <cell r="R1099">
            <v>0</v>
          </cell>
          <cell r="S1099">
            <v>7</v>
          </cell>
          <cell r="T1099">
            <v>0</v>
          </cell>
          <cell r="AL1099">
            <v>1.1707194889853717E-3</v>
          </cell>
          <cell r="CB1099" t="str">
            <v>https://cdn.cnn.com/cnn/2019/images/03/19/rel4b.-.2020.pdf</v>
          </cell>
        </row>
        <row r="1100">
          <cell r="D1100" t="str">
            <v>SSRS</v>
          </cell>
          <cell r="F1100" t="str">
            <v>US</v>
          </cell>
          <cell r="G1100" t="str">
            <v>A/B</v>
          </cell>
          <cell r="I1100">
            <v>43541</v>
          </cell>
          <cell r="J1100">
            <v>456</v>
          </cell>
          <cell r="K1100" t="str">
            <v>a</v>
          </cell>
          <cell r="L1100">
            <v>28</v>
          </cell>
          <cell r="M1100">
            <v>0</v>
          </cell>
          <cell r="N1100">
            <v>3</v>
          </cell>
          <cell r="O1100">
            <v>1</v>
          </cell>
          <cell r="P1100">
            <v>3</v>
          </cell>
          <cell r="Q1100">
            <v>20</v>
          </cell>
          <cell r="R1100">
            <v>0</v>
          </cell>
          <cell r="S1100">
            <v>6</v>
          </cell>
          <cell r="T1100">
            <v>0</v>
          </cell>
          <cell r="AL1100">
            <v>0</v>
          </cell>
          <cell r="CB1100" t="str">
            <v>http://cdn.cnn.com/cnn/2019/images/03/19/rel4b.-.2020.pdf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43541</v>
          </cell>
          <cell r="J1101">
            <v>13551</v>
          </cell>
          <cell r="K1101" t="str">
            <v>lv</v>
          </cell>
          <cell r="L1101">
            <v>35</v>
          </cell>
          <cell r="M1101">
            <v>0</v>
          </cell>
          <cell r="N1101">
            <v>4</v>
          </cell>
          <cell r="O1101">
            <v>1</v>
          </cell>
          <cell r="P1101">
            <v>2</v>
          </cell>
          <cell r="Q1101">
            <v>27</v>
          </cell>
          <cell r="R1101">
            <v>0</v>
          </cell>
          <cell r="S1101">
            <v>7</v>
          </cell>
          <cell r="T1101">
            <v>0</v>
          </cell>
          <cell r="AL1101">
            <v>1.4952498382124188E-5</v>
          </cell>
          <cell r="CB1101" t="str">
            <v>https://morningconsult.com/wp-content/uploads/2019/03/Political-Intelligence-3.19.19.pdf</v>
          </cell>
        </row>
        <row r="1102">
          <cell r="D1102" t="str">
            <v>Emerson College</v>
          </cell>
          <cell r="F1102" t="str">
            <v>Wisconsin</v>
          </cell>
          <cell r="G1102" t="str">
            <v>B-</v>
          </cell>
          <cell r="I1102">
            <v>43541</v>
          </cell>
          <cell r="J1102">
            <v>324</v>
          </cell>
          <cell r="K1102" t="str">
            <v>lv</v>
          </cell>
          <cell r="L1102">
            <v>23.5</v>
          </cell>
          <cell r="M1102">
            <v>0</v>
          </cell>
          <cell r="N1102">
            <v>2.2000000000000002</v>
          </cell>
          <cell r="O1102">
            <v>0.5</v>
          </cell>
          <cell r="P1102">
            <v>3.9</v>
          </cell>
          <cell r="Q1102">
            <v>38.9</v>
          </cell>
          <cell r="R1102">
            <v>0</v>
          </cell>
          <cell r="S1102">
            <v>14.4</v>
          </cell>
          <cell r="T1102">
            <v>0.8</v>
          </cell>
          <cell r="AL1102">
            <v>0.99300619701651782</v>
          </cell>
          <cell r="CB1102" t="str">
            <v>http://emersonpolling.com/2019/03/17/wisconsin-2020-bernie-sanders-leads-democratic-field-trump-competitive-in-general-election/</v>
          </cell>
        </row>
        <row r="1103">
          <cell r="D1103" t="str">
            <v>Public Policy Polling</v>
          </cell>
          <cell r="F1103" t="str">
            <v>Iowa</v>
          </cell>
          <cell r="G1103" t="str">
            <v>B</v>
          </cell>
          <cell r="I1103">
            <v>43539</v>
          </cell>
          <cell r="J1103">
            <v>678</v>
          </cell>
          <cell r="K1103" t="str">
            <v>lv</v>
          </cell>
          <cell r="L1103">
            <v>29</v>
          </cell>
          <cell r="M1103">
            <v>0</v>
          </cell>
          <cell r="N1103">
            <v>4</v>
          </cell>
          <cell r="O1103">
            <v>0</v>
          </cell>
          <cell r="P1103">
            <v>6</v>
          </cell>
          <cell r="Q1103">
            <v>15</v>
          </cell>
          <cell r="R1103">
            <v>0</v>
          </cell>
          <cell r="S1103">
            <v>8</v>
          </cell>
          <cell r="T1103">
            <v>0</v>
          </cell>
          <cell r="AL1103">
            <v>0.18801208760783553</v>
          </cell>
          <cell r="CB1103" t="str">
            <v>https://endcitizensunited.org/wp-content/uploads/2019/03/IAToplines-3.pdf</v>
          </cell>
        </row>
        <row r="1104">
          <cell r="D1104" t="str">
            <v>Change Research</v>
          </cell>
          <cell r="F1104" t="str">
            <v>US</v>
          </cell>
          <cell r="G1104" t="str">
            <v>C</v>
          </cell>
          <cell r="I1104">
            <v>43534</v>
          </cell>
          <cell r="J1104">
            <v>1919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2</v>
          </cell>
          <cell r="P1104">
            <v>2</v>
          </cell>
          <cell r="Q1104">
            <v>24</v>
          </cell>
          <cell r="R1104">
            <v>0</v>
          </cell>
          <cell r="S1104">
            <v>9</v>
          </cell>
          <cell r="T1104">
            <v>1</v>
          </cell>
          <cell r="AL1104">
            <v>5.7142286591348168E-4</v>
          </cell>
          <cell r="CB1104" t="str">
            <v>https://docsend.com/view/2q2pyq8</v>
          </cell>
        </row>
        <row r="1105">
          <cell r="D1105" t="str">
            <v>Change Research</v>
          </cell>
          <cell r="F1105" t="str">
            <v>US</v>
          </cell>
          <cell r="G1105" t="str">
            <v>C</v>
          </cell>
          <cell r="I1105">
            <v>43534</v>
          </cell>
          <cell r="J1105">
            <v>1919</v>
          </cell>
          <cell r="K1105" t="str">
            <v>lv</v>
          </cell>
          <cell r="L1105">
            <v>0</v>
          </cell>
          <cell r="M1105">
            <v>0</v>
          </cell>
          <cell r="N1105">
            <v>5</v>
          </cell>
          <cell r="O1105">
            <v>1</v>
          </cell>
          <cell r="P1105">
            <v>3</v>
          </cell>
          <cell r="Q1105">
            <v>36</v>
          </cell>
          <cell r="R1105">
            <v>0</v>
          </cell>
          <cell r="S1105">
            <v>13</v>
          </cell>
          <cell r="T1105">
            <v>2</v>
          </cell>
          <cell r="AL1105">
            <v>0</v>
          </cell>
          <cell r="CB1105" t="str">
            <v>https://docsend.com/view/2q2pyq8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43534</v>
          </cell>
          <cell r="J1106">
            <v>740</v>
          </cell>
          <cell r="K1106" t="str">
            <v>rv</v>
          </cell>
          <cell r="L1106">
            <v>27</v>
          </cell>
          <cell r="M1106">
            <v>0</v>
          </cell>
          <cell r="N1106">
            <v>4</v>
          </cell>
          <cell r="O1106">
            <v>0</v>
          </cell>
          <cell r="P1106">
            <v>2</v>
          </cell>
          <cell r="Q1106">
            <v>19</v>
          </cell>
          <cell r="R1106">
            <v>0</v>
          </cell>
          <cell r="S1106">
            <v>4</v>
          </cell>
          <cell r="T1106">
            <v>1</v>
          </cell>
          <cell r="AL1106">
            <v>1.4008802948847911E-7</v>
          </cell>
          <cell r="CB1106" t="str">
            <v>https://scottrasmussen.com/democratic-ballot-test-mar-8-9/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43534</v>
          </cell>
          <cell r="J1107">
            <v>15226</v>
          </cell>
          <cell r="K1107" t="str">
            <v>lv</v>
          </cell>
          <cell r="L1107">
            <v>31</v>
          </cell>
          <cell r="M1107">
            <v>0</v>
          </cell>
          <cell r="N1107">
            <v>4</v>
          </cell>
          <cell r="O1107">
            <v>1</v>
          </cell>
          <cell r="P1107">
            <v>3</v>
          </cell>
          <cell r="Q1107">
            <v>27</v>
          </cell>
          <cell r="R1107">
            <v>0</v>
          </cell>
          <cell r="S1107">
            <v>7</v>
          </cell>
          <cell r="T1107">
            <v>0</v>
          </cell>
          <cell r="AL1107">
            <v>1.4696523084151534E-5</v>
          </cell>
          <cell r="CB1107" t="str">
            <v>https://morningconsult.com/wp-content/uploads/2019/03/Political-Intelligence-3.12.19.pdf</v>
          </cell>
        </row>
        <row r="1108">
          <cell r="D1108" t="str">
            <v>Emerson College</v>
          </cell>
          <cell r="F1108" t="str">
            <v>Michigan</v>
          </cell>
          <cell r="G1108" t="str">
            <v>B-</v>
          </cell>
          <cell r="I1108">
            <v>43534</v>
          </cell>
          <cell r="J1108">
            <v>317</v>
          </cell>
          <cell r="K1108" t="str">
            <v>lv</v>
          </cell>
          <cell r="L1108">
            <v>39.6</v>
          </cell>
          <cell r="M1108">
            <v>0</v>
          </cell>
          <cell r="N1108">
            <v>2.9</v>
          </cell>
          <cell r="O1108">
            <v>0</v>
          </cell>
          <cell r="P1108">
            <v>4.8</v>
          </cell>
          <cell r="Q1108">
            <v>23.3</v>
          </cell>
          <cell r="R1108">
            <v>0</v>
          </cell>
          <cell r="S1108">
            <v>11.3</v>
          </cell>
          <cell r="T1108">
            <v>0</v>
          </cell>
          <cell r="AL1108">
            <v>0.11419950709981597</v>
          </cell>
          <cell r="CB1108" t="str">
            <v>http://emersonpolling.com/2019/03/10/michigan-2020-primary-biden-with-strong-lead-but-sanders-waiting-in-the-wings/</v>
          </cell>
        </row>
        <row r="1109">
          <cell r="D1109" t="str">
            <v>Selzer &amp; Co.</v>
          </cell>
          <cell r="F1109" t="str">
            <v>Iowa</v>
          </cell>
          <cell r="G1109" t="str">
            <v>A+</v>
          </cell>
          <cell r="I1109">
            <v>43530</v>
          </cell>
          <cell r="J1109">
            <v>401</v>
          </cell>
          <cell r="K1109" t="str">
            <v>lv</v>
          </cell>
          <cell r="L1109">
            <v>27</v>
          </cell>
          <cell r="M1109">
            <v>0</v>
          </cell>
          <cell r="N1109">
            <v>3</v>
          </cell>
          <cell r="O1109">
            <v>1</v>
          </cell>
          <cell r="P1109">
            <v>3</v>
          </cell>
          <cell r="Q1109">
            <v>25</v>
          </cell>
          <cell r="R1109">
            <v>0</v>
          </cell>
          <cell r="S1109">
            <v>9</v>
          </cell>
          <cell r="T1109">
            <v>0</v>
          </cell>
          <cell r="AL1109">
            <v>2.4030770858168314E-2</v>
          </cell>
          <cell r="CB1109" t="str">
            <v>http://cdn.cnn.com/cnn/2019/images/03/09/rel1_ia1.pdf</v>
          </cell>
        </row>
        <row r="1110">
          <cell r="D1110" t="str">
            <v>Bendixen &amp; Amandi International</v>
          </cell>
          <cell r="F1110" t="str">
            <v>Florida</v>
          </cell>
          <cell r="G1110" t="str">
            <v>B/C</v>
          </cell>
          <cell r="I1110">
            <v>43528</v>
          </cell>
          <cell r="J1110">
            <v>300</v>
          </cell>
          <cell r="K1110" t="str">
            <v>lv</v>
          </cell>
          <cell r="L1110">
            <v>11</v>
          </cell>
          <cell r="M1110">
            <v>0</v>
          </cell>
          <cell r="N1110">
            <v>1</v>
          </cell>
          <cell r="O1110">
            <v>0</v>
          </cell>
          <cell r="P1110">
            <v>0</v>
          </cell>
          <cell r="Q1110">
            <v>5</v>
          </cell>
          <cell r="R1110">
            <v>0</v>
          </cell>
          <cell r="S1110">
            <v>1</v>
          </cell>
          <cell r="T1110">
            <v>0</v>
          </cell>
          <cell r="AL1110">
            <v>0</v>
          </cell>
          <cell r="CB1110" t="str">
            <v>https://www.politico.com/f/?id=00000169-505f-dc75-affd-dfffe1070000</v>
          </cell>
        </row>
        <row r="1111">
          <cell r="D1111" t="str">
            <v>Monmouth University</v>
          </cell>
          <cell r="F1111" t="str">
            <v>US</v>
          </cell>
          <cell r="G1111" t="str">
            <v>A+</v>
          </cell>
          <cell r="I1111">
            <v>43528</v>
          </cell>
          <cell r="J1111">
            <v>310</v>
          </cell>
          <cell r="K1111" t="str">
            <v>rv</v>
          </cell>
          <cell r="L1111">
            <v>0</v>
          </cell>
          <cell r="M1111">
            <v>2</v>
          </cell>
          <cell r="N1111">
            <v>6</v>
          </cell>
          <cell r="O1111">
            <v>0</v>
          </cell>
          <cell r="P1111">
            <v>3</v>
          </cell>
          <cell r="Q1111">
            <v>32</v>
          </cell>
          <cell r="R1111">
            <v>0</v>
          </cell>
          <cell r="S1111">
            <v>10</v>
          </cell>
          <cell r="T1111">
            <v>1</v>
          </cell>
          <cell r="AL1111">
            <v>0</v>
          </cell>
          <cell r="CB1111" t="str">
            <v>https://www.monmouth.edu/polling-institute/documents/monmouthpoll_us_031119.pdf/</v>
          </cell>
        </row>
        <row r="1112">
          <cell r="D1112" t="str">
            <v>Monmouth University</v>
          </cell>
          <cell r="F1112" t="str">
            <v>US</v>
          </cell>
          <cell r="G1112" t="str">
            <v>A+</v>
          </cell>
          <cell r="I1112">
            <v>43528</v>
          </cell>
          <cell r="J1112">
            <v>310</v>
          </cell>
          <cell r="K1112" t="str">
            <v>rv</v>
          </cell>
          <cell r="L1112">
            <v>28</v>
          </cell>
          <cell r="M1112">
            <v>2</v>
          </cell>
          <cell r="N1112">
            <v>5</v>
          </cell>
          <cell r="O1112">
            <v>0</v>
          </cell>
          <cell r="P1112">
            <v>3</v>
          </cell>
          <cell r="Q1112">
            <v>25</v>
          </cell>
          <cell r="R1112">
            <v>0</v>
          </cell>
          <cell r="S1112">
            <v>8</v>
          </cell>
          <cell r="T1112">
            <v>1</v>
          </cell>
          <cell r="AL1112">
            <v>1.752130023606022E-3</v>
          </cell>
          <cell r="CB1112" t="str">
            <v>https://www.monmouth.edu/polling-institute/documents/monmouthpoll_us_031119.pdf/</v>
          </cell>
        </row>
        <row r="1113">
          <cell r="D1113" t="str">
            <v>Bendixen &amp; Amandi International</v>
          </cell>
          <cell r="F1113" t="str">
            <v>Florida</v>
          </cell>
          <cell r="G1113" t="str">
            <v>B/C</v>
          </cell>
          <cell r="I1113">
            <v>43528</v>
          </cell>
          <cell r="J1113">
            <v>300</v>
          </cell>
          <cell r="K1113" t="str">
            <v>lv</v>
          </cell>
          <cell r="L1113">
            <v>26</v>
          </cell>
          <cell r="M1113">
            <v>1</v>
          </cell>
          <cell r="N1113">
            <v>1</v>
          </cell>
          <cell r="O1113">
            <v>0</v>
          </cell>
          <cell r="P1113">
            <v>1</v>
          </cell>
          <cell r="Q1113">
            <v>11</v>
          </cell>
          <cell r="R1113">
            <v>0</v>
          </cell>
          <cell r="S1113">
            <v>4</v>
          </cell>
          <cell r="T1113">
            <v>0</v>
          </cell>
          <cell r="AL1113">
            <v>0.88587866216208011</v>
          </cell>
          <cell r="CB1113" t="str">
            <v>https://www.politico.com/f/?id=00000169-505f-dc75-affd-dfffe1070000</v>
          </cell>
        </row>
        <row r="1114">
          <cell r="D1114" t="str">
            <v>GBAO</v>
          </cell>
          <cell r="F1114" t="str">
            <v>US</v>
          </cell>
          <cell r="G1114" t="str">
            <v>B/C</v>
          </cell>
          <cell r="I1114">
            <v>43527</v>
          </cell>
          <cell r="J1114">
            <v>817</v>
          </cell>
          <cell r="K1114" t="str">
            <v>lv</v>
          </cell>
          <cell r="L1114">
            <v>28</v>
          </cell>
          <cell r="M1114">
            <v>0</v>
          </cell>
          <cell r="N1114">
            <v>3</v>
          </cell>
          <cell r="O1114">
            <v>0</v>
          </cell>
          <cell r="P1114">
            <v>2</v>
          </cell>
          <cell r="Q1114">
            <v>20</v>
          </cell>
          <cell r="R1114">
            <v>0</v>
          </cell>
          <cell r="S1114">
            <v>5</v>
          </cell>
          <cell r="T1114">
            <v>0</v>
          </cell>
          <cell r="AL1114">
            <v>0.14935449486075369</v>
          </cell>
          <cell r="CB1114" t="str">
            <v>https://cdn.americanprogress.org/content/uploads/2019/05/01090704/CAPForeignPolicy-GenerationsTopline-Results.pdf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43527</v>
          </cell>
          <cell r="J1115">
            <v>12560</v>
          </cell>
          <cell r="K1115" t="str">
            <v>lv</v>
          </cell>
          <cell r="L1115">
            <v>31</v>
          </cell>
          <cell r="M1115">
            <v>2</v>
          </cell>
          <cell r="N1115">
            <v>4</v>
          </cell>
          <cell r="O1115">
            <v>1</v>
          </cell>
          <cell r="P1115">
            <v>3</v>
          </cell>
          <cell r="Q1115">
            <v>27</v>
          </cell>
          <cell r="R1115">
            <v>0</v>
          </cell>
          <cell r="S1115">
            <v>7</v>
          </cell>
          <cell r="T1115">
            <v>0</v>
          </cell>
          <cell r="AL1115">
            <v>1.3446959680376677E-5</v>
          </cell>
          <cell r="CB1115" t="str">
            <v>https://morningconsult.com/wp-content/uploads/2019/03/Political-Intelligence-3.5.19.pdf</v>
          </cell>
        </row>
        <row r="1116">
          <cell r="D1116" t="str">
            <v>Emerson College</v>
          </cell>
          <cell r="F1116" t="str">
            <v>South Carolina</v>
          </cell>
          <cell r="G1116" t="str">
            <v>B-</v>
          </cell>
          <cell r="I1116">
            <v>43526</v>
          </cell>
          <cell r="J1116">
            <v>291</v>
          </cell>
          <cell r="K1116" t="str">
            <v>lv</v>
          </cell>
          <cell r="L1116">
            <v>37</v>
          </cell>
          <cell r="M1116">
            <v>1.9</v>
          </cell>
          <cell r="N1116">
            <v>5.9</v>
          </cell>
          <cell r="O1116">
            <v>0.4</v>
          </cell>
          <cell r="P1116">
            <v>0.9</v>
          </cell>
          <cell r="Q1116">
            <v>21.1</v>
          </cell>
          <cell r="R1116">
            <v>0</v>
          </cell>
          <cell r="S1116">
            <v>5.2</v>
          </cell>
          <cell r="T1116">
            <v>0</v>
          </cell>
          <cell r="AL1116">
            <v>0.11396690676393909</v>
          </cell>
          <cell r="CB1116" t="str">
            <v>http://emersonpolling.com/2019/03/02/south-carolina-2020-poll-biden-leads-primary-field-by-wide-margin-president-trump-popular-with-base/</v>
          </cell>
        </row>
        <row r="1117">
          <cell r="D1117" t="str">
            <v>University of New Hampshire</v>
          </cell>
          <cell r="F1117" t="str">
            <v>New Hampshire</v>
          </cell>
          <cell r="G1117" t="str">
            <v>B</v>
          </cell>
          <cell r="I1117">
            <v>43522</v>
          </cell>
          <cell r="J1117">
            <v>240</v>
          </cell>
          <cell r="K1117" t="str">
            <v>lv</v>
          </cell>
          <cell r="L1117">
            <v>8</v>
          </cell>
          <cell r="M1117">
            <v>0</v>
          </cell>
          <cell r="N1117">
            <v>2</v>
          </cell>
          <cell r="O1117">
            <v>1</v>
          </cell>
          <cell r="P1117">
            <v>3</v>
          </cell>
          <cell r="Q1117">
            <v>28</v>
          </cell>
          <cell r="R1117">
            <v>0</v>
          </cell>
          <cell r="S1117">
            <v>2</v>
          </cell>
          <cell r="T1117">
            <v>1</v>
          </cell>
          <cell r="AL1117">
            <v>1.427433150810101E-3</v>
          </cell>
          <cell r="CB1117" t="str">
            <v>https://scholars.unh.edu/cgi/viewcontent.cgi?article=1551&amp;context=survey_center_polls</v>
          </cell>
        </row>
        <row r="1118">
          <cell r="D1118" t="str">
            <v>University of New Hampshire</v>
          </cell>
          <cell r="F1118" t="str">
            <v>New Hampshire</v>
          </cell>
          <cell r="G1118" t="str">
            <v>B</v>
          </cell>
          <cell r="I1118">
            <v>43522</v>
          </cell>
          <cell r="J1118">
            <v>240</v>
          </cell>
          <cell r="K1118" t="str">
            <v>lv</v>
          </cell>
          <cell r="L1118">
            <v>22</v>
          </cell>
          <cell r="M1118">
            <v>1</v>
          </cell>
          <cell r="N1118">
            <v>3</v>
          </cell>
          <cell r="O1118">
            <v>1</v>
          </cell>
          <cell r="P1118">
            <v>4</v>
          </cell>
          <cell r="Q1118">
            <v>26</v>
          </cell>
          <cell r="R1118">
            <v>0</v>
          </cell>
          <cell r="S1118">
            <v>7</v>
          </cell>
          <cell r="T1118">
            <v>0</v>
          </cell>
          <cell r="AL1118">
            <v>0</v>
          </cell>
          <cell r="CB1118" t="str">
            <v>https://scholars.unh.edu/cgi/viewcontent.cgi?article=1551&amp;context=survey_center_polls</v>
          </cell>
        </row>
        <row r="1119">
          <cell r="D1119" t="str">
            <v>Morning Consult</v>
          </cell>
          <cell r="F1119" t="str">
            <v>US</v>
          </cell>
          <cell r="G1119" t="str">
            <v>B/C</v>
          </cell>
          <cell r="I1119">
            <v>43520</v>
          </cell>
          <cell r="J1119">
            <v>15642</v>
          </cell>
          <cell r="K1119" t="str">
            <v>lv</v>
          </cell>
          <cell r="L1119">
            <v>29</v>
          </cell>
          <cell r="M1119">
            <v>2</v>
          </cell>
          <cell r="N1119">
            <v>4</v>
          </cell>
          <cell r="O1119">
            <v>1</v>
          </cell>
          <cell r="P1119">
            <v>3</v>
          </cell>
          <cell r="Q1119">
            <v>27</v>
          </cell>
          <cell r="R1119">
            <v>0</v>
          </cell>
          <cell r="S1119">
            <v>7</v>
          </cell>
          <cell r="T1119">
            <v>0</v>
          </cell>
          <cell r="AL1119">
            <v>1.381463835397759E-5</v>
          </cell>
          <cell r="CB1119" t="str">
            <v>https://morningconsult.com/wp-content/uploads/2019/02/Political-Intelligence-2.26.19.pdf</v>
          </cell>
        </row>
        <row r="1120">
          <cell r="D1120" t="str">
            <v>D-CYFOR</v>
          </cell>
          <cell r="F1120" t="str">
            <v>US</v>
          </cell>
          <cell r="G1120">
            <v>0</v>
          </cell>
          <cell r="I1120">
            <v>43519</v>
          </cell>
          <cell r="J1120">
            <v>453</v>
          </cell>
          <cell r="K1120" t="str">
            <v>rv</v>
          </cell>
          <cell r="L1120">
            <v>39</v>
          </cell>
          <cell r="M1120">
            <v>2</v>
          </cell>
          <cell r="N1120">
            <v>4</v>
          </cell>
          <cell r="O1120">
            <v>0</v>
          </cell>
          <cell r="P1120">
            <v>2</v>
          </cell>
          <cell r="Q1120">
            <v>14</v>
          </cell>
          <cell r="R1120">
            <v>0</v>
          </cell>
          <cell r="S1120">
            <v>5</v>
          </cell>
          <cell r="T1120">
            <v>0</v>
          </cell>
          <cell r="AL1120">
            <v>0.6536813899001318</v>
          </cell>
          <cell r="CB1120" t="str">
            <v>https://projects.fivethirtyeight.com/polls/20190301_US.pdf</v>
          </cell>
        </row>
        <row r="1121">
          <cell r="D1121" t="str">
            <v>Emerson College</v>
          </cell>
          <cell r="F1121" t="str">
            <v>New Hampshire</v>
          </cell>
          <cell r="G1121" t="str">
            <v>B-</v>
          </cell>
          <cell r="I1121">
            <v>43518</v>
          </cell>
          <cell r="J1121">
            <v>405</v>
          </cell>
          <cell r="K1121" t="str">
            <v>lv</v>
          </cell>
          <cell r="L1121">
            <v>25</v>
          </cell>
          <cell r="M1121">
            <v>1.9</v>
          </cell>
          <cell r="N1121">
            <v>4.9000000000000004</v>
          </cell>
          <cell r="O1121">
            <v>0.7</v>
          </cell>
          <cell r="P1121">
            <v>7.6</v>
          </cell>
          <cell r="Q1121">
            <v>26.8</v>
          </cell>
          <cell r="R1121">
            <v>0</v>
          </cell>
          <cell r="S1121">
            <v>8.6999999999999993</v>
          </cell>
          <cell r="T1121">
            <v>0</v>
          </cell>
          <cell r="AL1121">
            <v>5.9606116468972491E-4</v>
          </cell>
          <cell r="CB1121" t="str">
            <v>http://emersonpolling.com/2019/02/23/bernie-takes-early-lead-in-new-hampshire-democratic-primary-potential-tight-us-senate-race-if-gov-sununu-takes-on-sen-shaheen/</v>
          </cell>
        </row>
        <row r="1122">
          <cell r="D1122" t="str">
            <v>Harris Insights &amp; Analytics</v>
          </cell>
          <cell r="F1122" t="str">
            <v>US</v>
          </cell>
          <cell r="G1122" t="str">
            <v>C+</v>
          </cell>
          <cell r="I1122">
            <v>43516</v>
          </cell>
          <cell r="J1122">
            <v>337</v>
          </cell>
          <cell r="K1122" t="str">
            <v>rv</v>
          </cell>
          <cell r="L1122">
            <v>37</v>
          </cell>
          <cell r="M1122">
            <v>3</v>
          </cell>
          <cell r="N1122">
            <v>2</v>
          </cell>
          <cell r="O1122">
            <v>0</v>
          </cell>
          <cell r="P1122">
            <v>0</v>
          </cell>
          <cell r="Q1122">
            <v>22</v>
          </cell>
          <cell r="R1122">
            <v>0</v>
          </cell>
          <cell r="S1122">
            <v>4</v>
          </cell>
          <cell r="T1122">
            <v>0</v>
          </cell>
          <cell r="AL1122">
            <v>8.6599864830028156E-8</v>
          </cell>
          <cell r="CB1122" t="str">
            <v>https://harvardharrispoll.com/wp-content/uploads/2019/02/HHP_Feb2019_RV_topline.pdf</v>
          </cell>
        </row>
        <row r="1123">
          <cell r="D1123" t="str">
            <v>Harris Insights &amp; Analytics</v>
          </cell>
          <cell r="F1123" t="str">
            <v>US</v>
          </cell>
          <cell r="G1123" t="str">
            <v>C+</v>
          </cell>
          <cell r="I1123">
            <v>43516</v>
          </cell>
          <cell r="J1123">
            <v>346</v>
          </cell>
          <cell r="K1123" t="str">
            <v>rv</v>
          </cell>
          <cell r="L1123">
            <v>30</v>
          </cell>
          <cell r="M1123">
            <v>2</v>
          </cell>
          <cell r="N1123">
            <v>5</v>
          </cell>
          <cell r="O1123">
            <v>0</v>
          </cell>
          <cell r="P1123">
            <v>0</v>
          </cell>
          <cell r="Q1123">
            <v>19</v>
          </cell>
          <cell r="R1123">
            <v>0</v>
          </cell>
          <cell r="S1123">
            <v>4</v>
          </cell>
          <cell r="T1123">
            <v>0</v>
          </cell>
          <cell r="AL1123">
            <v>0</v>
          </cell>
          <cell r="CB1123" t="str">
            <v>https://harvardharrispoll.com/wp-content/uploads/2019/02/HHP_Feb2019_RV_topline.pdf</v>
          </cell>
        </row>
        <row r="1124">
          <cell r="D1124" t="str">
            <v>Change Research</v>
          </cell>
          <cell r="F1124" t="str">
            <v>South Carolina</v>
          </cell>
          <cell r="G1124" t="str">
            <v>C</v>
          </cell>
          <cell r="I1124">
            <v>43514</v>
          </cell>
          <cell r="J1124">
            <v>600</v>
          </cell>
          <cell r="K1124" t="str">
            <v>lv</v>
          </cell>
          <cell r="L1124">
            <v>0</v>
          </cell>
          <cell r="M1124">
            <v>0</v>
          </cell>
          <cell r="N1124">
            <v>28</v>
          </cell>
          <cell r="O1124">
            <v>1</v>
          </cell>
          <cell r="P1124">
            <v>5</v>
          </cell>
          <cell r="Q1124">
            <v>0</v>
          </cell>
          <cell r="R1124">
            <v>0</v>
          </cell>
          <cell r="S1124">
            <v>20</v>
          </cell>
          <cell r="T1124">
            <v>1</v>
          </cell>
          <cell r="AL1124">
            <v>0</v>
          </cell>
          <cell r="CB1124" t="str">
            <v>https://docsend.com/view/y8dpeq2</v>
          </cell>
        </row>
        <row r="1125">
          <cell r="D1125" t="str">
            <v>Change Research</v>
          </cell>
          <cell r="F1125" t="str">
            <v>South Carolina</v>
          </cell>
          <cell r="G1125" t="str">
            <v>C</v>
          </cell>
          <cell r="I1125">
            <v>43514</v>
          </cell>
          <cell r="J1125">
            <v>600</v>
          </cell>
          <cell r="K1125" t="str">
            <v>lv</v>
          </cell>
          <cell r="L1125">
            <v>36</v>
          </cell>
          <cell r="M1125">
            <v>1</v>
          </cell>
          <cell r="N1125">
            <v>10</v>
          </cell>
          <cell r="O1125">
            <v>0</v>
          </cell>
          <cell r="P1125">
            <v>1</v>
          </cell>
          <cell r="Q1125">
            <v>14</v>
          </cell>
          <cell r="R1125">
            <v>0</v>
          </cell>
          <cell r="S1125">
            <v>9</v>
          </cell>
          <cell r="T1125">
            <v>1</v>
          </cell>
          <cell r="AL1125">
            <v>3.5669050661882865E-4</v>
          </cell>
          <cell r="CB1125" t="str">
            <v>https://docsend.com/view/y8dpeq2</v>
          </cell>
        </row>
        <row r="1126">
          <cell r="D1126" t="str">
            <v>Harris Insights &amp; Analytics</v>
          </cell>
          <cell r="F1126" t="str">
            <v>US</v>
          </cell>
          <cell r="G1126" t="str">
            <v>C+</v>
          </cell>
          <cell r="I1126">
            <v>43514</v>
          </cell>
          <cell r="J1126">
            <v>370</v>
          </cell>
          <cell r="K1126" t="str">
            <v>rv</v>
          </cell>
          <cell r="L1126">
            <v>25</v>
          </cell>
          <cell r="M1126">
            <v>5</v>
          </cell>
          <cell r="N1126">
            <v>4</v>
          </cell>
          <cell r="O1126">
            <v>0</v>
          </cell>
          <cell r="P1126">
            <v>2</v>
          </cell>
          <cell r="Q1126">
            <v>11</v>
          </cell>
          <cell r="R1126">
            <v>0</v>
          </cell>
          <cell r="S1126">
            <v>5</v>
          </cell>
          <cell r="T1126">
            <v>0</v>
          </cell>
          <cell r="AL1126">
            <v>9.1776334160559629E-8</v>
          </cell>
          <cell r="CB1126" t="str">
            <v>https://thehill.com/hilltv/what-americas-thinking/430614-one-fourth-of-democratic-voters-say-theyd-support-michelle</v>
          </cell>
        </row>
        <row r="1127">
          <cell r="D1127" t="str">
            <v>Morning Consult</v>
          </cell>
          <cell r="F1127" t="str">
            <v>US</v>
          </cell>
          <cell r="G1127" t="str">
            <v>B/C</v>
          </cell>
          <cell r="I1127">
            <v>43513</v>
          </cell>
          <cell r="J1127">
            <v>15383</v>
          </cell>
          <cell r="K1127" t="str">
            <v>lv</v>
          </cell>
          <cell r="L1127">
            <v>30</v>
          </cell>
          <cell r="M1127">
            <v>2</v>
          </cell>
          <cell r="N1127">
            <v>5</v>
          </cell>
          <cell r="O1127">
            <v>0</v>
          </cell>
          <cell r="P1127">
            <v>4</v>
          </cell>
          <cell r="Q1127">
            <v>21</v>
          </cell>
          <cell r="R1127">
            <v>0</v>
          </cell>
          <cell r="S1127">
            <v>8</v>
          </cell>
          <cell r="T1127">
            <v>0</v>
          </cell>
          <cell r="AL1127">
            <v>1.2895485022365403E-5</v>
          </cell>
          <cell r="CB1127" t="str">
            <v>https://morningconsult.com/wp-content/uploads/2019/02/Political-Intelligence-2.19.19.pdf</v>
          </cell>
        </row>
        <row r="1128">
          <cell r="D1128" t="str">
            <v>Emerson College</v>
          </cell>
          <cell r="F1128" t="str">
            <v>US</v>
          </cell>
          <cell r="G1128" t="str">
            <v>B-</v>
          </cell>
          <cell r="I1128">
            <v>43512</v>
          </cell>
          <cell r="J1128">
            <v>431</v>
          </cell>
          <cell r="K1128" t="str">
            <v>lv</v>
          </cell>
          <cell r="L1128">
            <v>27.4</v>
          </cell>
          <cell r="M1128">
            <v>2.2000000000000002</v>
          </cell>
          <cell r="N1128">
            <v>8.5</v>
          </cell>
          <cell r="O1128">
            <v>0</v>
          </cell>
          <cell r="P1128">
            <v>4.5999999999999996</v>
          </cell>
          <cell r="Q1128">
            <v>17.2</v>
          </cell>
          <cell r="R1128">
            <v>0</v>
          </cell>
          <cell r="S1128">
            <v>9.1999999999999993</v>
          </cell>
          <cell r="T1128">
            <v>0</v>
          </cell>
          <cell r="AL1128">
            <v>3.7922057174584689E-4</v>
          </cell>
          <cell r="CB1128" t="str">
            <v>http://emersonpolling.com/2019/02/16/majority-of-americans-disagree-with-trumps-national-emergency-despite-a-plurality-agreeing-with-border-wall-extension/</v>
          </cell>
        </row>
        <row r="1129">
          <cell r="D1129" t="str">
            <v>YouGov</v>
          </cell>
          <cell r="F1129" t="str">
            <v>New Hampshire</v>
          </cell>
          <cell r="G1129" t="str">
            <v>B-</v>
          </cell>
          <cell r="I1129">
            <v>43511</v>
          </cell>
          <cell r="J1129">
            <v>337</v>
          </cell>
          <cell r="K1129" t="str">
            <v>lv</v>
          </cell>
          <cell r="L1129">
            <v>28</v>
          </cell>
          <cell r="M1129">
            <v>2</v>
          </cell>
          <cell r="N1129">
            <v>3</v>
          </cell>
          <cell r="O1129">
            <v>0</v>
          </cell>
          <cell r="P1129">
            <v>1</v>
          </cell>
          <cell r="Q1129">
            <v>20</v>
          </cell>
          <cell r="R1129">
            <v>0</v>
          </cell>
          <cell r="S1129">
            <v>9</v>
          </cell>
          <cell r="T1129">
            <v>0</v>
          </cell>
          <cell r="AL1129">
            <v>1.205446966960068E-3</v>
          </cell>
          <cell r="CB1129" t="str">
            <v>https://www.umass.edu/newsoffice/article/presidential-politics-biden-leads-umass</v>
          </cell>
        </row>
        <row r="1130">
          <cell r="D1130" t="str">
            <v>Change Research</v>
          </cell>
          <cell r="F1130" t="str">
            <v>California</v>
          </cell>
          <cell r="G1130" t="str">
            <v>C</v>
          </cell>
          <cell r="I1130">
            <v>43507</v>
          </cell>
          <cell r="J1130">
            <v>948</v>
          </cell>
          <cell r="K1130" t="str">
            <v>lv</v>
          </cell>
          <cell r="L1130">
            <v>0</v>
          </cell>
          <cell r="M1130">
            <v>0</v>
          </cell>
          <cell r="N1130">
            <v>7</v>
          </cell>
          <cell r="O1130">
            <v>2</v>
          </cell>
          <cell r="P1130">
            <v>0</v>
          </cell>
          <cell r="Q1130">
            <v>0</v>
          </cell>
          <cell r="R1130">
            <v>0</v>
          </cell>
          <cell r="S1130">
            <v>23</v>
          </cell>
          <cell r="T1130">
            <v>1</v>
          </cell>
          <cell r="AL1130">
            <v>0</v>
          </cell>
          <cell r="CB1130" t="str">
            <v>https://docsend.com/view/mjz7a9j</v>
          </cell>
        </row>
        <row r="1131">
          <cell r="D1131" t="str">
            <v>Change Research</v>
          </cell>
          <cell r="F1131" t="str">
            <v>California</v>
          </cell>
          <cell r="G1131" t="str">
            <v>C</v>
          </cell>
          <cell r="I1131">
            <v>43507</v>
          </cell>
          <cell r="J1131">
            <v>948</v>
          </cell>
          <cell r="K1131" t="str">
            <v>lv</v>
          </cell>
          <cell r="L1131">
            <v>26</v>
          </cell>
          <cell r="M1131">
            <v>0</v>
          </cell>
          <cell r="N1131">
            <v>3</v>
          </cell>
          <cell r="O1131">
            <v>1</v>
          </cell>
          <cell r="P1131">
            <v>1</v>
          </cell>
          <cell r="Q1131">
            <v>20</v>
          </cell>
          <cell r="R1131">
            <v>0</v>
          </cell>
          <cell r="S1131">
            <v>7</v>
          </cell>
          <cell r="T1131">
            <v>0</v>
          </cell>
          <cell r="AL1131">
            <v>9.5698747328235392E-4</v>
          </cell>
          <cell r="CB1131" t="str">
            <v>https://docsend.com/view/mjz7a9j</v>
          </cell>
        </row>
        <row r="1132">
          <cell r="D1132" t="str">
            <v>Bold Blue Campaigns</v>
          </cell>
          <cell r="F1132" t="str">
            <v>US</v>
          </cell>
          <cell r="G1132">
            <v>0</v>
          </cell>
          <cell r="I1132">
            <v>43507</v>
          </cell>
          <cell r="J1132">
            <v>500</v>
          </cell>
          <cell r="K1132" t="str">
            <v>lv</v>
          </cell>
          <cell r="L1132">
            <v>12</v>
          </cell>
          <cell r="M1132">
            <v>0</v>
          </cell>
          <cell r="N1132">
            <v>0</v>
          </cell>
          <cell r="O1132">
            <v>0</v>
          </cell>
          <cell r="P1132">
            <v>1</v>
          </cell>
          <cell r="Q1132">
            <v>9</v>
          </cell>
          <cell r="R1132">
            <v>0</v>
          </cell>
          <cell r="S1132">
            <v>3</v>
          </cell>
          <cell r="T1132">
            <v>0</v>
          </cell>
          <cell r="AL1132">
            <v>0.68410269733988938</v>
          </cell>
          <cell r="CB1132" t="str">
            <v>https://drive.google.com/file/d/1dCo2pRN0-jn12kX-fFnhdm-JkyZCvX9Y/view</v>
          </cell>
        </row>
        <row r="1133">
          <cell r="D1133" t="str">
            <v>McLaughlin &amp; Associates</v>
          </cell>
          <cell r="F1133" t="str">
            <v>US</v>
          </cell>
          <cell r="G1133" t="str">
            <v>C/D</v>
          </cell>
          <cell r="I1133">
            <v>43506</v>
          </cell>
          <cell r="J1133">
            <v>450</v>
          </cell>
          <cell r="K1133" t="str">
            <v>lv</v>
          </cell>
          <cell r="L1133">
            <v>25</v>
          </cell>
          <cell r="M1133">
            <v>2</v>
          </cell>
          <cell r="N1133">
            <v>3</v>
          </cell>
          <cell r="O1133">
            <v>0.1</v>
          </cell>
          <cell r="P1133">
            <v>1</v>
          </cell>
          <cell r="Q1133">
            <v>16</v>
          </cell>
          <cell r="R1133">
            <v>0</v>
          </cell>
          <cell r="S1133">
            <v>5</v>
          </cell>
          <cell r="T1133">
            <v>0.1</v>
          </cell>
          <cell r="AL1133">
            <v>4.0312898215717253E-4</v>
          </cell>
          <cell r="CB1133" t="str">
            <v>http://mclaughlinonline.com/pols/wp-content/uploads/2019/02/National-Monthly-Omnibus-February-1.pdf</v>
          </cell>
        </row>
        <row r="1134">
          <cell r="D1134" t="str">
            <v>Morning Consult</v>
          </cell>
          <cell r="F1134" t="str">
            <v>US</v>
          </cell>
          <cell r="G1134" t="str">
            <v>B/C</v>
          </cell>
          <cell r="I1134">
            <v>43506</v>
          </cell>
          <cell r="J1134">
            <v>11627</v>
          </cell>
          <cell r="K1134" t="str">
            <v>lv</v>
          </cell>
          <cell r="L1134">
            <v>29</v>
          </cell>
          <cell r="M1134">
            <v>2</v>
          </cell>
          <cell r="N1134">
            <v>5</v>
          </cell>
          <cell r="O1134">
            <v>0</v>
          </cell>
          <cell r="P1134">
            <v>3</v>
          </cell>
          <cell r="Q1134">
            <v>22</v>
          </cell>
          <cell r="R1134">
            <v>0</v>
          </cell>
          <cell r="S1134">
            <v>8</v>
          </cell>
          <cell r="T1134">
            <v>0</v>
          </cell>
          <cell r="AL1134">
            <v>1.0816214145157915E-5</v>
          </cell>
          <cell r="CB1134" t="str">
            <v>https://morningconsult.com/wp-content/uploads/2019/02/Morning-Consult_Political-Intelligence_2.12.19.pdf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43499</v>
          </cell>
          <cell r="J1135">
            <v>14494</v>
          </cell>
          <cell r="K1135" t="str">
            <v>lv</v>
          </cell>
          <cell r="L1135">
            <v>30</v>
          </cell>
          <cell r="M1135">
            <v>2</v>
          </cell>
          <cell r="N1135">
            <v>4</v>
          </cell>
          <cell r="O1135">
            <v>0</v>
          </cell>
          <cell r="P1135">
            <v>2</v>
          </cell>
          <cell r="Q1135">
            <v>21</v>
          </cell>
          <cell r="R1135">
            <v>0</v>
          </cell>
          <cell r="S1135">
            <v>9</v>
          </cell>
          <cell r="T1135">
            <v>0</v>
          </cell>
          <cell r="AL1135">
            <v>1.0684051700613268E-5</v>
          </cell>
          <cell r="CB1135" t="str">
            <v>https://morningconsult.com/2020-democratic-primary/</v>
          </cell>
        </row>
        <row r="1136">
          <cell r="D1136" t="str">
            <v>Optimus</v>
          </cell>
          <cell r="F1136" t="str">
            <v>South Carolina</v>
          </cell>
          <cell r="G1136" t="str">
            <v>C/D</v>
          </cell>
          <cell r="I1136">
            <v>43498</v>
          </cell>
          <cell r="J1136">
            <v>557</v>
          </cell>
          <cell r="K1136" t="str">
            <v>lv</v>
          </cell>
          <cell r="L1136">
            <v>36.369999999999997</v>
          </cell>
          <cell r="M1136">
            <v>0</v>
          </cell>
          <cell r="N1136">
            <v>4.5599999999999996</v>
          </cell>
          <cell r="O1136">
            <v>0</v>
          </cell>
          <cell r="P1136">
            <v>1.25</v>
          </cell>
          <cell r="Q1136">
            <v>8.2200000000000006</v>
          </cell>
          <cell r="R1136">
            <v>0</v>
          </cell>
          <cell r="S1136">
            <v>4.16</v>
          </cell>
          <cell r="T1136">
            <v>0</v>
          </cell>
          <cell r="AL1136">
            <v>7.4850384752839245E-3</v>
          </cell>
          <cell r="CB1136" t="str">
            <v>https://projects.fivethirtyeight.com/polls/20190207.xlsx</v>
          </cell>
        </row>
        <row r="1137">
          <cell r="D1137" t="str">
            <v>Optimus</v>
          </cell>
          <cell r="F1137" t="str">
            <v>New Hampshire</v>
          </cell>
          <cell r="G1137" t="str">
            <v>C/D</v>
          </cell>
          <cell r="I1137">
            <v>43498</v>
          </cell>
          <cell r="J1137">
            <v>518</v>
          </cell>
          <cell r="K1137" t="str">
            <v>lv</v>
          </cell>
          <cell r="L1137">
            <v>21.94</v>
          </cell>
          <cell r="M1137">
            <v>0</v>
          </cell>
          <cell r="N1137">
            <v>3.8</v>
          </cell>
          <cell r="O1137">
            <v>0</v>
          </cell>
          <cell r="P1137">
            <v>2.09</v>
          </cell>
          <cell r="Q1137">
            <v>12.85</v>
          </cell>
          <cell r="R1137">
            <v>0</v>
          </cell>
          <cell r="S1137">
            <v>8.67</v>
          </cell>
          <cell r="T1137">
            <v>0</v>
          </cell>
          <cell r="AL1137">
            <v>7.3184826507592688E-3</v>
          </cell>
          <cell r="CB1137" t="str">
            <v>https://projects.fivethirtyeight.com/polls/20190207.xlsx</v>
          </cell>
        </row>
        <row r="1138">
          <cell r="D1138" t="str">
            <v>Optimus</v>
          </cell>
          <cell r="F1138" t="str">
            <v>Iowa</v>
          </cell>
          <cell r="G1138" t="str">
            <v>C/D</v>
          </cell>
          <cell r="I1138">
            <v>43498</v>
          </cell>
          <cell r="J1138">
            <v>558</v>
          </cell>
          <cell r="K1138" t="str">
            <v>lv</v>
          </cell>
          <cell r="L1138">
            <v>25.39</v>
          </cell>
          <cell r="M1138">
            <v>0</v>
          </cell>
          <cell r="N1138">
            <v>3.53</v>
          </cell>
          <cell r="O1138">
            <v>0</v>
          </cell>
          <cell r="P1138">
            <v>4.57</v>
          </cell>
          <cell r="Q1138">
            <v>10.38</v>
          </cell>
          <cell r="R1138">
            <v>0</v>
          </cell>
          <cell r="S1138">
            <v>10.5</v>
          </cell>
          <cell r="T1138">
            <v>0</v>
          </cell>
          <cell r="AL1138">
            <v>7.4891981147362048E-3</v>
          </cell>
          <cell r="CB1138" t="str">
            <v>https://projects.fivethirtyeight.com/polls/20190207.xlsx</v>
          </cell>
        </row>
        <row r="1139">
          <cell r="D1139" t="str">
            <v>Morning Consult</v>
          </cell>
          <cell r="F1139" t="str">
            <v>US</v>
          </cell>
          <cell r="G1139" t="str">
            <v>B/C</v>
          </cell>
          <cell r="I1139">
            <v>43498</v>
          </cell>
          <cell r="J1139">
            <v>737</v>
          </cell>
          <cell r="K1139" t="str">
            <v>rv</v>
          </cell>
          <cell r="L1139">
            <v>29</v>
          </cell>
          <cell r="M1139">
            <v>2</v>
          </cell>
          <cell r="N1139">
            <v>5</v>
          </cell>
          <cell r="O1139">
            <v>0</v>
          </cell>
          <cell r="P1139">
            <v>2</v>
          </cell>
          <cell r="Q1139">
            <v>16</v>
          </cell>
          <cell r="R1139">
            <v>0</v>
          </cell>
          <cell r="S1139">
            <v>6</v>
          </cell>
          <cell r="T1139">
            <v>0</v>
          </cell>
          <cell r="AL1139">
            <v>2.9988428332869123E-6</v>
          </cell>
          <cell r="CB1139" t="str">
            <v>https://morningconsult.com/wp-content/uploads/2019/02/190202_crosstabs_POLITICO_RVs_v1_AP.pdf</v>
          </cell>
        </row>
        <row r="1140">
          <cell r="D1140" t="str">
            <v>Emerson College</v>
          </cell>
          <cell r="F1140" t="str">
            <v>Iowa</v>
          </cell>
          <cell r="G1140" t="str">
            <v>B-</v>
          </cell>
          <cell r="I1140">
            <v>43498</v>
          </cell>
          <cell r="J1140">
            <v>260</v>
          </cell>
          <cell r="K1140" t="str">
            <v>lv</v>
          </cell>
          <cell r="L1140">
            <v>29.2</v>
          </cell>
          <cell r="M1140">
            <v>0</v>
          </cell>
          <cell r="N1140">
            <v>3.6</v>
          </cell>
          <cell r="O1140">
            <v>0</v>
          </cell>
          <cell r="P1140">
            <v>3</v>
          </cell>
          <cell r="Q1140">
            <v>14.8</v>
          </cell>
          <cell r="R1140">
            <v>0</v>
          </cell>
          <cell r="S1140">
            <v>10.6</v>
          </cell>
          <cell r="T1140">
            <v>0</v>
          </cell>
          <cell r="AL1140">
            <v>3.7469018046686004E-3</v>
          </cell>
          <cell r="CB1140" t="str">
            <v>https://www.emerson.edu/news-events/emerson-college-today-unpublished/iowa-poll-one-year-out-caucus-biden-leads-democratic-field-third-party-candidacy-helps-trump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43492</v>
          </cell>
          <cell r="J1141">
            <v>14381</v>
          </cell>
          <cell r="K1141" t="str">
            <v>lv</v>
          </cell>
          <cell r="L1141">
            <v>31</v>
          </cell>
          <cell r="M1141">
            <v>3</v>
          </cell>
          <cell r="N1141">
            <v>3</v>
          </cell>
          <cell r="O1141">
            <v>0</v>
          </cell>
          <cell r="P1141">
            <v>2</v>
          </cell>
          <cell r="Q1141">
            <v>21</v>
          </cell>
          <cell r="R1141">
            <v>0</v>
          </cell>
          <cell r="S1141">
            <v>9</v>
          </cell>
          <cell r="T1141">
            <v>0</v>
          </cell>
          <cell r="AL1141">
            <v>9.129198873247809E-6</v>
          </cell>
          <cell r="CB1141" t="str">
            <v>https://morningconsult.com/2020-democratic-primary/</v>
          </cell>
        </row>
        <row r="1142">
          <cell r="D1142" t="str">
            <v>Monmouth University</v>
          </cell>
          <cell r="F1142" t="str">
            <v>US</v>
          </cell>
          <cell r="G1142" t="str">
            <v>A+</v>
          </cell>
          <cell r="I1142">
            <v>43492</v>
          </cell>
          <cell r="J1142">
            <v>313</v>
          </cell>
          <cell r="K1142" t="str">
            <v>rv</v>
          </cell>
          <cell r="L1142">
            <v>29</v>
          </cell>
          <cell r="M1142">
            <v>4</v>
          </cell>
          <cell r="N1142">
            <v>4</v>
          </cell>
          <cell r="O1142">
            <v>0</v>
          </cell>
          <cell r="P1142">
            <v>2</v>
          </cell>
          <cell r="Q1142">
            <v>16</v>
          </cell>
          <cell r="R1142">
            <v>0</v>
          </cell>
          <cell r="S1142">
            <v>8</v>
          </cell>
          <cell r="T1142">
            <v>1</v>
          </cell>
          <cell r="AL1142">
            <v>9.7756233951239039E-4</v>
          </cell>
          <cell r="CB1142" t="str">
            <v>https://www.monmouth.edu/polling-institute/documents/monmouthpoll_us_020419.pdf/</v>
          </cell>
        </row>
        <row r="1143">
          <cell r="D1143" t="str">
            <v>Morning Consult</v>
          </cell>
          <cell r="F1143" t="str">
            <v>US</v>
          </cell>
          <cell r="G1143" t="str">
            <v>B/C</v>
          </cell>
          <cell r="I1143">
            <v>43492</v>
          </cell>
          <cell r="J1143">
            <v>685</v>
          </cell>
          <cell r="K1143" t="str">
            <v>rv</v>
          </cell>
          <cell r="L1143">
            <v>33</v>
          </cell>
          <cell r="M1143">
            <v>2</v>
          </cell>
          <cell r="N1143">
            <v>3</v>
          </cell>
          <cell r="O1143">
            <v>0</v>
          </cell>
          <cell r="P1143">
            <v>1</v>
          </cell>
          <cell r="Q1143">
            <v>15</v>
          </cell>
          <cell r="R1143">
            <v>0</v>
          </cell>
          <cell r="S1143">
            <v>6</v>
          </cell>
          <cell r="T1143">
            <v>0</v>
          </cell>
          <cell r="AL1143">
            <v>0</v>
          </cell>
          <cell r="CB1143" t="str">
            <v>https://morningconsult.com/wp-content/uploads/2019/01/190156_crosstabs_POLITICO_RVs_v1_ML.pdf</v>
          </cell>
        </row>
        <row r="1144">
          <cell r="D1144" t="str">
            <v>ABC News/Washington Post</v>
          </cell>
          <cell r="F1144" t="str">
            <v>US</v>
          </cell>
          <cell r="G1144" t="str">
            <v>A+</v>
          </cell>
          <cell r="I1144">
            <v>43489</v>
          </cell>
          <cell r="J1144">
            <v>447</v>
          </cell>
          <cell r="K1144" t="str">
            <v>a</v>
          </cell>
          <cell r="L1144">
            <v>9</v>
          </cell>
          <cell r="M1144">
            <v>0</v>
          </cell>
          <cell r="N1144">
            <v>1</v>
          </cell>
          <cell r="O1144">
            <v>0</v>
          </cell>
          <cell r="P1144">
            <v>1</v>
          </cell>
          <cell r="Q1144">
            <v>4</v>
          </cell>
          <cell r="R1144">
            <v>0</v>
          </cell>
          <cell r="S1144">
            <v>2</v>
          </cell>
          <cell r="T1144">
            <v>0</v>
          </cell>
          <cell r="AL1144">
            <v>5.7832510355851179E-4</v>
          </cell>
          <cell r="CB1144" t="str">
            <v>https://apps.washingtonpost.com/g/page/national/washington-post-abc-news-poll-jan-21-24/2355/</v>
          </cell>
        </row>
        <row r="1145">
          <cell r="D1145" t="str">
            <v>Morning Consult</v>
          </cell>
          <cell r="F1145" t="str">
            <v>US</v>
          </cell>
          <cell r="G1145" t="str">
            <v>B/C</v>
          </cell>
          <cell r="I1145">
            <v>43487</v>
          </cell>
          <cell r="J1145">
            <v>694</v>
          </cell>
          <cell r="K1145" t="str">
            <v>rv</v>
          </cell>
          <cell r="L1145">
            <v>26</v>
          </cell>
          <cell r="M1145">
            <v>2</v>
          </cell>
          <cell r="N1145">
            <v>4</v>
          </cell>
          <cell r="O1145">
            <v>0</v>
          </cell>
          <cell r="P1145">
            <v>2</v>
          </cell>
          <cell r="Q1145">
            <v>16</v>
          </cell>
          <cell r="R1145">
            <v>0</v>
          </cell>
          <cell r="S1145">
            <v>6</v>
          </cell>
          <cell r="T1145">
            <v>0</v>
          </cell>
          <cell r="AL1145">
            <v>2.2775560292048296E-6</v>
          </cell>
          <cell r="CB1145" t="str">
            <v>https://morningconsult.com/wp-content/uploads/2019/01/190140_crosstabs_POLITICO_RVs_v1_AP-3.pdf</v>
          </cell>
        </row>
        <row r="1146">
          <cell r="D1146" t="str">
            <v>Emerson College</v>
          </cell>
          <cell r="F1146" t="str">
            <v>US</v>
          </cell>
          <cell r="G1146" t="str">
            <v>B-</v>
          </cell>
          <cell r="I1146">
            <v>43486</v>
          </cell>
          <cell r="J1146">
            <v>355</v>
          </cell>
          <cell r="K1146" t="str">
            <v>lv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42.9</v>
          </cell>
          <cell r="T1146">
            <v>0</v>
          </cell>
          <cell r="AL1146">
            <v>0</v>
          </cell>
          <cell r="CB1146" t="str">
            <v>https://www.emerson.edu/news-events/emerson-college-today/voters-split-trumps-offer-temporary-relief-dreamers-oppose-amnesty-warren-leads-among-announced-2020-democratic-candidates</v>
          </cell>
        </row>
        <row r="1147">
          <cell r="D1147" t="str">
            <v>Emerson College</v>
          </cell>
          <cell r="F1147" t="str">
            <v>US</v>
          </cell>
          <cell r="G1147" t="str">
            <v>B-</v>
          </cell>
          <cell r="I1147">
            <v>43486</v>
          </cell>
          <cell r="J1147">
            <v>355</v>
          </cell>
          <cell r="K1147" t="str">
            <v>lv</v>
          </cell>
          <cell r="L1147">
            <v>45.4</v>
          </cell>
          <cell r="M1147">
            <v>6.6</v>
          </cell>
          <cell r="N1147">
            <v>7.7</v>
          </cell>
          <cell r="O1147">
            <v>0</v>
          </cell>
          <cell r="P1147">
            <v>1.4</v>
          </cell>
          <cell r="Q1147">
            <v>5.4</v>
          </cell>
          <cell r="R1147">
            <v>0</v>
          </cell>
          <cell r="S1147">
            <v>2.9</v>
          </cell>
          <cell r="T1147">
            <v>0</v>
          </cell>
          <cell r="AL1147">
            <v>2.5280166196408417E-4</v>
          </cell>
          <cell r="CB1147" t="str">
            <v>https://www.emerson.edu/news-events/emerson-college-today/voters-split-trumps-offer-temporary-relief-dreamers-oppose-amnesty-warren-leads-among-announced-2020-democratic-candidates</v>
          </cell>
        </row>
        <row r="1148">
          <cell r="D1148" t="str">
            <v>Morning Consult</v>
          </cell>
          <cell r="F1148" t="str">
            <v>US</v>
          </cell>
          <cell r="G1148" t="str">
            <v>B/C</v>
          </cell>
          <cell r="I1148">
            <v>43485</v>
          </cell>
          <cell r="J1148">
            <v>14250</v>
          </cell>
          <cell r="K1148" t="str">
            <v>lv</v>
          </cell>
          <cell r="L1148">
            <v>30</v>
          </cell>
          <cell r="M1148">
            <v>4</v>
          </cell>
          <cell r="N1148">
            <v>3</v>
          </cell>
          <cell r="O1148">
            <v>0</v>
          </cell>
          <cell r="P1148">
            <v>2</v>
          </cell>
          <cell r="Q1148">
            <v>23</v>
          </cell>
          <cell r="R1148">
            <v>0</v>
          </cell>
          <cell r="S1148">
            <v>11</v>
          </cell>
          <cell r="T1148">
            <v>0</v>
          </cell>
          <cell r="AL1148">
            <v>8.2503345973979526E-6</v>
          </cell>
          <cell r="CB1148" t="str">
            <v>https://morningconsult.com/2020-democratic-primary/</v>
          </cell>
        </row>
        <row r="1149">
          <cell r="D1149" t="str">
            <v>Zogby Interactive/JZ Analytics</v>
          </cell>
          <cell r="F1149" t="str">
            <v>US</v>
          </cell>
          <cell r="G1149" t="str">
            <v>C</v>
          </cell>
          <cell r="I1149">
            <v>43485</v>
          </cell>
          <cell r="J1149">
            <v>410</v>
          </cell>
          <cell r="K1149" t="str">
            <v>lv</v>
          </cell>
          <cell r="L1149">
            <v>25</v>
          </cell>
          <cell r="M1149">
            <v>5</v>
          </cell>
          <cell r="N1149">
            <v>3</v>
          </cell>
          <cell r="O1149">
            <v>0</v>
          </cell>
          <cell r="P1149">
            <v>0</v>
          </cell>
          <cell r="Q1149">
            <v>12</v>
          </cell>
          <cell r="R1149">
            <v>0</v>
          </cell>
          <cell r="S1149">
            <v>5</v>
          </cell>
          <cell r="T1149">
            <v>0</v>
          </cell>
          <cell r="AL1149">
            <v>0</v>
          </cell>
          <cell r="CB1149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0">
          <cell r="D1150" t="str">
            <v>Zogby Interactive/JZ Analytics</v>
          </cell>
          <cell r="F1150" t="str">
            <v>US</v>
          </cell>
          <cell r="G1150" t="str">
            <v>C</v>
          </cell>
          <cell r="I1150">
            <v>43485</v>
          </cell>
          <cell r="J1150">
            <v>410</v>
          </cell>
          <cell r="K1150" t="str">
            <v>lv</v>
          </cell>
          <cell r="L1150">
            <v>27</v>
          </cell>
          <cell r="M1150">
            <v>8</v>
          </cell>
          <cell r="N1150">
            <v>1</v>
          </cell>
          <cell r="O1150">
            <v>0</v>
          </cell>
          <cell r="P1150">
            <v>0</v>
          </cell>
          <cell r="Q1150">
            <v>18</v>
          </cell>
          <cell r="R1150">
            <v>0</v>
          </cell>
          <cell r="S1150">
            <v>9</v>
          </cell>
          <cell r="T1150">
            <v>0</v>
          </cell>
          <cell r="AL1150">
            <v>1.1145242582889707E-3</v>
          </cell>
          <cell r="CB1150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43481</v>
          </cell>
          <cell r="J1151">
            <v>479</v>
          </cell>
          <cell r="K1151" t="str">
            <v>rv</v>
          </cell>
          <cell r="L1151">
            <v>23</v>
          </cell>
          <cell r="M1151">
            <v>5</v>
          </cell>
          <cell r="N1151">
            <v>3</v>
          </cell>
          <cell r="O1151">
            <v>0</v>
          </cell>
          <cell r="P1151">
            <v>0</v>
          </cell>
          <cell r="Q1151">
            <v>21</v>
          </cell>
          <cell r="R1151">
            <v>0</v>
          </cell>
          <cell r="S1151">
            <v>4</v>
          </cell>
          <cell r="T1151">
            <v>0</v>
          </cell>
          <cell r="AL1151">
            <v>8.725907598759802E-8</v>
          </cell>
          <cell r="CB1151" t="str">
            <v>https://harvardharrispoll.com/wp-content/uploads/2019/01/Jan2019_HHP_registeredvoters_topline.pdf</v>
          </cell>
        </row>
        <row r="1152">
          <cell r="D1152" t="str">
            <v>Harris Insights &amp; Analytics</v>
          </cell>
          <cell r="F1152" t="str">
            <v>US</v>
          </cell>
          <cell r="G1152" t="str">
            <v>C+</v>
          </cell>
          <cell r="I1152">
            <v>43481</v>
          </cell>
          <cell r="J1152">
            <v>488</v>
          </cell>
          <cell r="K1152" t="str">
            <v>rv</v>
          </cell>
          <cell r="L1152">
            <v>24</v>
          </cell>
          <cell r="M1152">
            <v>5</v>
          </cell>
          <cell r="N1152">
            <v>2</v>
          </cell>
          <cell r="O1152">
            <v>0</v>
          </cell>
          <cell r="P1152">
            <v>0</v>
          </cell>
          <cell r="Q1152">
            <v>13</v>
          </cell>
          <cell r="R1152">
            <v>0</v>
          </cell>
          <cell r="S1152">
            <v>5</v>
          </cell>
          <cell r="T1152">
            <v>0</v>
          </cell>
          <cell r="AL1152">
            <v>0</v>
          </cell>
          <cell r="CB1152" t="str">
            <v>https://harvardharrispoll.com/wp-content/uploads/2019/01/Jan2019_HHP_registeredvoters_topline.pdf</v>
          </cell>
        </row>
        <row r="1153">
          <cell r="D1153" t="str">
            <v>Morning Consult</v>
          </cell>
          <cell r="F1153" t="str">
            <v>US</v>
          </cell>
          <cell r="G1153" t="str">
            <v>B/C</v>
          </cell>
          <cell r="I1153">
            <v>43479</v>
          </cell>
          <cell r="J1153">
            <v>674</v>
          </cell>
          <cell r="K1153" t="str">
            <v>rv</v>
          </cell>
          <cell r="L1153">
            <v>32</v>
          </cell>
          <cell r="M1153">
            <v>1</v>
          </cell>
          <cell r="N1153">
            <v>2</v>
          </cell>
          <cell r="O1153">
            <v>0</v>
          </cell>
          <cell r="P1153">
            <v>1</v>
          </cell>
          <cell r="Q1153">
            <v>15</v>
          </cell>
          <cell r="R1153">
            <v>0</v>
          </cell>
          <cell r="S1153">
            <v>9</v>
          </cell>
          <cell r="T1153">
            <v>0</v>
          </cell>
          <cell r="AL1153">
            <v>2.0415283732970038E-6</v>
          </cell>
          <cell r="CB1153" t="str">
            <v>https://morningconsult.com/wp-content/uploads/2019/01/190125_crosstabs_POLITICO_RVs_v1_DK.pdf</v>
          </cell>
        </row>
        <row r="1154">
          <cell r="D1154" t="str">
            <v>Morning Consult</v>
          </cell>
          <cell r="F1154" t="str">
            <v>US</v>
          </cell>
          <cell r="G1154" t="str">
            <v>B/C</v>
          </cell>
          <cell r="I1154">
            <v>43478</v>
          </cell>
          <cell r="J1154">
            <v>4749</v>
          </cell>
          <cell r="K1154" t="str">
            <v>lv</v>
          </cell>
          <cell r="L1154">
            <v>31</v>
          </cell>
          <cell r="M1154">
            <v>4</v>
          </cell>
          <cell r="N1154">
            <v>3</v>
          </cell>
          <cell r="O1154">
            <v>0</v>
          </cell>
          <cell r="P1154">
            <v>2</v>
          </cell>
          <cell r="Q1154">
            <v>23</v>
          </cell>
          <cell r="R1154">
            <v>0</v>
          </cell>
          <cell r="S1154">
            <v>11</v>
          </cell>
          <cell r="T1154">
            <v>0</v>
          </cell>
          <cell r="AL1154">
            <v>4.7810605221988727E-6</v>
          </cell>
          <cell r="CB1154" t="str">
            <v>https://morningconsult.com/2020-democratic-primary/</v>
          </cell>
        </row>
        <row r="1155">
          <cell r="D1155" t="str">
            <v>Morning Consult</v>
          </cell>
          <cell r="F1155" t="str">
            <v>US</v>
          </cell>
          <cell r="G1155" t="str">
            <v>B/C</v>
          </cell>
          <cell r="I1155">
            <v>43471</v>
          </cell>
          <cell r="J1155">
            <v>699</v>
          </cell>
          <cell r="K1155" t="str">
            <v>rv</v>
          </cell>
          <cell r="L1155">
            <v>27</v>
          </cell>
          <cell r="M1155">
            <v>1</v>
          </cell>
          <cell r="N1155">
            <v>3</v>
          </cell>
          <cell r="O1155">
            <v>0</v>
          </cell>
          <cell r="P1155">
            <v>2</v>
          </cell>
          <cell r="Q1155">
            <v>16</v>
          </cell>
          <cell r="R1155">
            <v>0</v>
          </cell>
          <cell r="S1155">
            <v>4</v>
          </cell>
          <cell r="T1155">
            <v>0</v>
          </cell>
          <cell r="AL1155">
            <v>1.8843830609728034E-6</v>
          </cell>
          <cell r="CB1155" t="str">
            <v>https://www.politico.com/f/?id=00000168-2f52-db11-ab7d-3ffb937f0002</v>
          </cell>
        </row>
        <row r="1156">
          <cell r="D1156" t="str">
            <v>Change Research</v>
          </cell>
          <cell r="F1156" t="str">
            <v>New Hampshire</v>
          </cell>
          <cell r="G1156" t="str">
            <v>C</v>
          </cell>
          <cell r="I1156">
            <v>43468</v>
          </cell>
          <cell r="J1156">
            <v>1162</v>
          </cell>
          <cell r="K1156" t="str">
            <v>lv</v>
          </cell>
          <cell r="L1156">
            <v>24</v>
          </cell>
          <cell r="M1156">
            <v>2</v>
          </cell>
          <cell r="N1156">
            <v>3</v>
          </cell>
          <cell r="O1156">
            <v>0</v>
          </cell>
          <cell r="P1156">
            <v>2</v>
          </cell>
          <cell r="Q1156">
            <v>26</v>
          </cell>
          <cell r="R1156">
            <v>1</v>
          </cell>
          <cell r="S1156">
            <v>11</v>
          </cell>
          <cell r="T1156">
            <v>0</v>
          </cell>
          <cell r="AL1156">
            <v>4.136685569814778E-3</v>
          </cell>
          <cell r="CB1156" t="str">
            <v>https://docsend.com/view/nzwihqp</v>
          </cell>
        </row>
        <row r="1157">
          <cell r="D1157" t="str">
            <v>Change Research</v>
          </cell>
          <cell r="F1157" t="str">
            <v>Iowa</v>
          </cell>
          <cell r="G1157" t="str">
            <v>C</v>
          </cell>
          <cell r="I1157">
            <v>43451</v>
          </cell>
          <cell r="J1157">
            <v>1291</v>
          </cell>
          <cell r="K1157" t="str">
            <v>lv</v>
          </cell>
          <cell r="L1157">
            <v>20</v>
          </cell>
          <cell r="M1157">
            <v>1</v>
          </cell>
          <cell r="N1157">
            <v>4</v>
          </cell>
          <cell r="O1157">
            <v>0</v>
          </cell>
          <cell r="P1157">
            <v>5</v>
          </cell>
          <cell r="Q1157">
            <v>20</v>
          </cell>
          <cell r="R1157">
            <v>0</v>
          </cell>
          <cell r="S1157">
            <v>7</v>
          </cell>
          <cell r="T1157">
            <v>0</v>
          </cell>
          <cell r="AL1157">
            <v>2.5976698848934688E-3</v>
          </cell>
          <cell r="CB1157" t="str">
            <v>https://docsend.com/view/55qxbg9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43451</v>
          </cell>
          <cell r="J1158">
            <v>2968</v>
          </cell>
          <cell r="K1158" t="str">
            <v>lv</v>
          </cell>
          <cell r="L1158">
            <v>21</v>
          </cell>
          <cell r="M1158">
            <v>2</v>
          </cell>
          <cell r="N1158">
            <v>4</v>
          </cell>
          <cell r="O1158">
            <v>0</v>
          </cell>
          <cell r="P1158">
            <v>3</v>
          </cell>
          <cell r="Q1158">
            <v>16</v>
          </cell>
          <cell r="R1158">
            <v>1</v>
          </cell>
          <cell r="S1158">
            <v>7</v>
          </cell>
          <cell r="T1158">
            <v>0</v>
          </cell>
          <cell r="AL1158">
            <v>3.5625237176085836E-4</v>
          </cell>
          <cell r="CB1158" t="str">
            <v>https://docsend.com/view/55qxbg9</v>
          </cell>
        </row>
        <row r="1159">
          <cell r="D1159" t="str">
            <v>Morning Consult</v>
          </cell>
          <cell r="F1159" t="str">
            <v>US</v>
          </cell>
          <cell r="G1159" t="str">
            <v>B/C</v>
          </cell>
          <cell r="I1159">
            <v>43450</v>
          </cell>
          <cell r="J1159">
            <v>706</v>
          </cell>
          <cell r="K1159" t="str">
            <v>rv</v>
          </cell>
          <cell r="L1159">
            <v>25</v>
          </cell>
          <cell r="M1159">
            <v>2</v>
          </cell>
          <cell r="N1159">
            <v>3</v>
          </cell>
          <cell r="O1159">
            <v>0</v>
          </cell>
          <cell r="P1159">
            <v>1</v>
          </cell>
          <cell r="Q1159">
            <v>15</v>
          </cell>
          <cell r="R1159">
            <v>0</v>
          </cell>
          <cell r="S1159">
            <v>3</v>
          </cell>
          <cell r="T1159">
            <v>0</v>
          </cell>
          <cell r="AL1159">
            <v>1.7385985682688856E-6</v>
          </cell>
          <cell r="CB1159" t="str">
            <v>https://www.politico.com/f/?id=00000167-c362-df35-adef-df67efa30000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43448</v>
          </cell>
          <cell r="J1160">
            <v>468</v>
          </cell>
          <cell r="K1160" t="str">
            <v>lv</v>
          </cell>
          <cell r="L1160">
            <v>17</v>
          </cell>
          <cell r="M1160">
            <v>2</v>
          </cell>
          <cell r="N1160">
            <v>2</v>
          </cell>
          <cell r="O1160">
            <v>0</v>
          </cell>
          <cell r="P1160">
            <v>1</v>
          </cell>
          <cell r="Q1160">
            <v>18</v>
          </cell>
          <cell r="R1160">
            <v>0</v>
          </cell>
          <cell r="S1160">
            <v>4</v>
          </cell>
          <cell r="T1160">
            <v>0</v>
          </cell>
          <cell r="AL1160">
            <v>2.4768253701088004E-4</v>
          </cell>
          <cell r="CB1160" t="str">
            <v>http://mclaughlinonline.com/pols/wp-content/uploads/2018/12/National-Monthly-Omnibus-December-1.pdf</v>
          </cell>
        </row>
        <row r="1161">
          <cell r="D1161" t="str">
            <v>Selzer &amp; Co.</v>
          </cell>
          <cell r="F1161" t="str">
            <v>Iowa</v>
          </cell>
          <cell r="G1161" t="str">
            <v>A+</v>
          </cell>
          <cell r="I1161">
            <v>43447</v>
          </cell>
          <cell r="J1161">
            <v>455</v>
          </cell>
          <cell r="K1161" t="str">
            <v>lv</v>
          </cell>
          <cell r="L1161">
            <v>32</v>
          </cell>
          <cell r="M1161">
            <v>3</v>
          </cell>
          <cell r="N1161">
            <v>4</v>
          </cell>
          <cell r="O1161">
            <v>0</v>
          </cell>
          <cell r="P1161">
            <v>3</v>
          </cell>
          <cell r="Q1161">
            <v>19</v>
          </cell>
          <cell r="R1161">
            <v>0</v>
          </cell>
          <cell r="S1161">
            <v>8</v>
          </cell>
          <cell r="T1161">
            <v>0</v>
          </cell>
          <cell r="AL1161">
            <v>1.232259710988415E-2</v>
          </cell>
          <cell r="CB1161" t="str">
            <v>https://cdn.cnn.com/cnn/2018/images/12/15/rel1iademocrats.pdf</v>
          </cell>
        </row>
        <row r="1162">
          <cell r="D1162" t="str">
            <v>David Binder Research</v>
          </cell>
          <cell r="F1162" t="str">
            <v>Iowa</v>
          </cell>
          <cell r="G1162">
            <v>0</v>
          </cell>
          <cell r="I1162">
            <v>43445</v>
          </cell>
          <cell r="J1162">
            <v>500</v>
          </cell>
          <cell r="K1162" t="str">
            <v>lv</v>
          </cell>
          <cell r="L1162">
            <v>30</v>
          </cell>
          <cell r="M1162">
            <v>2</v>
          </cell>
          <cell r="N1162">
            <v>6</v>
          </cell>
          <cell r="O1162">
            <v>0</v>
          </cell>
          <cell r="P1162">
            <v>10</v>
          </cell>
          <cell r="Q1162">
            <v>13</v>
          </cell>
          <cell r="R1162">
            <v>0</v>
          </cell>
          <cell r="S1162">
            <v>9</v>
          </cell>
          <cell r="T1162">
            <v>0</v>
          </cell>
          <cell r="AL1162">
            <v>1.7322256695453885E-3</v>
          </cell>
          <cell r="CB1162" t="str">
            <v>https://static.politico.com/5e/29/55eea4ed4deeaaf42e628a842376/181214-iowa-survey-memo-v2.pdf</v>
          </cell>
        </row>
        <row r="1163">
          <cell r="D1163" t="str">
            <v>SSRS</v>
          </cell>
          <cell r="F1163" t="str">
            <v>US</v>
          </cell>
          <cell r="G1163" t="str">
            <v>A/B</v>
          </cell>
          <cell r="I1163">
            <v>43443</v>
          </cell>
          <cell r="J1163">
            <v>424</v>
          </cell>
          <cell r="K1163" t="str">
            <v>rv</v>
          </cell>
          <cell r="L1163">
            <v>33</v>
          </cell>
          <cell r="M1163">
            <v>2</v>
          </cell>
          <cell r="N1163">
            <v>6</v>
          </cell>
          <cell r="O1163">
            <v>0</v>
          </cell>
          <cell r="P1163">
            <v>3</v>
          </cell>
          <cell r="Q1163">
            <v>14</v>
          </cell>
          <cell r="R1163">
            <v>0</v>
          </cell>
          <cell r="S1163">
            <v>4</v>
          </cell>
          <cell r="T1163">
            <v>0</v>
          </cell>
          <cell r="AL1163">
            <v>6.0239918483697124E-4</v>
          </cell>
          <cell r="CB1163" t="str">
            <v>https://cdn.cnn.com/cnn/2018/images/12/14/rel12e.-.2020.and.economy.pdf</v>
          </cell>
        </row>
        <row r="1164">
          <cell r="D1164" t="str">
            <v>SSRS</v>
          </cell>
          <cell r="F1164" t="str">
            <v>US</v>
          </cell>
          <cell r="G1164" t="str">
            <v>A/B</v>
          </cell>
          <cell r="I1164">
            <v>43443</v>
          </cell>
          <cell r="J1164">
            <v>463</v>
          </cell>
          <cell r="K1164" t="str">
            <v>a</v>
          </cell>
          <cell r="L1164">
            <v>30</v>
          </cell>
          <cell r="M1164">
            <v>3</v>
          </cell>
          <cell r="N1164">
            <v>5</v>
          </cell>
          <cell r="O1164">
            <v>0</v>
          </cell>
          <cell r="P1164">
            <v>3</v>
          </cell>
          <cell r="Q1164">
            <v>14</v>
          </cell>
          <cell r="R1164">
            <v>0</v>
          </cell>
          <cell r="S1164">
            <v>3</v>
          </cell>
          <cell r="T1164">
            <v>0</v>
          </cell>
          <cell r="AL1164">
            <v>0</v>
          </cell>
          <cell r="CB1164" t="str">
            <v>https://cdn.cnn.com/cnn/2018/images/12/14/rel12e.-.2020.and.economy.pdf</v>
          </cell>
        </row>
        <row r="1165">
          <cell r="D1165" t="str">
            <v>Emerson College</v>
          </cell>
          <cell r="F1165" t="str">
            <v>US</v>
          </cell>
          <cell r="G1165" t="str">
            <v>B-</v>
          </cell>
          <cell r="I1165">
            <v>43443</v>
          </cell>
          <cell r="J1165">
            <v>320</v>
          </cell>
          <cell r="K1165" t="str">
            <v>lv</v>
          </cell>
          <cell r="L1165">
            <v>25.5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22</v>
          </cell>
          <cell r="R1165">
            <v>0</v>
          </cell>
          <cell r="S1165">
            <v>6.9</v>
          </cell>
          <cell r="T1165">
            <v>0</v>
          </cell>
          <cell r="AL1165">
            <v>0</v>
          </cell>
          <cell r="CB1165" t="str">
            <v>https://www.emerson.edu/news-events/emerson-college-today/emerson-college-national-poll-trumps-disapproval-matches-all-time-low-americans-are-optimistic-about-new-year-despite-belt</v>
          </cell>
        </row>
        <row r="1166">
          <cell r="D1166" t="str">
            <v>Harris Insights &amp; Analytics</v>
          </cell>
          <cell r="F1166" t="str">
            <v>US</v>
          </cell>
          <cell r="G1166" t="str">
            <v>C+</v>
          </cell>
          <cell r="I1166">
            <v>43432</v>
          </cell>
          <cell r="J1166">
            <v>449</v>
          </cell>
          <cell r="K1166" t="str">
            <v>rv</v>
          </cell>
          <cell r="L1166">
            <v>28</v>
          </cell>
          <cell r="M1166">
            <v>4</v>
          </cell>
          <cell r="N1166">
            <v>4</v>
          </cell>
          <cell r="O1166">
            <v>0</v>
          </cell>
          <cell r="P1166">
            <v>0</v>
          </cell>
          <cell r="Q1166">
            <v>21</v>
          </cell>
          <cell r="R1166">
            <v>0</v>
          </cell>
          <cell r="S1166">
            <v>5</v>
          </cell>
          <cell r="T1166">
            <v>0</v>
          </cell>
          <cell r="AL1166">
            <v>7.4119697045848733E-8</v>
          </cell>
          <cell r="CB1166" t="str">
            <v>https://harvardharrispoll.com/wp-content/uploads/2018/12/HHP_November2018_RegisteredVoters-Topline.pdf</v>
          </cell>
        </row>
        <row r="1167">
          <cell r="D1167" t="str">
            <v>Harris Insights &amp; Analytics</v>
          </cell>
          <cell r="F1167" t="str">
            <v>US</v>
          </cell>
          <cell r="G1167" t="str">
            <v>C+</v>
          </cell>
          <cell r="I1167">
            <v>43432</v>
          </cell>
          <cell r="J1167">
            <v>459</v>
          </cell>
          <cell r="K1167" t="str">
            <v>rv</v>
          </cell>
          <cell r="L1167">
            <v>25</v>
          </cell>
          <cell r="M1167">
            <v>2</v>
          </cell>
          <cell r="N1167">
            <v>3</v>
          </cell>
          <cell r="O1167">
            <v>0</v>
          </cell>
          <cell r="P1167">
            <v>0</v>
          </cell>
          <cell r="Q1167">
            <v>15</v>
          </cell>
          <cell r="R1167">
            <v>0</v>
          </cell>
          <cell r="S1167">
            <v>4</v>
          </cell>
          <cell r="T1167">
            <v>0</v>
          </cell>
          <cell r="AL1167">
            <v>0</v>
          </cell>
          <cell r="CB1167" t="str">
            <v>https://harvardharrispoll.com/wp-content/uploads/2018/12/HHP_November2018_RegisteredVoters-Topline.pdf</v>
          </cell>
        </row>
        <row r="1168">
          <cell r="D1168" t="str">
            <v>YouGov</v>
          </cell>
          <cell r="F1168" t="str">
            <v>Massachusetts</v>
          </cell>
          <cell r="G1168" t="str">
            <v>B-</v>
          </cell>
          <cell r="I1168">
            <v>43418</v>
          </cell>
          <cell r="J1168">
            <v>655</v>
          </cell>
          <cell r="K1168" t="str">
            <v>rv</v>
          </cell>
          <cell r="L1168">
            <v>19</v>
          </cell>
          <cell r="M1168">
            <v>0</v>
          </cell>
          <cell r="N1168">
            <v>3</v>
          </cell>
          <cell r="O1168">
            <v>0</v>
          </cell>
          <cell r="P1168">
            <v>3</v>
          </cell>
          <cell r="Q1168">
            <v>14</v>
          </cell>
          <cell r="R1168">
            <v>0</v>
          </cell>
          <cell r="S1168">
            <v>11</v>
          </cell>
          <cell r="T1168">
            <v>0</v>
          </cell>
          <cell r="AL1168">
            <v>0.10198321100595596</v>
          </cell>
          <cell r="CB1168" t="str">
            <v>https://polsci.umass.edu/sites/default/files/Toplines2018_2020_0.pdf</v>
          </cell>
        </row>
        <row r="1169">
          <cell r="D1169" t="str">
            <v>Morning Consult</v>
          </cell>
          <cell r="F1169" t="str">
            <v>US</v>
          </cell>
          <cell r="G1169" t="str">
            <v>B/C</v>
          </cell>
          <cell r="I1169">
            <v>43413</v>
          </cell>
          <cell r="J1169">
            <v>733</v>
          </cell>
          <cell r="K1169" t="str">
            <v>rv</v>
          </cell>
          <cell r="L1169">
            <v>26</v>
          </cell>
          <cell r="M1169">
            <v>2</v>
          </cell>
          <cell r="N1169">
            <v>3</v>
          </cell>
          <cell r="O1169">
            <v>0</v>
          </cell>
          <cell r="P1169">
            <v>1</v>
          </cell>
          <cell r="Q1169">
            <v>19</v>
          </cell>
          <cell r="R1169">
            <v>0</v>
          </cell>
          <cell r="S1169">
            <v>5</v>
          </cell>
          <cell r="T1169">
            <v>0</v>
          </cell>
          <cell r="AL1169">
            <v>1.5745490525730711E-6</v>
          </cell>
          <cell r="CB1169" t="str">
            <v>https://www.politico.com/f/?id=00000167-0956-def8-a56f-89d6b72d0001</v>
          </cell>
        </row>
        <row r="1170">
          <cell r="D1170" t="str">
            <v>Harris Insights &amp; Analytics</v>
          </cell>
          <cell r="F1170" t="str">
            <v>US</v>
          </cell>
          <cell r="G1170" t="str">
            <v>C+</v>
          </cell>
          <cell r="I1170">
            <v>43410</v>
          </cell>
          <cell r="J1170">
            <v>370</v>
          </cell>
          <cell r="K1170" t="str">
            <v>rv</v>
          </cell>
          <cell r="L1170">
            <v>30</v>
          </cell>
          <cell r="M1170">
            <v>5</v>
          </cell>
          <cell r="N1170">
            <v>5</v>
          </cell>
          <cell r="O1170">
            <v>0</v>
          </cell>
          <cell r="P1170">
            <v>0</v>
          </cell>
          <cell r="Q1170">
            <v>20</v>
          </cell>
          <cell r="R1170">
            <v>0</v>
          </cell>
          <cell r="S1170">
            <v>5</v>
          </cell>
          <cell r="T1170">
            <v>0</v>
          </cell>
          <cell r="AL1170">
            <v>6.3747356808599333E-8</v>
          </cell>
          <cell r="CB1170" t="str">
            <v>https://thehill.com/hilltv/what-americas-thinking/415500-biden-leads-dem-voters-list-of-potential-2020-contenders-poll</v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1E-3</v>
          </cell>
          <cell r="AXN5">
            <v>0.2233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0.49080000000000001</v>
          </cell>
        </row>
        <row r="6">
          <cell r="AXL6">
            <v>200</v>
          </cell>
          <cell r="AXM6">
            <v>1.7499999999999998E-2</v>
          </cell>
          <cell r="AXN6">
            <v>0.11030000000000001</v>
          </cell>
          <cell r="AXO6">
            <v>0</v>
          </cell>
          <cell r="AXP6">
            <v>0</v>
          </cell>
          <cell r="AXQ6">
            <v>0</v>
          </cell>
          <cell r="AXR6">
            <v>7.4999999999999997E-3</v>
          </cell>
          <cell r="AXS6">
            <v>0</v>
          </cell>
          <cell r="AXT6">
            <v>0.10150000000000003</v>
          </cell>
        </row>
        <row r="7">
          <cell r="AXL7">
            <v>400</v>
          </cell>
          <cell r="AXM7">
            <v>4.7299999999999995E-2</v>
          </cell>
          <cell r="AXN7">
            <v>9.9399999999999988E-2</v>
          </cell>
          <cell r="AXO7">
            <v>0</v>
          </cell>
          <cell r="AXP7">
            <v>0</v>
          </cell>
          <cell r="AXQ7">
            <v>0</v>
          </cell>
          <cell r="AXR7">
            <v>2.8799999999999999E-2</v>
          </cell>
          <cell r="AXS7">
            <v>0</v>
          </cell>
          <cell r="AXT7">
            <v>8.1399999999999917E-2</v>
          </cell>
        </row>
        <row r="8">
          <cell r="AXL8">
            <v>600</v>
          </cell>
          <cell r="AXM8">
            <v>6.3799999999999996E-2</v>
          </cell>
          <cell r="AXN8">
            <v>9.0200000000000002E-2</v>
          </cell>
          <cell r="AXO8">
            <v>0</v>
          </cell>
          <cell r="AXP8">
            <v>0</v>
          </cell>
          <cell r="AXQ8">
            <v>0</v>
          </cell>
          <cell r="AXR8">
            <v>5.8800000000000005E-2</v>
          </cell>
          <cell r="AXS8">
            <v>0</v>
          </cell>
          <cell r="AXT8">
            <v>9.0700000000000003E-2</v>
          </cell>
        </row>
        <row r="9">
          <cell r="AXL9">
            <v>800</v>
          </cell>
          <cell r="AXM9">
            <v>8.2900000000000001E-2</v>
          </cell>
          <cell r="AXN9">
            <v>0.12619999999999998</v>
          </cell>
          <cell r="AXO9">
            <v>0</v>
          </cell>
          <cell r="AXP9">
            <v>0</v>
          </cell>
          <cell r="AXQ9">
            <v>0</v>
          </cell>
          <cell r="AXR9">
            <v>8.1799999999999998E-2</v>
          </cell>
          <cell r="AXS9">
            <v>0</v>
          </cell>
          <cell r="AXT9">
            <v>9.9600000000000022E-2</v>
          </cell>
        </row>
        <row r="10">
          <cell r="AXL10">
            <v>1000</v>
          </cell>
          <cell r="AXM10">
            <v>0.13349999999999998</v>
          </cell>
          <cell r="AXN10">
            <v>0.1593</v>
          </cell>
          <cell r="AXO10">
            <v>0</v>
          </cell>
          <cell r="AXP10">
            <v>0</v>
          </cell>
          <cell r="AXQ10">
            <v>0</v>
          </cell>
          <cell r="AXR10">
            <v>0.11670000000000003</v>
          </cell>
          <cell r="AXS10">
            <v>0</v>
          </cell>
          <cell r="AXT10">
            <v>8.0600000000000005E-2</v>
          </cell>
        </row>
        <row r="11">
          <cell r="AXL11">
            <v>1200</v>
          </cell>
          <cell r="AXM11">
            <v>0.16990000000000005</v>
          </cell>
          <cell r="AXN11">
            <v>0.11030000000000006</v>
          </cell>
          <cell r="AXO11">
            <v>0</v>
          </cell>
          <cell r="AXP11">
            <v>0</v>
          </cell>
          <cell r="AXQ11">
            <v>0</v>
          </cell>
          <cell r="AXR11">
            <v>0.1588</v>
          </cell>
          <cell r="AXS11">
            <v>0</v>
          </cell>
          <cell r="AXT11">
            <v>4.0399999999999991E-2</v>
          </cell>
        </row>
        <row r="12">
          <cell r="AXL12">
            <v>1400</v>
          </cell>
          <cell r="AXM12">
            <v>0.17289999999999994</v>
          </cell>
          <cell r="AXN12">
            <v>5.1400000000000001E-2</v>
          </cell>
          <cell r="AXO12">
            <v>0</v>
          </cell>
          <cell r="AXP12">
            <v>0</v>
          </cell>
          <cell r="AXQ12">
            <v>0</v>
          </cell>
          <cell r="AXR12">
            <v>0.16820000000000002</v>
          </cell>
          <cell r="AXS12">
            <v>0</v>
          </cell>
          <cell r="AXT12">
            <v>1.1700000000000044E-2</v>
          </cell>
        </row>
        <row r="13">
          <cell r="AXL13">
            <v>1600</v>
          </cell>
          <cell r="AXM13">
            <v>0.13680000000000003</v>
          </cell>
          <cell r="AXN13">
            <v>2.1299999999999986E-2</v>
          </cell>
          <cell r="AXO13">
            <v>0</v>
          </cell>
          <cell r="AXP13">
            <v>0</v>
          </cell>
          <cell r="AXQ13">
            <v>0</v>
          </cell>
          <cell r="AXR13">
            <v>0.15469999999999995</v>
          </cell>
          <cell r="AXS13">
            <v>0</v>
          </cell>
          <cell r="AXT13">
            <v>2.8000000000000247E-3</v>
          </cell>
        </row>
        <row r="14">
          <cell r="AXL14">
            <v>1800</v>
          </cell>
          <cell r="AXM14">
            <v>9.1400000000000037E-2</v>
          </cell>
          <cell r="AXN14">
            <v>5.9000000000000163E-3</v>
          </cell>
          <cell r="AXO14">
            <v>0</v>
          </cell>
          <cell r="AXP14">
            <v>0</v>
          </cell>
          <cell r="AXQ14">
            <v>0</v>
          </cell>
          <cell r="AXR14">
            <v>0.10399999999999998</v>
          </cell>
          <cell r="AXS14">
            <v>0</v>
          </cell>
          <cell r="AXT14">
            <v>3.9999999999995595E-4</v>
          </cell>
        </row>
        <row r="15">
          <cell r="AXL15">
            <v>2000</v>
          </cell>
          <cell r="AXM15">
            <v>5.0300000000000011E-2</v>
          </cell>
          <cell r="AXN15">
            <v>2.0000000000000018E-3</v>
          </cell>
          <cell r="AXO15">
            <v>0</v>
          </cell>
          <cell r="AXP15">
            <v>0</v>
          </cell>
          <cell r="AXQ15">
            <v>0</v>
          </cell>
          <cell r="AXR15">
            <v>6.6100000000000048E-2</v>
          </cell>
          <cell r="AXS15">
            <v>0</v>
          </cell>
          <cell r="AXT15">
            <v>9.9999999999988987E-5</v>
          </cell>
        </row>
        <row r="16">
          <cell r="AXL16">
            <v>2200</v>
          </cell>
          <cell r="AXM16">
            <v>1.9399999999999973E-2</v>
          </cell>
          <cell r="AXN16">
            <v>3.9999999999995595E-4</v>
          </cell>
          <cell r="AXO16">
            <v>0</v>
          </cell>
          <cell r="AXP16">
            <v>0</v>
          </cell>
          <cell r="AXQ16">
            <v>0</v>
          </cell>
          <cell r="AXR16">
            <v>3.0200000000000005E-2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9.6999999999999309E-3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1.4100000000000001E-2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2.5000000000000577E-3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6.3999999999999613E-3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1.0000000000000009E-3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2.7000000000000357E-3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1.0999999999999899E-3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9.9999999999988987E-5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1325</v>
          </cell>
          <cell r="F60">
            <v>851</v>
          </cell>
          <cell r="H60">
            <v>26</v>
          </cell>
          <cell r="I60">
            <v>7</v>
          </cell>
          <cell r="J60">
            <v>1391</v>
          </cell>
          <cell r="K60">
            <v>0</v>
          </cell>
          <cell r="L60">
            <v>377</v>
          </cell>
          <cell r="N60">
            <v>0.31170277976777361</v>
          </cell>
          <cell r="O60">
            <v>0.20791811190052034</v>
          </cell>
          <cell r="Q60">
            <v>3.697137846304703E-3</v>
          </cell>
          <cell r="R60">
            <v>2.2357761978736412E-3</v>
          </cell>
          <cell r="S60">
            <v>0.32977276365374875</v>
          </cell>
          <cell r="T60">
            <v>1.6576173904130854E-3</v>
          </cell>
          <cell r="U60">
            <v>0.14219782097485045</v>
          </cell>
          <cell r="V60">
            <v>2.6105029802590314E-4</v>
          </cell>
        </row>
        <row r="62">
          <cell r="N62">
            <v>12.1</v>
          </cell>
          <cell r="O62">
            <v>0.4</v>
          </cell>
          <cell r="Q62">
            <v>0</v>
          </cell>
          <cell r="R62">
            <v>0</v>
          </cell>
          <cell r="S62">
            <v>16.3</v>
          </cell>
          <cell r="U62">
            <v>0</v>
          </cell>
          <cell r="W62">
            <v>71.2</v>
          </cell>
        </row>
        <row r="123">
          <cell r="O123">
            <v>0.40489999999999998</v>
          </cell>
          <cell r="P123">
            <v>8.1600000000000006E-2</v>
          </cell>
          <cell r="R123">
            <v>0</v>
          </cell>
          <cell r="S123">
            <v>0</v>
          </cell>
          <cell r="T123">
            <v>0.48980000000000001</v>
          </cell>
          <cell r="U123">
            <v>0</v>
          </cell>
          <cell r="V123">
            <v>2.3699999999999999E-2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0.43253297681582176</v>
          </cell>
          <cell r="E7">
            <v>0.21999737426280297</v>
          </cell>
          <cell r="F7">
            <v>0</v>
          </cell>
          <cell r="G7">
            <v>0</v>
          </cell>
          <cell r="H7">
            <v>0</v>
          </cell>
          <cell r="I7">
            <v>0.23667966493096537</v>
          </cell>
          <cell r="J7">
            <v>0</v>
          </cell>
          <cell r="K7">
            <v>0.11078998399040985</v>
          </cell>
          <cell r="L7">
            <v>0</v>
          </cell>
          <cell r="M7">
            <v>24</v>
          </cell>
          <cell r="N7">
            <v>12</v>
          </cell>
          <cell r="O7">
            <v>0</v>
          </cell>
          <cell r="P7">
            <v>0</v>
          </cell>
          <cell r="Q7">
            <v>0</v>
          </cell>
          <cell r="R7">
            <v>13</v>
          </cell>
          <cell r="S7">
            <v>0</v>
          </cell>
          <cell r="T7">
            <v>2</v>
          </cell>
          <cell r="U7">
            <v>0</v>
          </cell>
          <cell r="V7">
            <v>0.8871</v>
          </cell>
          <cell r="W7">
            <v>4.6600000000000003E-2</v>
          </cell>
          <cell r="X7">
            <v>0</v>
          </cell>
          <cell r="Y7">
            <v>0</v>
          </cell>
          <cell r="Z7">
            <v>0</v>
          </cell>
          <cell r="AA7">
            <v>6.13E-2</v>
          </cell>
          <cell r="AB7">
            <v>0</v>
          </cell>
          <cell r="AC7">
            <v>5.0000000000000001E-3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0.33533203112577664</v>
          </cell>
          <cell r="E8">
            <v>0.18007178429128887</v>
          </cell>
          <cell r="F8">
            <v>0</v>
          </cell>
          <cell r="G8">
            <v>0</v>
          </cell>
          <cell r="H8">
            <v>0</v>
          </cell>
          <cell r="I8">
            <v>0.32998760666880245</v>
          </cell>
          <cell r="J8">
            <v>0</v>
          </cell>
          <cell r="K8">
            <v>0.15460857791413204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0.48459999999999998</v>
          </cell>
          <cell r="W8">
            <v>4.1099999999999998E-2</v>
          </cell>
          <cell r="X8">
            <v>0</v>
          </cell>
          <cell r="Y8">
            <v>0</v>
          </cell>
          <cell r="Z8">
            <v>0</v>
          </cell>
          <cell r="AA8">
            <v>0.44700000000000001</v>
          </cell>
          <cell r="AB8">
            <v>0</v>
          </cell>
          <cell r="AC8">
            <v>2.7300000000000001E-2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0.34578241296828105</v>
          </cell>
          <cell r="E9">
            <v>0.27560729139021939</v>
          </cell>
          <cell r="F9">
            <v>0</v>
          </cell>
          <cell r="G9">
            <v>0</v>
          </cell>
          <cell r="H9">
            <v>0</v>
          </cell>
          <cell r="I9">
            <v>0.26758318641233059</v>
          </cell>
          <cell r="J9">
            <v>0</v>
          </cell>
          <cell r="K9">
            <v>0.11102710922916885</v>
          </cell>
          <cell r="L9">
            <v>0</v>
          </cell>
          <cell r="M9">
            <v>12</v>
          </cell>
          <cell r="N9">
            <v>9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0.56889999999999996</v>
          </cell>
          <cell r="W9">
            <v>0.22109999999999999</v>
          </cell>
          <cell r="X9">
            <v>0</v>
          </cell>
          <cell r="Y9">
            <v>0</v>
          </cell>
          <cell r="Z9">
            <v>0</v>
          </cell>
          <cell r="AA9">
            <v>0.20039999999999999</v>
          </cell>
          <cell r="AB9">
            <v>0</v>
          </cell>
          <cell r="AC9">
            <v>9.5999999999999992E-3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0.25755671234875488</v>
          </cell>
          <cell r="E10">
            <v>0.17685046723569803</v>
          </cell>
          <cell r="F10">
            <v>0</v>
          </cell>
          <cell r="G10">
            <v>0</v>
          </cell>
          <cell r="H10">
            <v>0</v>
          </cell>
          <cell r="I10">
            <v>0.40121679505127938</v>
          </cell>
          <cell r="J10">
            <v>0</v>
          </cell>
          <cell r="K10">
            <v>0.16437602536426754</v>
          </cell>
          <cell r="L10">
            <v>0</v>
          </cell>
          <cell r="M10">
            <v>107</v>
          </cell>
          <cell r="N10">
            <v>74</v>
          </cell>
          <cell r="O10">
            <v>0</v>
          </cell>
          <cell r="P10">
            <v>0</v>
          </cell>
          <cell r="Q10">
            <v>0</v>
          </cell>
          <cell r="R10">
            <v>167</v>
          </cell>
          <cell r="S10">
            <v>0</v>
          </cell>
          <cell r="T10">
            <v>68</v>
          </cell>
          <cell r="U10">
            <v>0</v>
          </cell>
          <cell r="V10">
            <v>0.1323</v>
          </cell>
          <cell r="W10">
            <v>3.1399999999999997E-2</v>
          </cell>
          <cell r="X10">
            <v>0</v>
          </cell>
          <cell r="Y10">
            <v>0</v>
          </cell>
          <cell r="Z10">
            <v>0</v>
          </cell>
          <cell r="AA10">
            <v>0.81120000000000003</v>
          </cell>
          <cell r="AB10">
            <v>0</v>
          </cell>
          <cell r="AC10">
            <v>2.5100000000000001E-2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0.23776217168314834</v>
          </cell>
          <cell r="E11">
            <v>0.17239425126193386</v>
          </cell>
          <cell r="F11">
            <v>0</v>
          </cell>
          <cell r="G11">
            <v>0</v>
          </cell>
          <cell r="H11">
            <v>0</v>
          </cell>
          <cell r="I11">
            <v>0.39685356530291543</v>
          </cell>
          <cell r="J11">
            <v>0</v>
          </cell>
          <cell r="K11">
            <v>0.19299001175200228</v>
          </cell>
          <cell r="L11">
            <v>0</v>
          </cell>
          <cell r="M11">
            <v>16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27</v>
          </cell>
          <cell r="S11">
            <v>0</v>
          </cell>
          <cell r="T11">
            <v>13</v>
          </cell>
          <cell r="U11">
            <v>0</v>
          </cell>
          <cell r="V11">
            <v>0.10580000000000001</v>
          </cell>
          <cell r="W11">
            <v>2.9899999999999999E-2</v>
          </cell>
          <cell r="X11">
            <v>0</v>
          </cell>
          <cell r="Y11">
            <v>0</v>
          </cell>
          <cell r="Z11">
            <v>0</v>
          </cell>
          <cell r="AA11">
            <v>0.8165</v>
          </cell>
          <cell r="AB11">
            <v>0</v>
          </cell>
          <cell r="AC11">
            <v>4.7800000000000002E-2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0.28871630483018429</v>
          </cell>
          <cell r="E12">
            <v>0.15503935007407216</v>
          </cell>
          <cell r="F12">
            <v>0</v>
          </cell>
          <cell r="G12">
            <v>0</v>
          </cell>
          <cell r="H12">
            <v>0</v>
          </cell>
          <cell r="I12">
            <v>0.42312846839121554</v>
          </cell>
          <cell r="J12">
            <v>0</v>
          </cell>
          <cell r="K12">
            <v>0.13311587670452804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0.1603</v>
          </cell>
          <cell r="W12">
            <v>1.24E-2</v>
          </cell>
          <cell r="X12">
            <v>0</v>
          </cell>
          <cell r="Y12">
            <v>0</v>
          </cell>
          <cell r="Z12">
            <v>0</v>
          </cell>
          <cell r="AA12">
            <v>0.81850000000000001</v>
          </cell>
          <cell r="AB12">
            <v>0</v>
          </cell>
          <cell r="AC12">
            <v>8.8000000000000005E-3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0.24361617610260008</v>
          </cell>
          <cell r="E13">
            <v>0.22252487592755574</v>
          </cell>
          <cell r="F13">
            <v>0</v>
          </cell>
          <cell r="G13">
            <v>0</v>
          </cell>
          <cell r="H13">
            <v>0</v>
          </cell>
          <cell r="I13">
            <v>0.36650547602276812</v>
          </cell>
          <cell r="J13">
            <v>0</v>
          </cell>
          <cell r="K13">
            <v>0.16735347194707612</v>
          </cell>
          <cell r="L13">
            <v>0</v>
          </cell>
          <cell r="M13">
            <v>6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0.14960000000000001</v>
          </cell>
          <cell r="W13">
            <v>0.10059999999999999</v>
          </cell>
          <cell r="X13">
            <v>0</v>
          </cell>
          <cell r="Y13">
            <v>0</v>
          </cell>
          <cell r="Z13">
            <v>0</v>
          </cell>
          <cell r="AA13">
            <v>0.71330000000000005</v>
          </cell>
          <cell r="AB13">
            <v>0</v>
          </cell>
          <cell r="AC13">
            <v>3.6499999999999998E-2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0.25389165281273884</v>
          </cell>
          <cell r="E14">
            <v>0.17995191037020708</v>
          </cell>
          <cell r="F14">
            <v>0</v>
          </cell>
          <cell r="G14">
            <v>0</v>
          </cell>
          <cell r="H14">
            <v>0</v>
          </cell>
          <cell r="I14">
            <v>0.32697253639841489</v>
          </cell>
          <cell r="J14">
            <v>0</v>
          </cell>
          <cell r="K14">
            <v>0.23918390041863916</v>
          </cell>
          <cell r="L14">
            <v>0</v>
          </cell>
          <cell r="M14">
            <v>23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30</v>
          </cell>
          <cell r="S14">
            <v>0</v>
          </cell>
          <cell r="T14">
            <v>22</v>
          </cell>
          <cell r="U14">
            <v>0</v>
          </cell>
          <cell r="V14">
            <v>0.21490000000000001</v>
          </cell>
          <cell r="W14">
            <v>5.9400000000000001E-2</v>
          </cell>
          <cell r="X14">
            <v>0</v>
          </cell>
          <cell r="Y14">
            <v>0</v>
          </cell>
          <cell r="Z14">
            <v>0</v>
          </cell>
          <cell r="AA14">
            <v>0.55230000000000001</v>
          </cell>
          <cell r="AB14">
            <v>0</v>
          </cell>
          <cell r="AC14">
            <v>0.1734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0.29415256162591386</v>
          </cell>
          <cell r="E15">
            <v>0.15059188947702459</v>
          </cell>
          <cell r="F15">
            <v>0</v>
          </cell>
          <cell r="G15">
            <v>0</v>
          </cell>
          <cell r="H15">
            <v>0</v>
          </cell>
          <cell r="I15">
            <v>0.35926093466883152</v>
          </cell>
          <cell r="J15">
            <v>0</v>
          </cell>
          <cell r="K15">
            <v>0.19599461422823006</v>
          </cell>
          <cell r="L15">
            <v>0</v>
          </cell>
          <cell r="M15">
            <v>22</v>
          </cell>
          <cell r="N15">
            <v>11</v>
          </cell>
          <cell r="O15">
            <v>0</v>
          </cell>
          <cell r="P15">
            <v>0</v>
          </cell>
          <cell r="Q15">
            <v>0</v>
          </cell>
          <cell r="R15">
            <v>27</v>
          </cell>
          <cell r="S15">
            <v>0</v>
          </cell>
          <cell r="T15">
            <v>15</v>
          </cell>
          <cell r="U15">
            <v>0</v>
          </cell>
          <cell r="V15">
            <v>0.29210000000000003</v>
          </cell>
          <cell r="W15">
            <v>2.1100000000000001E-2</v>
          </cell>
          <cell r="X15">
            <v>0</v>
          </cell>
          <cell r="Y15">
            <v>0</v>
          </cell>
          <cell r="Z15">
            <v>0</v>
          </cell>
          <cell r="AA15">
            <v>0.62250000000000005</v>
          </cell>
          <cell r="AB15">
            <v>0</v>
          </cell>
          <cell r="AC15">
            <v>6.4299999999999996E-2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0.34460093037183059</v>
          </cell>
          <cell r="E16">
            <v>0.22408680053477731</v>
          </cell>
          <cell r="F16">
            <v>0</v>
          </cell>
          <cell r="G16">
            <v>0</v>
          </cell>
          <cell r="H16">
            <v>0</v>
          </cell>
          <cell r="I16">
            <v>0.3083649235942294</v>
          </cell>
          <cell r="J16">
            <v>0</v>
          </cell>
          <cell r="K16">
            <v>0.12294734549916253</v>
          </cell>
          <cell r="L16">
            <v>0</v>
          </cell>
          <cell r="M16">
            <v>41</v>
          </cell>
          <cell r="N16">
            <v>27</v>
          </cell>
          <cell r="O16">
            <v>0</v>
          </cell>
          <cell r="P16">
            <v>0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0.54330000000000001</v>
          </cell>
          <cell r="W16">
            <v>9.6799999999999997E-2</v>
          </cell>
          <cell r="X16">
            <v>0</v>
          </cell>
          <cell r="Y16">
            <v>0</v>
          </cell>
          <cell r="Z16">
            <v>0</v>
          </cell>
          <cell r="AA16">
            <v>0.34589999999999999</v>
          </cell>
          <cell r="AB16">
            <v>0</v>
          </cell>
          <cell r="AC16">
            <v>1.4E-2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0.35275499368089752</v>
          </cell>
          <cell r="E17">
            <v>0.26059851198490624</v>
          </cell>
          <cell r="F17">
            <v>0</v>
          </cell>
          <cell r="G17">
            <v>0</v>
          </cell>
          <cell r="H17">
            <v>0</v>
          </cell>
          <cell r="I17">
            <v>0.26843995961184447</v>
          </cell>
          <cell r="J17">
            <v>0</v>
          </cell>
          <cell r="K17">
            <v>0.11820653472235171</v>
          </cell>
          <cell r="L17">
            <v>0</v>
          </cell>
          <cell r="M17">
            <v>14</v>
          </cell>
          <cell r="N17">
            <v>10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2</v>
          </cell>
          <cell r="U17">
            <v>0</v>
          </cell>
          <cell r="V17">
            <v>0.61019999999999996</v>
          </cell>
          <cell r="W17">
            <v>0.17599999999999999</v>
          </cell>
          <cell r="X17">
            <v>0</v>
          </cell>
          <cell r="Y17">
            <v>0</v>
          </cell>
          <cell r="Z17">
            <v>0</v>
          </cell>
          <cell r="AA17">
            <v>0.2016</v>
          </cell>
          <cell r="AB17">
            <v>0</v>
          </cell>
          <cell r="AC17">
            <v>1.2200000000000001E-2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0.39983300654900739</v>
          </cell>
          <cell r="E18">
            <v>0.21721202403909548</v>
          </cell>
          <cell r="F18">
            <v>0</v>
          </cell>
          <cell r="G18">
            <v>0</v>
          </cell>
          <cell r="H18">
            <v>0</v>
          </cell>
          <cell r="I18">
            <v>0.25824806460704913</v>
          </cell>
          <cell r="J18">
            <v>0</v>
          </cell>
          <cell r="K18">
            <v>0.12470690480484797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0.80230000000000001</v>
          </cell>
          <cell r="W18">
            <v>6.3299999999999995E-2</v>
          </cell>
          <cell r="X18">
            <v>0</v>
          </cell>
          <cell r="Y18">
            <v>0</v>
          </cell>
          <cell r="Z18">
            <v>0</v>
          </cell>
          <cell r="AA18">
            <v>0.12479999999999999</v>
          </cell>
          <cell r="AB18">
            <v>0</v>
          </cell>
          <cell r="AC18">
            <v>9.5999999999999992E-3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0.3168579742094087</v>
          </cell>
          <cell r="E19">
            <v>0.2002256487664647</v>
          </cell>
          <cell r="F19">
            <v>0</v>
          </cell>
          <cell r="G19">
            <v>0</v>
          </cell>
          <cell r="H19">
            <v>0</v>
          </cell>
          <cell r="I19">
            <v>0.33825261469154361</v>
          </cell>
          <cell r="J19">
            <v>0</v>
          </cell>
          <cell r="K19">
            <v>0.14466376233258305</v>
          </cell>
          <cell r="L19">
            <v>0</v>
          </cell>
          <cell r="M19">
            <v>77</v>
          </cell>
          <cell r="N19">
            <v>49</v>
          </cell>
          <cell r="O19">
            <v>0</v>
          </cell>
          <cell r="P19">
            <v>0</v>
          </cell>
          <cell r="Q19">
            <v>0</v>
          </cell>
          <cell r="R19">
            <v>82</v>
          </cell>
          <cell r="S19">
            <v>0</v>
          </cell>
          <cell r="T19">
            <v>20</v>
          </cell>
          <cell r="U19">
            <v>0</v>
          </cell>
          <cell r="V19">
            <v>0.40189999999999998</v>
          </cell>
          <cell r="W19">
            <v>6.2E-2</v>
          </cell>
          <cell r="X19">
            <v>0</v>
          </cell>
          <cell r="Y19">
            <v>0</v>
          </cell>
          <cell r="Z19">
            <v>0</v>
          </cell>
          <cell r="AA19">
            <v>0.51239999999999997</v>
          </cell>
          <cell r="AB19">
            <v>0</v>
          </cell>
          <cell r="AC19">
            <v>2.3699999999999999E-2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0.21812136749229846</v>
          </cell>
          <cell r="E20">
            <v>0.216160380479539</v>
          </cell>
          <cell r="F20">
            <v>0</v>
          </cell>
          <cell r="G20">
            <v>0</v>
          </cell>
          <cell r="H20">
            <v>0</v>
          </cell>
          <cell r="I20">
            <v>0.39716440432362382</v>
          </cell>
          <cell r="J20">
            <v>0</v>
          </cell>
          <cell r="K20">
            <v>0.16855384770453877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12</v>
          </cell>
          <cell r="S20">
            <v>0</v>
          </cell>
          <cell r="T20">
            <v>5</v>
          </cell>
          <cell r="U20">
            <v>0</v>
          </cell>
          <cell r="V20">
            <v>7.6300000000000007E-2</v>
          </cell>
          <cell r="W20">
            <v>6.9500000000000006E-2</v>
          </cell>
          <cell r="X20">
            <v>0</v>
          </cell>
          <cell r="Y20">
            <v>0</v>
          </cell>
          <cell r="Z20">
            <v>0</v>
          </cell>
          <cell r="AA20">
            <v>0.82520000000000004</v>
          </cell>
          <cell r="AB20">
            <v>0</v>
          </cell>
          <cell r="AC20">
            <v>2.9000000000000001E-2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0.15496144996808453</v>
          </cell>
          <cell r="E21">
            <v>0.1446011852174742</v>
          </cell>
          <cell r="F21">
            <v>0</v>
          </cell>
          <cell r="G21">
            <v>0</v>
          </cell>
          <cell r="H21">
            <v>0</v>
          </cell>
          <cell r="I21">
            <v>0.57544721758534756</v>
          </cell>
          <cell r="J21">
            <v>0</v>
          </cell>
          <cell r="K21">
            <v>0.12499014722909359</v>
          </cell>
          <cell r="L21">
            <v>0</v>
          </cell>
          <cell r="M21">
            <v>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13</v>
          </cell>
          <cell r="S21">
            <v>0</v>
          </cell>
          <cell r="T21">
            <v>0</v>
          </cell>
          <cell r="U21">
            <v>0</v>
          </cell>
          <cell r="V21">
            <v>5.9999999999999995E-4</v>
          </cell>
          <cell r="W21">
            <v>6.9999999999999999E-4</v>
          </cell>
          <cell r="X21">
            <v>0</v>
          </cell>
          <cell r="Y21">
            <v>0</v>
          </cell>
          <cell r="Z21">
            <v>0</v>
          </cell>
          <cell r="AA21">
            <v>0.99860000000000004</v>
          </cell>
          <cell r="AB21">
            <v>0</v>
          </cell>
          <cell r="AC21">
            <v>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0.32127700469567488</v>
          </cell>
          <cell r="E22">
            <v>0.25020426192200668</v>
          </cell>
          <cell r="F22">
            <v>0</v>
          </cell>
          <cell r="G22">
            <v>0</v>
          </cell>
          <cell r="H22">
            <v>0</v>
          </cell>
          <cell r="I22">
            <v>0.30523457167625689</v>
          </cell>
          <cell r="J22">
            <v>0</v>
          </cell>
          <cell r="K22">
            <v>0.1232841617060616</v>
          </cell>
          <cell r="L22">
            <v>0</v>
          </cell>
          <cell r="M22">
            <v>34</v>
          </cell>
          <cell r="N22">
            <v>27</v>
          </cell>
          <cell r="O22">
            <v>0</v>
          </cell>
          <cell r="P22">
            <v>0</v>
          </cell>
          <cell r="Q22">
            <v>0</v>
          </cell>
          <cell r="R22">
            <v>33</v>
          </cell>
          <cell r="S22">
            <v>0</v>
          </cell>
          <cell r="T22">
            <v>5</v>
          </cell>
          <cell r="U22">
            <v>0</v>
          </cell>
          <cell r="V22">
            <v>0.45190000000000002</v>
          </cell>
          <cell r="W22">
            <v>0.16669999999999999</v>
          </cell>
          <cell r="X22">
            <v>0</v>
          </cell>
          <cell r="Y22">
            <v>0</v>
          </cell>
          <cell r="Z22">
            <v>0</v>
          </cell>
          <cell r="AA22">
            <v>0.36530000000000001</v>
          </cell>
          <cell r="AB22">
            <v>0</v>
          </cell>
          <cell r="AC22">
            <v>1.61E-2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0.30364094038891748</v>
          </cell>
          <cell r="E23">
            <v>0.18057770024088407</v>
          </cell>
          <cell r="F23">
            <v>0</v>
          </cell>
          <cell r="G23">
            <v>0</v>
          </cell>
          <cell r="H23">
            <v>0</v>
          </cell>
          <cell r="I23">
            <v>0.40220770802705175</v>
          </cell>
          <cell r="J23">
            <v>0</v>
          </cell>
          <cell r="K23">
            <v>0.11357365134314674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0.23549999999999999</v>
          </cell>
          <cell r="W23">
            <v>2.9499999999999998E-2</v>
          </cell>
          <cell r="X23">
            <v>0</v>
          </cell>
          <cell r="Y23">
            <v>0</v>
          </cell>
          <cell r="Z23">
            <v>0</v>
          </cell>
          <cell r="AA23">
            <v>0.72699999999999998</v>
          </cell>
          <cell r="AB23">
            <v>0</v>
          </cell>
          <cell r="AC23">
            <v>8.0000000000000002E-3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0.3032929050582503</v>
          </cell>
          <cell r="E24">
            <v>0.18941436524675859</v>
          </cell>
          <cell r="F24">
            <v>0</v>
          </cell>
          <cell r="G24">
            <v>0</v>
          </cell>
          <cell r="H24">
            <v>0</v>
          </cell>
          <cell r="I24">
            <v>0.3548507755944541</v>
          </cell>
          <cell r="J24">
            <v>0</v>
          </cell>
          <cell r="K24">
            <v>0.15244195410053699</v>
          </cell>
          <cell r="L24">
            <v>0</v>
          </cell>
          <cell r="M24">
            <v>38</v>
          </cell>
          <cell r="N24">
            <v>24</v>
          </cell>
          <cell r="O24">
            <v>0</v>
          </cell>
          <cell r="P24">
            <v>0</v>
          </cell>
          <cell r="Q24">
            <v>0</v>
          </cell>
          <cell r="R24">
            <v>44</v>
          </cell>
          <cell r="S24">
            <v>0</v>
          </cell>
          <cell r="T24">
            <v>19</v>
          </cell>
          <cell r="U24">
            <v>0</v>
          </cell>
          <cell r="V24">
            <v>0.32450000000000001</v>
          </cell>
          <cell r="W24">
            <v>5.62E-2</v>
          </cell>
          <cell r="X24">
            <v>0</v>
          </cell>
          <cell r="Y24">
            <v>0</v>
          </cell>
          <cell r="Z24">
            <v>0</v>
          </cell>
          <cell r="AA24">
            <v>0.58909999999999996</v>
          </cell>
          <cell r="AB24">
            <v>0</v>
          </cell>
          <cell r="AC24">
            <v>3.0200000000000001E-2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0.46063304677469968</v>
          </cell>
          <cell r="E25">
            <v>0.21970182942664773</v>
          </cell>
          <cell r="F25">
            <v>0</v>
          </cell>
          <cell r="G25">
            <v>0</v>
          </cell>
          <cell r="H25">
            <v>0</v>
          </cell>
          <cell r="I25">
            <v>0.2214053260042376</v>
          </cell>
          <cell r="J25">
            <v>0</v>
          </cell>
          <cell r="K25">
            <v>9.8259797794415016E-2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0.92769999999999997</v>
          </cell>
          <cell r="W25">
            <v>3.49E-2</v>
          </cell>
          <cell r="X25">
            <v>0</v>
          </cell>
          <cell r="Y25">
            <v>0</v>
          </cell>
          <cell r="Z25">
            <v>0</v>
          </cell>
          <cell r="AA25">
            <v>3.5299999999999998E-2</v>
          </cell>
          <cell r="AB25">
            <v>0</v>
          </cell>
          <cell r="AC25">
            <v>2.0999999999999999E-3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0.38415248252789863</v>
          </cell>
          <cell r="E26">
            <v>0.26233331567268958</v>
          </cell>
          <cell r="F26">
            <v>0</v>
          </cell>
          <cell r="G26">
            <v>0</v>
          </cell>
          <cell r="H26">
            <v>0</v>
          </cell>
          <cell r="I26">
            <v>0.23038908338335898</v>
          </cell>
          <cell r="J26">
            <v>0</v>
          </cell>
          <cell r="K26">
            <v>0.12312511841605296</v>
          </cell>
          <cell r="L26">
            <v>0</v>
          </cell>
          <cell r="M26">
            <v>28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0.73150000000000004</v>
          </cell>
          <cell r="W26">
            <v>0.15529999999999999</v>
          </cell>
          <cell r="X26">
            <v>0</v>
          </cell>
          <cell r="Y26">
            <v>0</v>
          </cell>
          <cell r="Z26">
            <v>0</v>
          </cell>
          <cell r="AA26">
            <v>0.1024</v>
          </cell>
          <cell r="AB26">
            <v>0</v>
          </cell>
          <cell r="AC26">
            <v>1.0800000000000001E-2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0.28345618010902746</v>
          </cell>
          <cell r="E27">
            <v>0.18530250336172413</v>
          </cell>
          <cell r="F27">
            <v>0</v>
          </cell>
          <cell r="G27">
            <v>0</v>
          </cell>
          <cell r="H27">
            <v>0</v>
          </cell>
          <cell r="I27">
            <v>0.37579169438736393</v>
          </cell>
          <cell r="J27">
            <v>0</v>
          </cell>
          <cell r="K27">
            <v>0.15544962214188446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2</v>
          </cell>
          <cell r="U27">
            <v>0</v>
          </cell>
          <cell r="V27">
            <v>0.23630000000000001</v>
          </cell>
          <cell r="W27">
            <v>4.7399999999999998E-2</v>
          </cell>
          <cell r="X27">
            <v>0</v>
          </cell>
          <cell r="Y27">
            <v>0</v>
          </cell>
          <cell r="Z27">
            <v>0</v>
          </cell>
          <cell r="AA27">
            <v>0.68840000000000001</v>
          </cell>
          <cell r="AB27">
            <v>0</v>
          </cell>
          <cell r="AC27">
            <v>2.7900000000000001E-2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0.24230864749741399</v>
          </cell>
          <cell r="E28">
            <v>0.22101869417638842</v>
          </cell>
          <cell r="F28">
            <v>0</v>
          </cell>
          <cell r="G28">
            <v>0</v>
          </cell>
          <cell r="H28">
            <v>0</v>
          </cell>
          <cell r="I28">
            <v>0.37445897969372216</v>
          </cell>
          <cell r="J28">
            <v>0</v>
          </cell>
          <cell r="K28">
            <v>0.16221367863247543</v>
          </cell>
          <cell r="L28">
            <v>0</v>
          </cell>
          <cell r="M28">
            <v>22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0.14080000000000001</v>
          </cell>
          <cell r="W28">
            <v>9.8599999999999993E-2</v>
          </cell>
          <cell r="X28">
            <v>0</v>
          </cell>
          <cell r="Y28">
            <v>0</v>
          </cell>
          <cell r="Z28">
            <v>0</v>
          </cell>
          <cell r="AA28">
            <v>0.7258</v>
          </cell>
          <cell r="AB28">
            <v>0</v>
          </cell>
          <cell r="AC28">
            <v>3.4799999999999998E-2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0.33533203112577664</v>
          </cell>
          <cell r="E29">
            <v>0.18007178429128887</v>
          </cell>
          <cell r="F29">
            <v>0</v>
          </cell>
          <cell r="G29">
            <v>0</v>
          </cell>
          <cell r="H29">
            <v>0</v>
          </cell>
          <cell r="I29">
            <v>0.32998760666880245</v>
          </cell>
          <cell r="J29">
            <v>0</v>
          </cell>
          <cell r="K29">
            <v>0.15460857791413204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0.47570000000000001</v>
          </cell>
          <cell r="W29">
            <v>4.53E-2</v>
          </cell>
          <cell r="X29">
            <v>0</v>
          </cell>
          <cell r="Y29">
            <v>0</v>
          </cell>
          <cell r="Z29">
            <v>0</v>
          </cell>
          <cell r="AA29">
            <v>0.44330000000000003</v>
          </cell>
          <cell r="AB29">
            <v>0</v>
          </cell>
          <cell r="AC29">
            <v>3.5700000000000003E-2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0.31299520430372751</v>
          </cell>
          <cell r="E30">
            <v>0.20677358601365983</v>
          </cell>
          <cell r="F30">
            <v>0</v>
          </cell>
          <cell r="G30">
            <v>0</v>
          </cell>
          <cell r="H30">
            <v>0</v>
          </cell>
          <cell r="I30">
            <v>0.34035329261232428</v>
          </cell>
          <cell r="J30">
            <v>0</v>
          </cell>
          <cell r="K30">
            <v>0.13987791707028846</v>
          </cell>
          <cell r="L30">
            <v>0</v>
          </cell>
          <cell r="M30">
            <v>45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11</v>
          </cell>
          <cell r="U30">
            <v>0</v>
          </cell>
          <cell r="V30">
            <v>0.37969999999999998</v>
          </cell>
          <cell r="W30">
            <v>8.0399999999999999E-2</v>
          </cell>
          <cell r="X30">
            <v>0</v>
          </cell>
          <cell r="Y30">
            <v>0</v>
          </cell>
          <cell r="Z30">
            <v>0</v>
          </cell>
          <cell r="AA30">
            <v>0.51270000000000004</v>
          </cell>
          <cell r="AB30">
            <v>0</v>
          </cell>
          <cell r="AC30">
            <v>2.7199999999999998E-2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0.32853704607921874</v>
          </cell>
          <cell r="E31">
            <v>0.17339340378506354</v>
          </cell>
          <cell r="F31">
            <v>0</v>
          </cell>
          <cell r="G31">
            <v>0</v>
          </cell>
          <cell r="H31">
            <v>0</v>
          </cell>
          <cell r="I31">
            <v>0.3538779830484457</v>
          </cell>
          <cell r="J31">
            <v>0</v>
          </cell>
          <cell r="K31">
            <v>0.14419156708727213</v>
          </cell>
          <cell r="L31">
            <v>0</v>
          </cell>
          <cell r="M31">
            <v>23</v>
          </cell>
          <cell r="N31">
            <v>12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6</v>
          </cell>
          <cell r="U31">
            <v>0</v>
          </cell>
          <cell r="V31">
            <v>0.4017</v>
          </cell>
          <cell r="W31">
            <v>3.8600000000000002E-2</v>
          </cell>
          <cell r="X31">
            <v>0</v>
          </cell>
          <cell r="Y31">
            <v>0</v>
          </cell>
          <cell r="Z31">
            <v>0</v>
          </cell>
          <cell r="AA31">
            <v>0.53200000000000003</v>
          </cell>
          <cell r="AB31">
            <v>0</v>
          </cell>
          <cell r="AC31">
            <v>2.7699999999999999E-2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0.38434598382780588</v>
          </cell>
          <cell r="E32">
            <v>0.27561533518762199</v>
          </cell>
          <cell r="F32">
            <v>0</v>
          </cell>
          <cell r="G32">
            <v>0</v>
          </cell>
          <cell r="H32">
            <v>0</v>
          </cell>
          <cell r="I32">
            <v>0.22984095566977306</v>
          </cell>
          <cell r="J32">
            <v>0</v>
          </cell>
          <cell r="K32">
            <v>0.11019772531479892</v>
          </cell>
          <cell r="L32">
            <v>0</v>
          </cell>
          <cell r="M32">
            <v>92</v>
          </cell>
          <cell r="N32">
            <v>66</v>
          </cell>
          <cell r="O32">
            <v>0</v>
          </cell>
          <cell r="P32">
            <v>0</v>
          </cell>
          <cell r="Q32">
            <v>0</v>
          </cell>
          <cell r="R32">
            <v>55</v>
          </cell>
          <cell r="S32">
            <v>0</v>
          </cell>
          <cell r="T32">
            <v>6</v>
          </cell>
          <cell r="U32">
            <v>0</v>
          </cell>
          <cell r="V32">
            <v>0.70840000000000003</v>
          </cell>
          <cell r="W32">
            <v>0.1888</v>
          </cell>
          <cell r="X32">
            <v>0</v>
          </cell>
          <cell r="Y32">
            <v>0</v>
          </cell>
          <cell r="Z32">
            <v>0</v>
          </cell>
          <cell r="AA32">
            <v>9.4899999999999998E-2</v>
          </cell>
          <cell r="AB32">
            <v>0</v>
          </cell>
          <cell r="AC32">
            <v>7.9000000000000008E-3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0.32606346157064331</v>
          </cell>
          <cell r="E33">
            <v>0.20759125290394642</v>
          </cell>
          <cell r="F33">
            <v>0</v>
          </cell>
          <cell r="G33">
            <v>0</v>
          </cell>
          <cell r="H33">
            <v>0</v>
          </cell>
          <cell r="I33">
            <v>0.34710765426572776</v>
          </cell>
          <cell r="J33">
            <v>0</v>
          </cell>
          <cell r="K33">
            <v>0.11923763125968255</v>
          </cell>
          <cell r="L33">
            <v>0</v>
          </cell>
          <cell r="M33">
            <v>55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58</v>
          </cell>
          <cell r="S33">
            <v>0</v>
          </cell>
          <cell r="T33">
            <v>7</v>
          </cell>
          <cell r="U33">
            <v>0</v>
          </cell>
          <cell r="V33">
            <v>0.4042</v>
          </cell>
          <cell r="W33">
            <v>7.7600000000000002E-2</v>
          </cell>
          <cell r="X33">
            <v>0</v>
          </cell>
          <cell r="Y33">
            <v>0</v>
          </cell>
          <cell r="Z33">
            <v>0</v>
          </cell>
          <cell r="AA33">
            <v>0.50149999999999995</v>
          </cell>
          <cell r="AB33">
            <v>0</v>
          </cell>
          <cell r="AC33">
            <v>1.67E-2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0.41158967011880199</v>
          </cell>
          <cell r="E34">
            <v>0.23518249759958162</v>
          </cell>
          <cell r="F34">
            <v>0</v>
          </cell>
          <cell r="G34">
            <v>0</v>
          </cell>
          <cell r="H34">
            <v>0</v>
          </cell>
          <cell r="I34">
            <v>0.27182514147628217</v>
          </cell>
          <cell r="J34">
            <v>0</v>
          </cell>
          <cell r="K34">
            <v>8.1402690805334216E-2</v>
          </cell>
          <cell r="L34">
            <v>0</v>
          </cell>
          <cell r="M34">
            <v>47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  <cell r="V34">
            <v>0.76439999999999997</v>
          </cell>
          <cell r="W34">
            <v>8.4099999999999994E-2</v>
          </cell>
          <cell r="X34">
            <v>0</v>
          </cell>
          <cell r="Y34">
            <v>0</v>
          </cell>
          <cell r="Z34">
            <v>0</v>
          </cell>
          <cell r="AA34">
            <v>0.1474</v>
          </cell>
          <cell r="AB34">
            <v>0</v>
          </cell>
          <cell r="AC34">
            <v>4.1000000000000003E-3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0.37172989762713732</v>
          </cell>
          <cell r="E35">
            <v>0.17021087768494628</v>
          </cell>
          <cell r="F35">
            <v>0</v>
          </cell>
          <cell r="G35">
            <v>0</v>
          </cell>
          <cell r="H35">
            <v>0</v>
          </cell>
          <cell r="I35">
            <v>0.31191716335410824</v>
          </cell>
          <cell r="J35">
            <v>0</v>
          </cell>
          <cell r="K35">
            <v>0.14614206133380819</v>
          </cell>
          <cell r="L35">
            <v>0</v>
          </cell>
          <cell r="M35">
            <v>20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5</v>
          </cell>
          <cell r="U35">
            <v>0</v>
          </cell>
          <cell r="V35">
            <v>0.61660000000000004</v>
          </cell>
          <cell r="W35">
            <v>3.9E-2</v>
          </cell>
          <cell r="X35">
            <v>0</v>
          </cell>
          <cell r="Y35">
            <v>0</v>
          </cell>
          <cell r="Z35">
            <v>0</v>
          </cell>
          <cell r="AA35">
            <v>0.31640000000000001</v>
          </cell>
          <cell r="AB35">
            <v>0</v>
          </cell>
          <cell r="AC35">
            <v>2.8000000000000001E-2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0.33672478579703269</v>
          </cell>
          <cell r="E36">
            <v>0.16431001873325521</v>
          </cell>
          <cell r="F36">
            <v>0</v>
          </cell>
          <cell r="G36">
            <v>0</v>
          </cell>
          <cell r="H36">
            <v>0</v>
          </cell>
          <cell r="I36">
            <v>0.34000285742281366</v>
          </cell>
          <cell r="J36">
            <v>0</v>
          </cell>
          <cell r="K36">
            <v>0.15896233804689835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0.45329999999999998</v>
          </cell>
          <cell r="W36">
            <v>4.07E-2</v>
          </cell>
          <cell r="X36">
            <v>0</v>
          </cell>
          <cell r="Y36">
            <v>0</v>
          </cell>
          <cell r="Z36">
            <v>0</v>
          </cell>
          <cell r="AA36">
            <v>0.46260000000000001</v>
          </cell>
          <cell r="AB36">
            <v>0</v>
          </cell>
          <cell r="AC36">
            <v>4.3400000000000001E-2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0.26422394427533441</v>
          </cell>
          <cell r="E37">
            <v>0.17866017785641358</v>
          </cell>
          <cell r="F37">
            <v>0</v>
          </cell>
          <cell r="G37">
            <v>0</v>
          </cell>
          <cell r="H37">
            <v>0</v>
          </cell>
          <cell r="I37">
            <v>0.38612813259463807</v>
          </cell>
          <cell r="J37">
            <v>0</v>
          </cell>
          <cell r="K37">
            <v>0.1709877452736141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0.18640000000000001</v>
          </cell>
          <cell r="W37">
            <v>5.3499999999999999E-2</v>
          </cell>
          <cell r="X37">
            <v>0</v>
          </cell>
          <cell r="Y37">
            <v>0</v>
          </cell>
          <cell r="Z37">
            <v>0</v>
          </cell>
          <cell r="AA37">
            <v>0.71209999999999996</v>
          </cell>
          <cell r="AB37">
            <v>0</v>
          </cell>
          <cell r="AC37">
            <v>4.8000000000000001E-2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0.44327428538418534</v>
          </cell>
          <cell r="E38">
            <v>0.2196620868447636</v>
          </cell>
          <cell r="F38">
            <v>0</v>
          </cell>
          <cell r="G38">
            <v>0</v>
          </cell>
          <cell r="H38">
            <v>0</v>
          </cell>
          <cell r="I38">
            <v>0.2318316117579077</v>
          </cell>
          <cell r="J38">
            <v>0</v>
          </cell>
          <cell r="K38">
            <v>0.10523201601314336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0.85860000000000003</v>
          </cell>
          <cell r="W38">
            <v>6.0100000000000001E-2</v>
          </cell>
          <cell r="X38">
            <v>0</v>
          </cell>
          <cell r="Y38">
            <v>0</v>
          </cell>
          <cell r="Z38">
            <v>0</v>
          </cell>
          <cell r="AA38">
            <v>7.3800000000000004E-2</v>
          </cell>
          <cell r="AB38">
            <v>0</v>
          </cell>
          <cell r="AC38">
            <v>7.4999999999999997E-3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0.33813401635923368</v>
          </cell>
          <cell r="E39">
            <v>0.1648530467640994</v>
          </cell>
          <cell r="F39">
            <v>0</v>
          </cell>
          <cell r="G39">
            <v>0</v>
          </cell>
          <cell r="H39">
            <v>0</v>
          </cell>
          <cell r="I39">
            <v>0.3564588666998379</v>
          </cell>
          <cell r="J39">
            <v>0</v>
          </cell>
          <cell r="K39">
            <v>0.14055407017682914</v>
          </cell>
          <cell r="L39">
            <v>0</v>
          </cell>
          <cell r="M39">
            <v>6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0.4244</v>
          </cell>
          <cell r="W39">
            <v>4.0099999999999997E-2</v>
          </cell>
          <cell r="X39">
            <v>0</v>
          </cell>
          <cell r="Y39">
            <v>0</v>
          </cell>
          <cell r="Z39">
            <v>0</v>
          </cell>
          <cell r="AA39">
            <v>0.50519999999999998</v>
          </cell>
          <cell r="AB39">
            <v>0</v>
          </cell>
          <cell r="AC39">
            <v>3.0300000000000001E-2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0.26760752846893815</v>
          </cell>
          <cell r="E40">
            <v>0.20910931223665896</v>
          </cell>
          <cell r="F40">
            <v>0</v>
          </cell>
          <cell r="G40">
            <v>0</v>
          </cell>
          <cell r="H40">
            <v>0</v>
          </cell>
          <cell r="I40">
            <v>0.37897557470708831</v>
          </cell>
          <cell r="J40">
            <v>0</v>
          </cell>
          <cell r="K40">
            <v>0.14430758458731469</v>
          </cell>
          <cell r="L40">
            <v>0</v>
          </cell>
          <cell r="M40">
            <v>24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7</v>
          </cell>
          <cell r="U40">
            <v>0</v>
          </cell>
          <cell r="V40">
            <v>0.20499999999999999</v>
          </cell>
          <cell r="W40">
            <v>8.8300000000000003E-2</v>
          </cell>
          <cell r="X40">
            <v>0</v>
          </cell>
          <cell r="Y40">
            <v>0</v>
          </cell>
          <cell r="Z40">
            <v>0</v>
          </cell>
          <cell r="AA40">
            <v>0.67210000000000003</v>
          </cell>
          <cell r="AB40">
            <v>0</v>
          </cell>
          <cell r="AC40">
            <v>3.4599999999999999E-2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0.27852997325256884</v>
          </cell>
          <cell r="E41">
            <v>0.1994534034524687</v>
          </cell>
          <cell r="F41">
            <v>0</v>
          </cell>
          <cell r="G41">
            <v>0</v>
          </cell>
          <cell r="H41">
            <v>0</v>
          </cell>
          <cell r="I41">
            <v>0.34250204552516172</v>
          </cell>
          <cell r="J41">
            <v>0</v>
          </cell>
          <cell r="K41">
            <v>0.17951457776980054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0.28149999999999997</v>
          </cell>
          <cell r="W41">
            <v>0.1065</v>
          </cell>
          <cell r="X41">
            <v>0</v>
          </cell>
          <cell r="Y41">
            <v>0</v>
          </cell>
          <cell r="Z41">
            <v>0</v>
          </cell>
          <cell r="AA41">
            <v>0.53120000000000001</v>
          </cell>
          <cell r="AB41">
            <v>0</v>
          </cell>
          <cell r="AC41">
            <v>8.0799999999999997E-2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0.40753619473824332</v>
          </cell>
          <cell r="E42">
            <v>0.178291779625772</v>
          </cell>
          <cell r="F42">
            <v>0</v>
          </cell>
          <cell r="G42">
            <v>0</v>
          </cell>
          <cell r="H42">
            <v>0</v>
          </cell>
          <cell r="I42">
            <v>0.28494956616451389</v>
          </cell>
          <cell r="J42">
            <v>0</v>
          </cell>
          <cell r="K42">
            <v>0.12922245947147096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0.71189999999999998</v>
          </cell>
          <cell r="W42">
            <v>5.04E-2</v>
          </cell>
          <cell r="X42">
            <v>0</v>
          </cell>
          <cell r="Y42">
            <v>0</v>
          </cell>
          <cell r="Z42">
            <v>0</v>
          </cell>
          <cell r="AA42">
            <v>0.2114</v>
          </cell>
          <cell r="AB42">
            <v>0</v>
          </cell>
          <cell r="AC42">
            <v>2.63E-2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0.34520689302511615</v>
          </cell>
          <cell r="E43">
            <v>0.2030047535903543</v>
          </cell>
          <cell r="F43">
            <v>0</v>
          </cell>
          <cell r="G43">
            <v>0</v>
          </cell>
          <cell r="H43">
            <v>0</v>
          </cell>
          <cell r="I43">
            <v>0.31389793160764656</v>
          </cell>
          <cell r="J43">
            <v>0</v>
          </cell>
          <cell r="K43">
            <v>0.13789042177688279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32</v>
          </cell>
          <cell r="S43">
            <v>0</v>
          </cell>
          <cell r="T43">
            <v>7</v>
          </cell>
          <cell r="U43">
            <v>0</v>
          </cell>
          <cell r="V43">
            <v>0.49919999999999998</v>
          </cell>
          <cell r="W43">
            <v>9.6000000000000002E-2</v>
          </cell>
          <cell r="X43">
            <v>0</v>
          </cell>
          <cell r="Y43">
            <v>0</v>
          </cell>
          <cell r="Z43">
            <v>0</v>
          </cell>
          <cell r="AA43">
            <v>0.36380000000000001</v>
          </cell>
          <cell r="AB43">
            <v>0</v>
          </cell>
          <cell r="AC43">
            <v>4.1000000000000002E-2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0.28582222544195512</v>
          </cell>
          <cell r="E44">
            <v>0.26858008106742642</v>
          </cell>
          <cell r="F44">
            <v>0</v>
          </cell>
          <cell r="G44">
            <v>0</v>
          </cell>
          <cell r="H44">
            <v>0</v>
          </cell>
          <cell r="I44">
            <v>0.30706572514280434</v>
          </cell>
          <cell r="J44">
            <v>0</v>
          </cell>
          <cell r="K44">
            <v>0.1385319683478142</v>
          </cell>
          <cell r="L44">
            <v>0</v>
          </cell>
          <cell r="M44">
            <v>84</v>
          </cell>
          <cell r="N44">
            <v>79</v>
          </cell>
          <cell r="O44">
            <v>0</v>
          </cell>
          <cell r="P44">
            <v>0</v>
          </cell>
          <cell r="Q44">
            <v>0</v>
          </cell>
          <cell r="R44">
            <v>90</v>
          </cell>
          <cell r="S44">
            <v>0</v>
          </cell>
          <cell r="T44">
            <v>21</v>
          </cell>
          <cell r="U44">
            <v>0</v>
          </cell>
          <cell r="V44">
            <v>0.31559999999999999</v>
          </cell>
          <cell r="W44">
            <v>0.25</v>
          </cell>
          <cell r="X44">
            <v>0</v>
          </cell>
          <cell r="Y44">
            <v>0</v>
          </cell>
          <cell r="Z44">
            <v>0</v>
          </cell>
          <cell r="AA44">
            <v>0.38719999999999999</v>
          </cell>
          <cell r="AB44">
            <v>0</v>
          </cell>
          <cell r="AC44">
            <v>4.7199999999999999E-2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0.32783533588324287</v>
          </cell>
          <cell r="E45">
            <v>0.21332156888764661</v>
          </cell>
          <cell r="F45">
            <v>0</v>
          </cell>
          <cell r="G45">
            <v>0</v>
          </cell>
          <cell r="H45">
            <v>0</v>
          </cell>
          <cell r="I45">
            <v>0.33117573526707134</v>
          </cell>
          <cell r="J45">
            <v>0</v>
          </cell>
          <cell r="K45">
            <v>0.12766735996203923</v>
          </cell>
          <cell r="L45">
            <v>0</v>
          </cell>
          <cell r="M45">
            <v>66</v>
          </cell>
          <cell r="N45">
            <v>43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11</v>
          </cell>
          <cell r="U45">
            <v>0</v>
          </cell>
          <cell r="V45">
            <v>0.4239</v>
          </cell>
          <cell r="W45">
            <v>0.1081</v>
          </cell>
          <cell r="X45">
            <v>0</v>
          </cell>
          <cell r="Y45">
            <v>0</v>
          </cell>
          <cell r="Z45">
            <v>0</v>
          </cell>
          <cell r="AA45">
            <v>0.43149999999999999</v>
          </cell>
          <cell r="AB45">
            <v>0</v>
          </cell>
          <cell r="AC45">
            <v>3.6499999999999998E-2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0.26518359689424359</v>
          </cell>
          <cell r="E46">
            <v>0.2052018776401818</v>
          </cell>
          <cell r="F46">
            <v>0</v>
          </cell>
          <cell r="G46">
            <v>0</v>
          </cell>
          <cell r="H46">
            <v>0</v>
          </cell>
          <cell r="I46">
            <v>0.34587100299515378</v>
          </cell>
          <cell r="J46">
            <v>0</v>
          </cell>
          <cell r="K46">
            <v>0.18374352247042103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0.25119999999999998</v>
          </cell>
          <cell r="W46">
            <v>0.1177</v>
          </cell>
          <cell r="X46">
            <v>0</v>
          </cell>
          <cell r="Y46">
            <v>0</v>
          </cell>
          <cell r="Z46">
            <v>0</v>
          </cell>
          <cell r="AA46">
            <v>0.54049999999999998</v>
          </cell>
          <cell r="AB46">
            <v>0</v>
          </cell>
          <cell r="AC46">
            <v>9.06E-2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0.33533203112577664</v>
          </cell>
          <cell r="E47">
            <v>0.18007178429128887</v>
          </cell>
          <cell r="F47">
            <v>0</v>
          </cell>
          <cell r="G47">
            <v>0</v>
          </cell>
          <cell r="H47">
            <v>0</v>
          </cell>
          <cell r="I47">
            <v>0.32998760666880245</v>
          </cell>
          <cell r="J47">
            <v>0</v>
          </cell>
          <cell r="K47">
            <v>0.15460857791413204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0.45400000000000001</v>
          </cell>
          <cell r="W47">
            <v>7.1599999999999997E-2</v>
          </cell>
          <cell r="X47">
            <v>0</v>
          </cell>
          <cell r="Y47">
            <v>0</v>
          </cell>
          <cell r="Z47">
            <v>0</v>
          </cell>
          <cell r="AA47">
            <v>0.42109999999999997</v>
          </cell>
          <cell r="AB47">
            <v>0</v>
          </cell>
          <cell r="AC47">
            <v>5.33E-2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0.27306539518108836</v>
          </cell>
          <cell r="E48">
            <v>0.17785831847240191</v>
          </cell>
          <cell r="F48">
            <v>0</v>
          </cell>
          <cell r="G48">
            <v>0</v>
          </cell>
          <cell r="H48">
            <v>0</v>
          </cell>
          <cell r="I48">
            <v>0.38796405838379278</v>
          </cell>
          <cell r="J48">
            <v>0</v>
          </cell>
          <cell r="K48">
            <v>0.1611122279627169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0.2223</v>
          </cell>
          <cell r="W48">
            <v>6.2100000000000002E-2</v>
          </cell>
          <cell r="X48">
            <v>0</v>
          </cell>
          <cell r="Y48">
            <v>0</v>
          </cell>
          <cell r="Z48">
            <v>0</v>
          </cell>
          <cell r="AA48">
            <v>0.65880000000000005</v>
          </cell>
          <cell r="AB48">
            <v>0</v>
          </cell>
          <cell r="AC48">
            <v>5.6800000000000003E-2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0.31028512606953235</v>
          </cell>
          <cell r="E49">
            <v>0.19048730324246169</v>
          </cell>
          <cell r="F49">
            <v>0</v>
          </cell>
          <cell r="G49">
            <v>0</v>
          </cell>
          <cell r="H49">
            <v>0</v>
          </cell>
          <cell r="I49">
            <v>0.33934949204736065</v>
          </cell>
          <cell r="J49">
            <v>0</v>
          </cell>
          <cell r="K49">
            <v>0.15987807864064535</v>
          </cell>
          <cell r="L49">
            <v>0</v>
          </cell>
          <cell r="M49">
            <v>25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13</v>
          </cell>
          <cell r="U49">
            <v>0</v>
          </cell>
          <cell r="V49">
            <v>0.3695</v>
          </cell>
          <cell r="W49">
            <v>8.6699999999999999E-2</v>
          </cell>
          <cell r="X49">
            <v>0</v>
          </cell>
          <cell r="Y49">
            <v>0</v>
          </cell>
          <cell r="Z49">
            <v>0</v>
          </cell>
          <cell r="AA49">
            <v>0.48080000000000001</v>
          </cell>
          <cell r="AB49">
            <v>0</v>
          </cell>
          <cell r="AC49">
            <v>6.3E-2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0.28220361968003055</v>
          </cell>
          <cell r="E50">
            <v>0.18164435863713441</v>
          </cell>
          <cell r="F50">
            <v>0</v>
          </cell>
          <cell r="G50">
            <v>0</v>
          </cell>
          <cell r="H50">
            <v>0</v>
          </cell>
          <cell r="I50">
            <v>0.37831529169905981</v>
          </cell>
          <cell r="J50">
            <v>0</v>
          </cell>
          <cell r="K50">
            <v>0.15783672998377518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5</v>
          </cell>
          <cell r="U50">
            <v>0</v>
          </cell>
          <cell r="V50">
            <v>0.25600000000000001</v>
          </cell>
          <cell r="W50">
            <v>7.6600000000000001E-2</v>
          </cell>
          <cell r="X50">
            <v>0</v>
          </cell>
          <cell r="Y50">
            <v>0</v>
          </cell>
          <cell r="Z50">
            <v>0</v>
          </cell>
          <cell r="AA50">
            <v>0.60929999999999995</v>
          </cell>
          <cell r="AB50">
            <v>0</v>
          </cell>
          <cell r="AC50">
            <v>5.8099999999999999E-2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0.37453842291226014</v>
          </cell>
          <cell r="E51">
            <v>0.22369601856813545</v>
          </cell>
          <cell r="F51">
            <v>0</v>
          </cell>
          <cell r="G51">
            <v>0</v>
          </cell>
          <cell r="H51">
            <v>0</v>
          </cell>
          <cell r="I51">
            <v>0.33659890089389266</v>
          </cell>
          <cell r="J51">
            <v>0</v>
          </cell>
          <cell r="K51">
            <v>6.5166657625711916E-2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0.52400000000000002</v>
          </cell>
          <cell r="W51">
            <v>0.10340000000000001</v>
          </cell>
          <cell r="X51">
            <v>0</v>
          </cell>
          <cell r="Y51">
            <v>0</v>
          </cell>
          <cell r="Z51">
            <v>0</v>
          </cell>
          <cell r="AA51">
            <v>0.3639</v>
          </cell>
          <cell r="AB51">
            <v>0</v>
          </cell>
          <cell r="AC51">
            <v>8.6999999999999994E-3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0.32144865398778122</v>
          </cell>
          <cell r="E52">
            <v>0.21586577657275696</v>
          </cell>
          <cell r="F52">
            <v>0</v>
          </cell>
          <cell r="G52">
            <v>0</v>
          </cell>
          <cell r="H52">
            <v>0</v>
          </cell>
          <cell r="I52">
            <v>0.3292960157135465</v>
          </cell>
          <cell r="J52">
            <v>0</v>
          </cell>
          <cell r="K52">
            <v>0.13338955372591552</v>
          </cell>
          <cell r="L52">
            <v>0</v>
          </cell>
          <cell r="M52">
            <v>19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19</v>
          </cell>
          <cell r="S52">
            <v>0</v>
          </cell>
          <cell r="T52">
            <v>4</v>
          </cell>
          <cell r="U52">
            <v>0</v>
          </cell>
          <cell r="V52">
            <v>0.40250000000000002</v>
          </cell>
          <cell r="W52">
            <v>0.12509999999999999</v>
          </cell>
          <cell r="X52">
            <v>0</v>
          </cell>
          <cell r="Y52">
            <v>0</v>
          </cell>
          <cell r="Z52">
            <v>0</v>
          </cell>
          <cell r="AA52">
            <v>0.42520000000000002</v>
          </cell>
          <cell r="AB52">
            <v>0</v>
          </cell>
          <cell r="AC52">
            <v>4.7199999999999999E-2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0.30046423163738756</v>
          </cell>
          <cell r="E53">
            <v>0.17359828574958538</v>
          </cell>
          <cell r="F53">
            <v>0</v>
          </cell>
          <cell r="G53">
            <v>0</v>
          </cell>
          <cell r="H53">
            <v>0</v>
          </cell>
          <cell r="I53">
            <v>0.36249218228185587</v>
          </cell>
          <cell r="J53">
            <v>0</v>
          </cell>
          <cell r="K53">
            <v>0.16344530033117124</v>
          </cell>
          <cell r="L53">
            <v>0</v>
          </cell>
          <cell r="M53">
            <v>18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0.31609999999999999</v>
          </cell>
          <cell r="W53">
            <v>6.9500000000000006E-2</v>
          </cell>
          <cell r="X53">
            <v>0</v>
          </cell>
          <cell r="Y53">
            <v>0</v>
          </cell>
          <cell r="Z53">
            <v>0</v>
          </cell>
          <cell r="AA53">
            <v>0.54500000000000004</v>
          </cell>
          <cell r="AB53">
            <v>0</v>
          </cell>
          <cell r="AC53">
            <v>6.9400000000000003E-2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0.44517387093381328</v>
          </cell>
          <cell r="E54">
            <v>0.20828742522125024</v>
          </cell>
          <cell r="F54">
            <v>0</v>
          </cell>
          <cell r="G54">
            <v>0</v>
          </cell>
          <cell r="H54">
            <v>0</v>
          </cell>
          <cell r="I54">
            <v>0.24144766826223976</v>
          </cell>
          <cell r="J54">
            <v>0</v>
          </cell>
          <cell r="K54">
            <v>0.10509103558269681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0.78120000000000001</v>
          </cell>
          <cell r="W54">
            <v>8.0399999999999999E-2</v>
          </cell>
          <cell r="X54">
            <v>0</v>
          </cell>
          <cell r="Y54">
            <v>0</v>
          </cell>
          <cell r="Z54">
            <v>0</v>
          </cell>
          <cell r="AA54">
            <v>0.1182</v>
          </cell>
          <cell r="AB54">
            <v>0</v>
          </cell>
          <cell r="AC54">
            <v>2.0199999999999999E-2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0.29592922643812231</v>
          </cell>
          <cell r="E55">
            <v>0.19011885147616783</v>
          </cell>
          <cell r="F55">
            <v>0</v>
          </cell>
          <cell r="G55">
            <v>0</v>
          </cell>
          <cell r="H55">
            <v>0</v>
          </cell>
          <cell r="I55">
            <v>0.35223559069943394</v>
          </cell>
          <cell r="J55">
            <v>0</v>
          </cell>
          <cell r="K55">
            <v>0.16171633138627592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0.30909999999999999</v>
          </cell>
          <cell r="W55">
            <v>9.5299999999999996E-2</v>
          </cell>
          <cell r="X55">
            <v>0</v>
          </cell>
          <cell r="Y55">
            <v>0</v>
          </cell>
          <cell r="Z55">
            <v>0</v>
          </cell>
          <cell r="AA55">
            <v>0.52049999999999996</v>
          </cell>
          <cell r="AB55">
            <v>0</v>
          </cell>
          <cell r="AC55">
            <v>7.51E-2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0.27727703103330326</v>
          </cell>
          <cell r="E56">
            <v>0.24553898396802795</v>
          </cell>
          <cell r="F56">
            <v>0</v>
          </cell>
          <cell r="G56">
            <v>0</v>
          </cell>
          <cell r="H56">
            <v>0</v>
          </cell>
          <cell r="I56">
            <v>0.34168103932592275</v>
          </cell>
          <cell r="J56">
            <v>0</v>
          </cell>
          <cell r="K56">
            <v>0.13550294567274601</v>
          </cell>
          <cell r="L56">
            <v>0</v>
          </cell>
          <cell r="M56">
            <v>38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9</v>
          </cell>
          <cell r="U56">
            <v>0</v>
          </cell>
          <cell r="V56">
            <v>0.2722</v>
          </cell>
          <cell r="W56">
            <v>0.19009999999999999</v>
          </cell>
          <cell r="X56">
            <v>0</v>
          </cell>
          <cell r="Y56">
            <v>0</v>
          </cell>
          <cell r="Z56">
            <v>0</v>
          </cell>
          <cell r="AA56">
            <v>0.48309999999999997</v>
          </cell>
          <cell r="AB56">
            <v>0</v>
          </cell>
          <cell r="AC56">
            <v>5.4600000000000003E-2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0.27257349453237578</v>
          </cell>
          <cell r="E57">
            <v>0.17931474516687709</v>
          </cell>
          <cell r="F57">
            <v>0</v>
          </cell>
          <cell r="G57">
            <v>0</v>
          </cell>
          <cell r="H57">
            <v>0</v>
          </cell>
          <cell r="I57">
            <v>0.40532786347714511</v>
          </cell>
          <cell r="J57">
            <v>0</v>
          </cell>
          <cell r="K57">
            <v>0.14278389682360193</v>
          </cell>
          <cell r="L57">
            <v>0</v>
          </cell>
          <cell r="M57">
            <v>10</v>
          </cell>
          <cell r="N57">
            <v>6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0.20849999999999999</v>
          </cell>
          <cell r="W57">
            <v>7.1599999999999997E-2</v>
          </cell>
          <cell r="X57">
            <v>0</v>
          </cell>
          <cell r="Y57">
            <v>0</v>
          </cell>
          <cell r="Z57">
            <v>0</v>
          </cell>
          <cell r="AA57">
            <v>0.67349999999999999</v>
          </cell>
          <cell r="AB57">
            <v>0</v>
          </cell>
          <cell r="AC57">
            <v>4.6399999999999997E-2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0.28037271608658543</v>
          </cell>
          <cell r="E58">
            <v>0.18370626760100958</v>
          </cell>
          <cell r="F58">
            <v>0</v>
          </cell>
          <cell r="G58">
            <v>0</v>
          </cell>
          <cell r="H58">
            <v>0</v>
          </cell>
          <cell r="I58">
            <v>0.37676480253972422</v>
          </cell>
          <cell r="J58">
            <v>0</v>
          </cell>
          <cell r="K58">
            <v>0.1591562137726808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0.25840000000000002</v>
          </cell>
          <cell r="W58">
            <v>8.3299999999999999E-2</v>
          </cell>
          <cell r="X58">
            <v>0</v>
          </cell>
          <cell r="Y58">
            <v>0</v>
          </cell>
          <cell r="Z58">
            <v>0</v>
          </cell>
          <cell r="AA58">
            <v>0.58919999999999995</v>
          </cell>
          <cell r="AB58">
            <v>0</v>
          </cell>
          <cell r="AC58">
            <v>6.9099999999999995E-2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0.33533203112577664</v>
          </cell>
          <cell r="E59">
            <v>0.18007178429128887</v>
          </cell>
          <cell r="F59">
            <v>0</v>
          </cell>
          <cell r="G59">
            <v>0</v>
          </cell>
          <cell r="H59">
            <v>0</v>
          </cell>
          <cell r="I59">
            <v>0.32998760666880245</v>
          </cell>
          <cell r="J59">
            <v>0</v>
          </cell>
          <cell r="K59">
            <v>0.15460857791413204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0.43519999999999998</v>
          </cell>
          <cell r="W59">
            <v>8.72E-2</v>
          </cell>
          <cell r="X59">
            <v>0</v>
          </cell>
          <cell r="Y59">
            <v>0</v>
          </cell>
          <cell r="Z59">
            <v>0</v>
          </cell>
          <cell r="AA59">
            <v>0.41289999999999999</v>
          </cell>
          <cell r="AB59">
            <v>0</v>
          </cell>
          <cell r="AC59">
            <v>6.4699999999999994E-2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0.31170277976777361</v>
          </cell>
          <cell r="E60">
            <v>0.20791811190052034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0.32977276365374875</v>
          </cell>
          <cell r="J60">
            <v>1.6576173904130854E-3</v>
          </cell>
          <cell r="K60">
            <v>0.14219782097485045</v>
          </cell>
          <cell r="L60">
            <v>0</v>
          </cell>
          <cell r="M60">
            <v>1325</v>
          </cell>
          <cell r="N60">
            <v>851</v>
          </cell>
          <cell r="O60">
            <v>0</v>
          </cell>
          <cell r="P60">
            <v>26</v>
          </cell>
          <cell r="Q60">
            <v>7</v>
          </cell>
          <cell r="R60">
            <v>1391</v>
          </cell>
          <cell r="S60">
            <v>0</v>
          </cell>
          <cell r="T60">
            <v>377</v>
          </cell>
          <cell r="U60">
            <v>0</v>
          </cell>
          <cell r="V60">
            <v>0.40489999999999998</v>
          </cell>
          <cell r="W60">
            <v>8.1600000000000006E-2</v>
          </cell>
          <cell r="X60">
            <v>0</v>
          </cell>
          <cell r="Y60">
            <v>0</v>
          </cell>
          <cell r="Z60">
            <v>0</v>
          </cell>
          <cell r="AA60">
            <v>0.48980000000000001</v>
          </cell>
          <cell r="AB60">
            <v>0</v>
          </cell>
          <cell r="AC60">
            <v>2.3699999999999999E-2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43.3</v>
          </cell>
          <cell r="V2" t="str">
            <v>Sanders</v>
          </cell>
          <cell r="W2">
            <v>23.7</v>
          </cell>
          <cell r="X2" t="str">
            <v>Bloomberg</v>
          </cell>
          <cell r="Y2">
            <v>22</v>
          </cell>
          <cell r="Z2" t="str">
            <v>Warren</v>
          </cell>
          <cell r="AA2">
            <v>11.1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34</v>
          </cell>
          <cell r="V3" t="str">
            <v>Biden</v>
          </cell>
          <cell r="W3">
            <v>33.700000000000003</v>
          </cell>
          <cell r="X3" t="str">
            <v>Bloomberg</v>
          </cell>
          <cell r="Y3">
            <v>16.399999999999999</v>
          </cell>
          <cell r="Z3" t="str">
            <v>Warren</v>
          </cell>
          <cell r="AA3">
            <v>15.9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33.5</v>
          </cell>
          <cell r="V4" t="str">
            <v>Sanders</v>
          </cell>
          <cell r="W4">
            <v>33</v>
          </cell>
          <cell r="X4" t="str">
            <v>Bloomberg</v>
          </cell>
          <cell r="Y4">
            <v>18</v>
          </cell>
          <cell r="Z4" t="str">
            <v>Warren</v>
          </cell>
          <cell r="AA4">
            <v>15.5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35.4</v>
          </cell>
          <cell r="V5" t="str">
            <v>Biden</v>
          </cell>
          <cell r="W5">
            <v>32.9</v>
          </cell>
          <cell r="X5" t="str">
            <v>Bloomberg</v>
          </cell>
          <cell r="Y5">
            <v>17.3</v>
          </cell>
          <cell r="Z5" t="str">
            <v>Warren</v>
          </cell>
          <cell r="AA5">
            <v>14.4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34.6</v>
          </cell>
          <cell r="V6" t="str">
            <v>Bloomberg</v>
          </cell>
          <cell r="W6">
            <v>27.6</v>
          </cell>
          <cell r="X6" t="str">
            <v>Sanders</v>
          </cell>
          <cell r="Y6">
            <v>26.8</v>
          </cell>
          <cell r="Z6" t="str">
            <v>Warren</v>
          </cell>
          <cell r="AA6">
            <v>11.1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40.1</v>
          </cell>
          <cell r="V7" t="str">
            <v>Biden</v>
          </cell>
          <cell r="W7">
            <v>25.8</v>
          </cell>
          <cell r="X7" t="str">
            <v>Bloomberg</v>
          </cell>
          <cell r="Y7">
            <v>17.7</v>
          </cell>
          <cell r="Z7" t="str">
            <v>Warren</v>
          </cell>
          <cell r="AA7">
            <v>16.399999999999999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39.700000000000003</v>
          </cell>
          <cell r="V8" t="str">
            <v>Biden</v>
          </cell>
          <cell r="W8">
            <v>23.8</v>
          </cell>
          <cell r="X8" t="str">
            <v>Warren</v>
          </cell>
          <cell r="Y8">
            <v>19.3</v>
          </cell>
          <cell r="Z8" t="str">
            <v>Bloomberg</v>
          </cell>
          <cell r="AA8">
            <v>17.2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34.299999999999997</v>
          </cell>
          <cell r="V9" t="str">
            <v>Biden</v>
          </cell>
          <cell r="W9">
            <v>27.9</v>
          </cell>
          <cell r="X9" t="str">
            <v>Bloomberg</v>
          </cell>
          <cell r="Y9">
            <v>19.899999999999999</v>
          </cell>
          <cell r="Z9" t="str">
            <v>Warren</v>
          </cell>
          <cell r="AA9">
            <v>18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40.799999999999997</v>
          </cell>
          <cell r="V10" t="str">
            <v>Sanders</v>
          </cell>
          <cell r="W10">
            <v>28.5</v>
          </cell>
          <cell r="X10" t="str">
            <v>Bloomberg</v>
          </cell>
          <cell r="Y10">
            <v>17.8</v>
          </cell>
          <cell r="Z10" t="str">
            <v>Warren</v>
          </cell>
          <cell r="AA10">
            <v>12.9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42.3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13.3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44.5</v>
          </cell>
          <cell r="V12" t="str">
            <v>Sanders</v>
          </cell>
          <cell r="W12">
            <v>24.1</v>
          </cell>
          <cell r="X12" t="str">
            <v>Bloomberg</v>
          </cell>
          <cell r="Y12">
            <v>20.8</v>
          </cell>
          <cell r="Z12" t="str">
            <v>Warren</v>
          </cell>
          <cell r="AA12">
            <v>10.5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38.4</v>
          </cell>
          <cell r="V13" t="str">
            <v>Bloomberg</v>
          </cell>
          <cell r="W13">
            <v>27.6</v>
          </cell>
          <cell r="X13" t="str">
            <v>Sanders</v>
          </cell>
          <cell r="Y13">
            <v>23</v>
          </cell>
          <cell r="Z13" t="str">
            <v>Warren</v>
          </cell>
          <cell r="AA13">
            <v>11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41.2</v>
          </cell>
          <cell r="V14" t="str">
            <v>Sanders</v>
          </cell>
          <cell r="W14">
            <v>27.2</v>
          </cell>
          <cell r="X14" t="str">
            <v>Bloomberg</v>
          </cell>
          <cell r="Y14">
            <v>23.5</v>
          </cell>
          <cell r="Z14" t="str">
            <v>Warren</v>
          </cell>
          <cell r="AA14">
            <v>8.1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33.5</v>
          </cell>
          <cell r="V15" t="str">
            <v>Sanders</v>
          </cell>
          <cell r="W15">
            <v>33</v>
          </cell>
          <cell r="X15" t="str">
            <v>Bloomberg</v>
          </cell>
          <cell r="Y15">
            <v>18</v>
          </cell>
          <cell r="Z15" t="str">
            <v>Warren</v>
          </cell>
          <cell r="AA15">
            <v>15.5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38.6</v>
          </cell>
          <cell r="V16" t="str">
            <v>Biden</v>
          </cell>
          <cell r="W16">
            <v>26.4</v>
          </cell>
          <cell r="X16" t="str">
            <v>Bloomberg</v>
          </cell>
          <cell r="Y16">
            <v>17.899999999999999</v>
          </cell>
          <cell r="Z16" t="str">
            <v>Warren</v>
          </cell>
          <cell r="AA16">
            <v>17.100000000000001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40.200000000000003</v>
          </cell>
          <cell r="V17" t="str">
            <v>Biden</v>
          </cell>
          <cell r="W17">
            <v>30.4</v>
          </cell>
          <cell r="X17" t="str">
            <v>Bloomberg</v>
          </cell>
          <cell r="Y17">
            <v>18.100000000000001</v>
          </cell>
          <cell r="Z17" t="str">
            <v>Warren</v>
          </cell>
          <cell r="AA17">
            <v>11.4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34.700000000000003</v>
          </cell>
          <cell r="V18" t="str">
            <v>Biden</v>
          </cell>
          <cell r="W18">
            <v>32.6</v>
          </cell>
          <cell r="X18" t="str">
            <v>Bloomberg</v>
          </cell>
          <cell r="Y18">
            <v>20.8</v>
          </cell>
          <cell r="Z18" t="str">
            <v>Warren</v>
          </cell>
          <cell r="AA18">
            <v>11.9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33.9</v>
          </cell>
          <cell r="V19" t="str">
            <v>Biden</v>
          </cell>
          <cell r="W19">
            <v>31</v>
          </cell>
          <cell r="X19" t="str">
            <v>Bloomberg</v>
          </cell>
          <cell r="Y19">
            <v>19</v>
          </cell>
          <cell r="Z19" t="str">
            <v>Warren</v>
          </cell>
          <cell r="AA19">
            <v>16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38.799999999999997</v>
          </cell>
          <cell r="V21" t="str">
            <v>Biden</v>
          </cell>
          <cell r="W21">
            <v>27.3</v>
          </cell>
          <cell r="X21" t="str">
            <v>Bloomberg</v>
          </cell>
          <cell r="Y21">
            <v>17.8</v>
          </cell>
          <cell r="Z21" t="str">
            <v>Warren</v>
          </cell>
          <cell r="AA21">
            <v>16.100000000000001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32.9</v>
          </cell>
          <cell r="V22" t="str">
            <v>Biden</v>
          </cell>
          <cell r="W22">
            <v>32.1</v>
          </cell>
          <cell r="X22" t="str">
            <v>Bloomberg</v>
          </cell>
          <cell r="Y22">
            <v>21.6</v>
          </cell>
          <cell r="Z22" t="str">
            <v>Warren</v>
          </cell>
          <cell r="AA22">
            <v>13.3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44.3</v>
          </cell>
          <cell r="V23" t="str">
            <v>Sanders</v>
          </cell>
          <cell r="W23">
            <v>23.2</v>
          </cell>
          <cell r="X23" t="str">
            <v>Bloomberg</v>
          </cell>
          <cell r="Y23">
            <v>22</v>
          </cell>
          <cell r="Z23" t="str">
            <v>Warren</v>
          </cell>
          <cell r="AA23">
            <v>10.5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36.700000000000003</v>
          </cell>
          <cell r="V24" t="str">
            <v>Biden</v>
          </cell>
          <cell r="W24">
            <v>24.4</v>
          </cell>
          <cell r="X24" t="str">
            <v>Bloomberg</v>
          </cell>
          <cell r="Y24">
            <v>22.3</v>
          </cell>
          <cell r="Z24" t="str">
            <v>Warren</v>
          </cell>
          <cell r="AA24">
            <v>16.7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34.5</v>
          </cell>
          <cell r="V25" t="str">
            <v>Sanders</v>
          </cell>
          <cell r="W25">
            <v>31.4</v>
          </cell>
          <cell r="X25" t="str">
            <v>Bloomberg</v>
          </cell>
          <cell r="Y25">
            <v>20.3</v>
          </cell>
          <cell r="Z25" t="str">
            <v>Warren</v>
          </cell>
          <cell r="AA25">
            <v>13.8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32.700000000000003</v>
          </cell>
          <cell r="V26" t="str">
            <v>Biden</v>
          </cell>
          <cell r="W26">
            <v>25.4</v>
          </cell>
          <cell r="X26" t="str">
            <v>Warren</v>
          </cell>
          <cell r="Y26">
            <v>23.9</v>
          </cell>
          <cell r="Z26" t="str">
            <v>Bloomberg</v>
          </cell>
          <cell r="AA26">
            <v>18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35.5</v>
          </cell>
          <cell r="V27" t="str">
            <v>Biden</v>
          </cell>
          <cell r="W27">
            <v>30.3</v>
          </cell>
          <cell r="X27" t="str">
            <v>Bloomberg</v>
          </cell>
          <cell r="Y27">
            <v>18.899999999999999</v>
          </cell>
          <cell r="Z27" t="str">
            <v>Warren</v>
          </cell>
          <cell r="AA27">
            <v>15.2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35.9</v>
          </cell>
          <cell r="V28" t="str">
            <v>Biden</v>
          </cell>
          <cell r="W28">
            <v>29.4</v>
          </cell>
          <cell r="X28" t="str">
            <v>Warren</v>
          </cell>
          <cell r="Y28">
            <v>19.600000000000001</v>
          </cell>
          <cell r="Z28" t="str">
            <v>Bloomberg</v>
          </cell>
          <cell r="AA28">
            <v>15.1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46.1</v>
          </cell>
          <cell r="V29" t="str">
            <v>Sanders</v>
          </cell>
          <cell r="W29">
            <v>22.1</v>
          </cell>
          <cell r="X29" t="str">
            <v>Bloomberg</v>
          </cell>
          <cell r="Y29">
            <v>22</v>
          </cell>
          <cell r="Z29" t="str">
            <v>Warren</v>
          </cell>
          <cell r="AA29">
            <v>9.8000000000000007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38.4</v>
          </cell>
          <cell r="V30" t="str">
            <v>Bloomberg</v>
          </cell>
          <cell r="W30">
            <v>26.2</v>
          </cell>
          <cell r="X30" t="str">
            <v>Sanders</v>
          </cell>
          <cell r="Y30">
            <v>23</v>
          </cell>
          <cell r="Z30" t="str">
            <v>Warren</v>
          </cell>
          <cell r="AA30">
            <v>12.3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35.200000000000003</v>
          </cell>
          <cell r="V31" t="str">
            <v>Biden</v>
          </cell>
          <cell r="W31">
            <v>29.6</v>
          </cell>
          <cell r="X31" t="str">
            <v>Bloomberg</v>
          </cell>
          <cell r="Y31">
            <v>19</v>
          </cell>
          <cell r="Z31" t="str">
            <v>Warren</v>
          </cell>
          <cell r="AA31">
            <v>16.2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37.799999999999997</v>
          </cell>
          <cell r="V32" t="str">
            <v>Biden</v>
          </cell>
          <cell r="W32">
            <v>28.2</v>
          </cell>
          <cell r="X32" t="str">
            <v>Bloomberg</v>
          </cell>
          <cell r="Y32">
            <v>18.2</v>
          </cell>
          <cell r="Z32" t="str">
            <v>Warren</v>
          </cell>
          <cell r="AA32">
            <v>15.8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34.200000000000003</v>
          </cell>
          <cell r="V35" t="str">
            <v>Biden</v>
          </cell>
          <cell r="W35">
            <v>27.7</v>
          </cell>
          <cell r="X35" t="str">
            <v>Bloomberg</v>
          </cell>
          <cell r="Y35">
            <v>24.6</v>
          </cell>
          <cell r="Z35" t="str">
            <v>Warren</v>
          </cell>
          <cell r="AA35">
            <v>13.6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40.5</v>
          </cell>
          <cell r="V36" t="str">
            <v>Biden</v>
          </cell>
          <cell r="W36">
            <v>27.3</v>
          </cell>
          <cell r="X36" t="str">
            <v>Bloomberg</v>
          </cell>
          <cell r="Y36">
            <v>17.899999999999999</v>
          </cell>
          <cell r="Z36" t="str">
            <v>Warren</v>
          </cell>
          <cell r="AA36">
            <v>14.3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30.7</v>
          </cell>
          <cell r="V37" t="str">
            <v>Biden</v>
          </cell>
          <cell r="W37">
            <v>28.6</v>
          </cell>
          <cell r="X37" t="str">
            <v>Bloomberg</v>
          </cell>
          <cell r="Y37">
            <v>26.9</v>
          </cell>
          <cell r="Z37" t="str">
            <v>Warren</v>
          </cell>
          <cell r="AA37">
            <v>13.9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34.5</v>
          </cell>
          <cell r="V38" t="str">
            <v>Sanders</v>
          </cell>
          <cell r="W38">
            <v>30.8</v>
          </cell>
          <cell r="X38" t="str">
            <v>Bloomberg</v>
          </cell>
          <cell r="Y38">
            <v>22.4</v>
          </cell>
          <cell r="Z38" t="str">
            <v>Warren</v>
          </cell>
          <cell r="AA38">
            <v>12.3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37.6</v>
          </cell>
          <cell r="V39" t="str">
            <v>Biden</v>
          </cell>
          <cell r="W39">
            <v>28.3</v>
          </cell>
          <cell r="X39" t="str">
            <v>Bloomberg</v>
          </cell>
          <cell r="Y39">
            <v>18.5</v>
          </cell>
          <cell r="Z39" t="str">
            <v>Warren</v>
          </cell>
          <cell r="AA39">
            <v>15.5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33.5</v>
          </cell>
          <cell r="V40" t="str">
            <v>Sanders</v>
          </cell>
          <cell r="W40">
            <v>33</v>
          </cell>
          <cell r="X40" t="str">
            <v>Bloomberg</v>
          </cell>
          <cell r="Y40">
            <v>18</v>
          </cell>
          <cell r="Z40" t="str">
            <v>Warren</v>
          </cell>
          <cell r="AA40">
            <v>15.5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34</v>
          </cell>
          <cell r="V41" t="str">
            <v>Biden</v>
          </cell>
          <cell r="W41">
            <v>31.3</v>
          </cell>
          <cell r="X41" t="str">
            <v>Bloomberg</v>
          </cell>
          <cell r="Y41">
            <v>20.7</v>
          </cell>
          <cell r="Z41" t="str">
            <v>Warren</v>
          </cell>
          <cell r="AA41">
            <v>14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35.299999999999997</v>
          </cell>
          <cell r="V42" t="str">
            <v>Sanders</v>
          </cell>
          <cell r="W42">
            <v>26.8</v>
          </cell>
          <cell r="X42" t="str">
            <v>Bloomberg</v>
          </cell>
          <cell r="Y42">
            <v>26.1</v>
          </cell>
          <cell r="Z42" t="str">
            <v>Warren</v>
          </cell>
          <cell r="AA42">
            <v>11.8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36.200000000000003</v>
          </cell>
          <cell r="V43" t="str">
            <v>Biden</v>
          </cell>
          <cell r="W43">
            <v>30</v>
          </cell>
          <cell r="X43" t="str">
            <v>Bloomberg</v>
          </cell>
          <cell r="Y43">
            <v>17.399999999999999</v>
          </cell>
          <cell r="Z43" t="str">
            <v>Warren</v>
          </cell>
          <cell r="AA43">
            <v>16.3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33.1</v>
          </cell>
          <cell r="V44" t="str">
            <v>Biden</v>
          </cell>
          <cell r="W44">
            <v>32.799999999999997</v>
          </cell>
          <cell r="X44" t="str">
            <v>Bloomberg</v>
          </cell>
          <cell r="Y44">
            <v>21.3</v>
          </cell>
          <cell r="Z44" t="str">
            <v>Warren</v>
          </cell>
          <cell r="AA44">
            <v>12.8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37.200000000000003</v>
          </cell>
          <cell r="V45" t="str">
            <v>Sanders</v>
          </cell>
          <cell r="W45">
            <v>31.2</v>
          </cell>
          <cell r="X45" t="str">
            <v>Bloomberg</v>
          </cell>
          <cell r="Y45">
            <v>17</v>
          </cell>
          <cell r="Z45" t="str">
            <v>Warren</v>
          </cell>
          <cell r="AA45">
            <v>14.6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34.6</v>
          </cell>
          <cell r="V46" t="str">
            <v>Biden</v>
          </cell>
          <cell r="W46">
            <v>26.5</v>
          </cell>
          <cell r="X46" t="str">
            <v>Bloomberg</v>
          </cell>
          <cell r="Y46">
            <v>20.5</v>
          </cell>
          <cell r="Z46" t="str">
            <v>Warren</v>
          </cell>
          <cell r="AA46">
            <v>18.399999999999999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37.700000000000003</v>
          </cell>
          <cell r="V48" t="str">
            <v>Biden</v>
          </cell>
          <cell r="W48">
            <v>28</v>
          </cell>
          <cell r="X48" t="str">
            <v>Bloomberg</v>
          </cell>
          <cell r="Y48">
            <v>18.399999999999999</v>
          </cell>
          <cell r="Z48" t="str">
            <v>Warren</v>
          </cell>
          <cell r="AA48">
            <v>15.9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40</v>
          </cell>
          <cell r="V49" t="str">
            <v>Sanders</v>
          </cell>
          <cell r="W49">
            <v>25.8</v>
          </cell>
          <cell r="X49" t="str">
            <v>Bloomberg</v>
          </cell>
          <cell r="Y49">
            <v>21.7</v>
          </cell>
          <cell r="Z49" t="str">
            <v>Warren</v>
          </cell>
          <cell r="AA49">
            <v>12.5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33.799999999999997</v>
          </cell>
          <cell r="V50" t="str">
            <v>Biden</v>
          </cell>
          <cell r="W50">
            <v>31.7</v>
          </cell>
          <cell r="X50" t="str">
            <v>Bloomberg</v>
          </cell>
          <cell r="Y50">
            <v>20</v>
          </cell>
          <cell r="Z50" t="str">
            <v>Warren</v>
          </cell>
          <cell r="AA50">
            <v>14.5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39.700000000000003</v>
          </cell>
          <cell r="V51" t="str">
            <v>Biden</v>
          </cell>
          <cell r="W51">
            <v>21.8</v>
          </cell>
          <cell r="X51" t="str">
            <v>Bloomberg</v>
          </cell>
          <cell r="Y51">
            <v>21.6</v>
          </cell>
          <cell r="Z51" t="str">
            <v>Warren</v>
          </cell>
          <cell r="AA51">
            <v>16.899999999999999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57.5</v>
          </cell>
          <cell r="V52" t="str">
            <v>Biden</v>
          </cell>
          <cell r="W52">
            <v>15.5</v>
          </cell>
          <cell r="X52" t="str">
            <v>Bloomberg</v>
          </cell>
          <cell r="Y52">
            <v>14.5</v>
          </cell>
          <cell r="Z52" t="str">
            <v>Warren</v>
          </cell>
          <cell r="AA52">
            <v>12.5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33.5</v>
          </cell>
          <cell r="V53" t="str">
            <v>Sanders</v>
          </cell>
          <cell r="W53">
            <v>33</v>
          </cell>
          <cell r="X53" t="str">
            <v>Bloomberg</v>
          </cell>
          <cell r="Y53">
            <v>18</v>
          </cell>
          <cell r="Z53" t="str">
            <v>Warren</v>
          </cell>
          <cell r="AA53">
            <v>15.5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32.1</v>
          </cell>
          <cell r="V54" t="str">
            <v>Sanders</v>
          </cell>
          <cell r="W54">
            <v>30.5</v>
          </cell>
          <cell r="X54" t="str">
            <v>Bloomberg</v>
          </cell>
          <cell r="Y54">
            <v>25</v>
          </cell>
          <cell r="Z54" t="str">
            <v>Warren</v>
          </cell>
          <cell r="AA54">
            <v>12.3</v>
          </cell>
        </row>
        <row r="55">
          <cell r="A55" t="str">
            <v>Washington</v>
          </cell>
          <cell r="T55" t="str">
            <v>Sanders</v>
          </cell>
          <cell r="U55">
            <v>37.4</v>
          </cell>
          <cell r="V55" t="str">
            <v>Biden</v>
          </cell>
          <cell r="W55">
            <v>24.2</v>
          </cell>
          <cell r="X55" t="str">
            <v>Bloomberg</v>
          </cell>
          <cell r="Y55">
            <v>22.1</v>
          </cell>
          <cell r="Z55" t="str">
            <v>Warren</v>
          </cell>
          <cell r="AA55">
            <v>16.2</v>
          </cell>
        </row>
        <row r="56">
          <cell r="A56" t="str">
            <v>West Virginia</v>
          </cell>
          <cell r="T56" t="str">
            <v>Biden</v>
          </cell>
          <cell r="U56">
            <v>37.5</v>
          </cell>
          <cell r="V56" t="str">
            <v>Sanders</v>
          </cell>
          <cell r="W56">
            <v>33.700000000000003</v>
          </cell>
          <cell r="X56" t="str">
            <v>Bloomberg</v>
          </cell>
          <cell r="Y56">
            <v>22.4</v>
          </cell>
          <cell r="Z56" t="str">
            <v>Warren</v>
          </cell>
          <cell r="AA56">
            <v>6.5</v>
          </cell>
        </row>
        <row r="57">
          <cell r="A57" t="str">
            <v>Wisconsin</v>
          </cell>
          <cell r="T57" t="str">
            <v>Sanders</v>
          </cell>
          <cell r="U57">
            <v>37.9</v>
          </cell>
          <cell r="V57" t="str">
            <v>Biden</v>
          </cell>
          <cell r="W57">
            <v>26.8</v>
          </cell>
          <cell r="X57" t="str">
            <v>Bloomberg</v>
          </cell>
          <cell r="Y57">
            <v>20.9</v>
          </cell>
          <cell r="Z57" t="str">
            <v>Warren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35.6</v>
          </cell>
          <cell r="V58" t="str">
            <v>Biden</v>
          </cell>
          <cell r="W58">
            <v>33.799999999999997</v>
          </cell>
          <cell r="X58" t="str">
            <v>Bloomberg</v>
          </cell>
          <cell r="Y58">
            <v>16.5</v>
          </cell>
          <cell r="Z58" t="str">
            <v>Warren</v>
          </cell>
          <cell r="AA58">
            <v>14.1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0</v>
          </cell>
          <cell r="F2">
            <v>0</v>
          </cell>
          <cell r="G2">
            <v>13</v>
          </cell>
          <cell r="H2">
            <v>0</v>
          </cell>
          <cell r="I2">
            <v>2</v>
          </cell>
          <cell r="J2">
            <v>0</v>
          </cell>
          <cell r="K2">
            <v>43.3</v>
          </cell>
          <cell r="L2">
            <v>22</v>
          </cell>
          <cell r="M2">
            <v>0</v>
          </cell>
          <cell r="N2">
            <v>0</v>
          </cell>
          <cell r="O2">
            <v>0</v>
          </cell>
          <cell r="P2">
            <v>23.7</v>
          </cell>
          <cell r="Q2">
            <v>0</v>
          </cell>
          <cell r="R2">
            <v>11.1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33.700000000000003</v>
          </cell>
          <cell r="L3">
            <v>16.399999999999999</v>
          </cell>
          <cell r="M3">
            <v>0</v>
          </cell>
          <cell r="N3">
            <v>0</v>
          </cell>
          <cell r="O3">
            <v>0</v>
          </cell>
          <cell r="P3">
            <v>34</v>
          </cell>
          <cell r="Q3">
            <v>0</v>
          </cell>
          <cell r="R3">
            <v>15.9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33.5</v>
          </cell>
          <cell r="L4">
            <v>18</v>
          </cell>
          <cell r="M4">
            <v>0</v>
          </cell>
          <cell r="N4">
            <v>0</v>
          </cell>
          <cell r="O4">
            <v>0</v>
          </cell>
          <cell r="P4">
            <v>33</v>
          </cell>
          <cell r="Q4">
            <v>0</v>
          </cell>
          <cell r="R4">
            <v>15.5</v>
          </cell>
          <cell r="S4">
            <v>0</v>
          </cell>
        </row>
        <row r="5">
          <cell r="A5" t="str">
            <v>Arizona</v>
          </cell>
          <cell r="B5">
            <v>23</v>
          </cell>
          <cell r="C5">
            <v>12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6</v>
          </cell>
          <cell r="J5">
            <v>0</v>
          </cell>
          <cell r="K5">
            <v>32.9</v>
          </cell>
          <cell r="L5">
            <v>17.3</v>
          </cell>
          <cell r="M5">
            <v>0</v>
          </cell>
          <cell r="N5">
            <v>0</v>
          </cell>
          <cell r="O5">
            <v>0</v>
          </cell>
          <cell r="P5">
            <v>35.4</v>
          </cell>
          <cell r="Q5">
            <v>0</v>
          </cell>
          <cell r="R5">
            <v>14.4</v>
          </cell>
          <cell r="S5">
            <v>0</v>
          </cell>
        </row>
        <row r="6">
          <cell r="A6" t="str">
            <v>Arkansas</v>
          </cell>
          <cell r="B6">
            <v>12</v>
          </cell>
          <cell r="C6">
            <v>9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34.6</v>
          </cell>
          <cell r="L6">
            <v>27.6</v>
          </cell>
          <cell r="M6">
            <v>0</v>
          </cell>
          <cell r="N6">
            <v>0</v>
          </cell>
          <cell r="O6">
            <v>0</v>
          </cell>
          <cell r="P6">
            <v>26.8</v>
          </cell>
          <cell r="Q6">
            <v>0</v>
          </cell>
          <cell r="R6">
            <v>11.1</v>
          </cell>
          <cell r="S6">
            <v>0</v>
          </cell>
        </row>
        <row r="7">
          <cell r="A7" t="str">
            <v>California</v>
          </cell>
          <cell r="B7">
            <v>107</v>
          </cell>
          <cell r="C7">
            <v>74</v>
          </cell>
          <cell r="D7">
            <v>0</v>
          </cell>
          <cell r="E7">
            <v>0</v>
          </cell>
          <cell r="F7">
            <v>0</v>
          </cell>
          <cell r="G7">
            <v>167</v>
          </cell>
          <cell r="H7">
            <v>0</v>
          </cell>
          <cell r="I7">
            <v>68</v>
          </cell>
          <cell r="J7">
            <v>0</v>
          </cell>
          <cell r="K7">
            <v>25.8</v>
          </cell>
          <cell r="L7">
            <v>17.7</v>
          </cell>
          <cell r="M7">
            <v>0</v>
          </cell>
          <cell r="N7">
            <v>0</v>
          </cell>
          <cell r="O7">
            <v>0</v>
          </cell>
          <cell r="P7">
            <v>40.1</v>
          </cell>
          <cell r="Q7">
            <v>0</v>
          </cell>
          <cell r="R7">
            <v>16.399999999999999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27</v>
          </cell>
          <cell r="H8">
            <v>0</v>
          </cell>
          <cell r="I8">
            <v>13</v>
          </cell>
          <cell r="J8">
            <v>0</v>
          </cell>
          <cell r="K8">
            <v>23.8</v>
          </cell>
          <cell r="L8">
            <v>17.2</v>
          </cell>
          <cell r="M8">
            <v>0</v>
          </cell>
          <cell r="N8">
            <v>0</v>
          </cell>
          <cell r="O8">
            <v>0</v>
          </cell>
          <cell r="P8">
            <v>39.700000000000003</v>
          </cell>
          <cell r="Q8">
            <v>0</v>
          </cell>
          <cell r="R8">
            <v>19.3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27.9</v>
          </cell>
          <cell r="L9">
            <v>19.899999999999999</v>
          </cell>
          <cell r="M9">
            <v>0</v>
          </cell>
          <cell r="N9">
            <v>0</v>
          </cell>
          <cell r="O9">
            <v>0</v>
          </cell>
          <cell r="P9">
            <v>34.299999999999997</v>
          </cell>
          <cell r="Q9">
            <v>0</v>
          </cell>
          <cell r="R9">
            <v>18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40.799999999999997</v>
          </cell>
          <cell r="L10">
            <v>17.8</v>
          </cell>
          <cell r="M10">
            <v>0</v>
          </cell>
          <cell r="N10">
            <v>0</v>
          </cell>
          <cell r="O10">
            <v>0</v>
          </cell>
          <cell r="P10">
            <v>28.5</v>
          </cell>
          <cell r="Q10">
            <v>0</v>
          </cell>
          <cell r="R10">
            <v>12.9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0</v>
          </cell>
          <cell r="O11">
            <v>0</v>
          </cell>
          <cell r="P11">
            <v>42.3</v>
          </cell>
          <cell r="Q11">
            <v>0</v>
          </cell>
          <cell r="R11">
            <v>13.3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44.5</v>
          </cell>
          <cell r="L12">
            <v>20.8</v>
          </cell>
          <cell r="M12">
            <v>0</v>
          </cell>
          <cell r="N12">
            <v>0</v>
          </cell>
          <cell r="O12">
            <v>0</v>
          </cell>
          <cell r="P12">
            <v>24.1</v>
          </cell>
          <cell r="Q12">
            <v>0</v>
          </cell>
          <cell r="R12">
            <v>10.5</v>
          </cell>
          <cell r="S12">
            <v>0</v>
          </cell>
        </row>
        <row r="13">
          <cell r="A13" t="str">
            <v>Florida</v>
          </cell>
          <cell r="B13">
            <v>92</v>
          </cell>
          <cell r="C13">
            <v>66</v>
          </cell>
          <cell r="D13">
            <v>0</v>
          </cell>
          <cell r="E13">
            <v>0</v>
          </cell>
          <cell r="F13">
            <v>0</v>
          </cell>
          <cell r="G13">
            <v>55</v>
          </cell>
          <cell r="H13">
            <v>0</v>
          </cell>
          <cell r="I13">
            <v>6</v>
          </cell>
          <cell r="J13">
            <v>0</v>
          </cell>
          <cell r="K13">
            <v>38.4</v>
          </cell>
          <cell r="L13">
            <v>27.6</v>
          </cell>
          <cell r="M13">
            <v>0</v>
          </cell>
          <cell r="N13">
            <v>0</v>
          </cell>
          <cell r="O13">
            <v>0</v>
          </cell>
          <cell r="P13">
            <v>23</v>
          </cell>
          <cell r="Q13">
            <v>0</v>
          </cell>
          <cell r="R13">
            <v>11</v>
          </cell>
          <cell r="S13">
            <v>0</v>
          </cell>
        </row>
        <row r="14">
          <cell r="A14" t="str">
            <v>Georgia</v>
          </cell>
          <cell r="B14">
            <v>47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0</v>
          </cell>
          <cell r="J14">
            <v>0</v>
          </cell>
          <cell r="K14">
            <v>41.2</v>
          </cell>
          <cell r="L14">
            <v>23.5</v>
          </cell>
          <cell r="M14">
            <v>0</v>
          </cell>
          <cell r="N14">
            <v>0</v>
          </cell>
          <cell r="O14">
            <v>0</v>
          </cell>
          <cell r="P14">
            <v>27.2</v>
          </cell>
          <cell r="Q14">
            <v>0</v>
          </cell>
          <cell r="R14">
            <v>8.1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33.5</v>
          </cell>
          <cell r="L15">
            <v>18</v>
          </cell>
          <cell r="M15">
            <v>0</v>
          </cell>
          <cell r="N15">
            <v>0</v>
          </cell>
          <cell r="O15">
            <v>0</v>
          </cell>
          <cell r="P15">
            <v>33</v>
          </cell>
          <cell r="Q15">
            <v>0</v>
          </cell>
          <cell r="R15">
            <v>15.5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26.4</v>
          </cell>
          <cell r="L16">
            <v>17.899999999999999</v>
          </cell>
          <cell r="M16">
            <v>0</v>
          </cell>
          <cell r="N16">
            <v>0</v>
          </cell>
          <cell r="O16">
            <v>0</v>
          </cell>
          <cell r="P16">
            <v>38.6</v>
          </cell>
          <cell r="Q16">
            <v>0</v>
          </cell>
          <cell r="R16">
            <v>17.100000000000001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30.4</v>
          </cell>
          <cell r="L17">
            <v>18.100000000000001</v>
          </cell>
          <cell r="M17">
            <v>0</v>
          </cell>
          <cell r="N17">
            <v>0</v>
          </cell>
          <cell r="O17">
            <v>0</v>
          </cell>
          <cell r="P17">
            <v>40.200000000000003</v>
          </cell>
          <cell r="Q17">
            <v>0</v>
          </cell>
          <cell r="R17">
            <v>11.4</v>
          </cell>
          <cell r="S17">
            <v>0</v>
          </cell>
        </row>
        <row r="18">
          <cell r="A18" t="str">
            <v>Illinois</v>
          </cell>
          <cell r="B18">
            <v>55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58</v>
          </cell>
          <cell r="H18">
            <v>0</v>
          </cell>
          <cell r="I18">
            <v>7</v>
          </cell>
          <cell r="J18">
            <v>0</v>
          </cell>
          <cell r="K18">
            <v>32.6</v>
          </cell>
          <cell r="L18">
            <v>20.8</v>
          </cell>
          <cell r="M18">
            <v>0</v>
          </cell>
          <cell r="N18">
            <v>0</v>
          </cell>
          <cell r="O18">
            <v>0</v>
          </cell>
          <cell r="P18">
            <v>34.700000000000003</v>
          </cell>
          <cell r="Q18">
            <v>0</v>
          </cell>
          <cell r="R18">
            <v>11.9</v>
          </cell>
          <cell r="S18">
            <v>0</v>
          </cell>
        </row>
        <row r="19">
          <cell r="A19" t="str">
            <v>Indiana</v>
          </cell>
          <cell r="B19">
            <v>25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13</v>
          </cell>
          <cell r="J19">
            <v>0</v>
          </cell>
          <cell r="K19">
            <v>31</v>
          </cell>
          <cell r="L19">
            <v>19</v>
          </cell>
          <cell r="M19">
            <v>0</v>
          </cell>
          <cell r="N19">
            <v>0</v>
          </cell>
          <cell r="O19">
            <v>0</v>
          </cell>
          <cell r="P19">
            <v>33.9</v>
          </cell>
          <cell r="Q19">
            <v>0</v>
          </cell>
          <cell r="R19">
            <v>16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27.3</v>
          </cell>
          <cell r="L21">
            <v>17.8</v>
          </cell>
          <cell r="M21">
            <v>0</v>
          </cell>
          <cell r="N21">
            <v>0</v>
          </cell>
          <cell r="O21">
            <v>0</v>
          </cell>
          <cell r="P21">
            <v>38.799999999999997</v>
          </cell>
          <cell r="Q21">
            <v>0</v>
          </cell>
          <cell r="R21">
            <v>16.100000000000001</v>
          </cell>
          <cell r="S21">
            <v>0</v>
          </cell>
        </row>
        <row r="22">
          <cell r="A22" t="str">
            <v>Kentucky</v>
          </cell>
          <cell r="B22">
            <v>19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19</v>
          </cell>
          <cell r="H22">
            <v>0</v>
          </cell>
          <cell r="I22">
            <v>4</v>
          </cell>
          <cell r="J22">
            <v>0</v>
          </cell>
          <cell r="K22">
            <v>32.1</v>
          </cell>
          <cell r="L22">
            <v>21.6</v>
          </cell>
          <cell r="M22">
            <v>0</v>
          </cell>
          <cell r="N22">
            <v>0</v>
          </cell>
          <cell r="O22">
            <v>0</v>
          </cell>
          <cell r="P22">
            <v>32.9</v>
          </cell>
          <cell r="Q22">
            <v>0</v>
          </cell>
          <cell r="R22">
            <v>13.3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44.3</v>
          </cell>
          <cell r="L23">
            <v>22</v>
          </cell>
          <cell r="M23">
            <v>0</v>
          </cell>
          <cell r="N23">
            <v>0</v>
          </cell>
          <cell r="O23">
            <v>0</v>
          </cell>
          <cell r="P23">
            <v>23.2</v>
          </cell>
          <cell r="Q23">
            <v>0</v>
          </cell>
          <cell r="R23">
            <v>10.5</v>
          </cell>
          <cell r="S23">
            <v>0</v>
          </cell>
        </row>
        <row r="24">
          <cell r="A24" t="str">
            <v>Maine</v>
          </cell>
          <cell r="B24">
            <v>6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4</v>
          </cell>
          <cell r="J24">
            <v>0</v>
          </cell>
          <cell r="K24">
            <v>24.4</v>
          </cell>
          <cell r="L24">
            <v>22.3</v>
          </cell>
          <cell r="M24">
            <v>0</v>
          </cell>
          <cell r="N24">
            <v>0</v>
          </cell>
          <cell r="O24">
            <v>0</v>
          </cell>
          <cell r="P24">
            <v>36.700000000000003</v>
          </cell>
          <cell r="Q24">
            <v>0</v>
          </cell>
          <cell r="R24">
            <v>16.7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32</v>
          </cell>
          <cell r="H25">
            <v>0</v>
          </cell>
          <cell r="I25">
            <v>7</v>
          </cell>
          <cell r="J25">
            <v>0</v>
          </cell>
          <cell r="K25">
            <v>34.5</v>
          </cell>
          <cell r="L25">
            <v>20.3</v>
          </cell>
          <cell r="M25">
            <v>0</v>
          </cell>
          <cell r="N25">
            <v>0</v>
          </cell>
          <cell r="O25">
            <v>0</v>
          </cell>
          <cell r="P25">
            <v>31.4</v>
          </cell>
          <cell r="Q25">
            <v>0</v>
          </cell>
          <cell r="R25">
            <v>13.8</v>
          </cell>
          <cell r="S25">
            <v>0</v>
          </cell>
        </row>
        <row r="26">
          <cell r="A26" t="str">
            <v>Massachusetts</v>
          </cell>
          <cell r="B26">
            <v>23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30</v>
          </cell>
          <cell r="H26">
            <v>0</v>
          </cell>
          <cell r="I26">
            <v>22</v>
          </cell>
          <cell r="J26">
            <v>0</v>
          </cell>
          <cell r="K26">
            <v>25.4</v>
          </cell>
          <cell r="L26">
            <v>18</v>
          </cell>
          <cell r="M26">
            <v>0</v>
          </cell>
          <cell r="N26">
            <v>0</v>
          </cell>
          <cell r="O26">
            <v>0</v>
          </cell>
          <cell r="P26">
            <v>32.700000000000003</v>
          </cell>
          <cell r="Q26">
            <v>0</v>
          </cell>
          <cell r="R26">
            <v>23.9</v>
          </cell>
          <cell r="S26">
            <v>0</v>
          </cell>
        </row>
        <row r="27">
          <cell r="A27" t="str">
            <v>Michigan</v>
          </cell>
          <cell r="B27">
            <v>38</v>
          </cell>
          <cell r="C27">
            <v>24</v>
          </cell>
          <cell r="D27">
            <v>0</v>
          </cell>
          <cell r="E27">
            <v>0</v>
          </cell>
          <cell r="F27">
            <v>0</v>
          </cell>
          <cell r="G27">
            <v>44</v>
          </cell>
          <cell r="H27">
            <v>0</v>
          </cell>
          <cell r="I27">
            <v>19</v>
          </cell>
          <cell r="J27">
            <v>0</v>
          </cell>
          <cell r="K27">
            <v>30.3</v>
          </cell>
          <cell r="L27">
            <v>18.899999999999999</v>
          </cell>
          <cell r="M27">
            <v>0</v>
          </cell>
          <cell r="N27">
            <v>0</v>
          </cell>
          <cell r="O27">
            <v>0</v>
          </cell>
          <cell r="P27">
            <v>35.5</v>
          </cell>
          <cell r="Q27">
            <v>0</v>
          </cell>
          <cell r="R27">
            <v>15.2</v>
          </cell>
          <cell r="S27">
            <v>0</v>
          </cell>
        </row>
        <row r="28">
          <cell r="A28" t="str">
            <v>Minnesota</v>
          </cell>
          <cell r="B28">
            <v>22</v>
          </cell>
          <cell r="C28">
            <v>11</v>
          </cell>
          <cell r="D28">
            <v>0</v>
          </cell>
          <cell r="E28">
            <v>0</v>
          </cell>
          <cell r="F28">
            <v>0</v>
          </cell>
          <cell r="G28">
            <v>27</v>
          </cell>
          <cell r="H28">
            <v>0</v>
          </cell>
          <cell r="I28">
            <v>15</v>
          </cell>
          <cell r="J28">
            <v>0</v>
          </cell>
          <cell r="K28">
            <v>29.4</v>
          </cell>
          <cell r="L28">
            <v>15.1</v>
          </cell>
          <cell r="M28">
            <v>0</v>
          </cell>
          <cell r="N28">
            <v>0</v>
          </cell>
          <cell r="O28">
            <v>0</v>
          </cell>
          <cell r="P28">
            <v>35.9</v>
          </cell>
          <cell r="Q28">
            <v>0</v>
          </cell>
          <cell r="R28">
            <v>19.600000000000001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46.1</v>
          </cell>
          <cell r="L29">
            <v>22</v>
          </cell>
          <cell r="M29">
            <v>0</v>
          </cell>
          <cell r="N29">
            <v>0</v>
          </cell>
          <cell r="O29">
            <v>0</v>
          </cell>
          <cell r="P29">
            <v>22.1</v>
          </cell>
          <cell r="Q29">
            <v>0</v>
          </cell>
          <cell r="R29">
            <v>9.8000000000000007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38.4</v>
          </cell>
          <cell r="L30">
            <v>26.2</v>
          </cell>
          <cell r="M30">
            <v>0</v>
          </cell>
          <cell r="N30">
            <v>0</v>
          </cell>
          <cell r="O30">
            <v>0</v>
          </cell>
          <cell r="P30">
            <v>23</v>
          </cell>
          <cell r="Q30">
            <v>0</v>
          </cell>
          <cell r="R30">
            <v>12.3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29.6</v>
          </cell>
          <cell r="L31">
            <v>19</v>
          </cell>
          <cell r="M31">
            <v>0</v>
          </cell>
          <cell r="N31">
            <v>0</v>
          </cell>
          <cell r="O31">
            <v>0</v>
          </cell>
          <cell r="P31">
            <v>35.200000000000003</v>
          </cell>
          <cell r="Q31">
            <v>0</v>
          </cell>
          <cell r="R31">
            <v>16.2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5</v>
          </cell>
          <cell r="J32">
            <v>0</v>
          </cell>
          <cell r="K32">
            <v>28.2</v>
          </cell>
          <cell r="L32">
            <v>18.2</v>
          </cell>
          <cell r="M32">
            <v>0</v>
          </cell>
          <cell r="N32">
            <v>0</v>
          </cell>
          <cell r="O32">
            <v>0</v>
          </cell>
          <cell r="P32">
            <v>37.799999999999997</v>
          </cell>
          <cell r="Q32">
            <v>0</v>
          </cell>
          <cell r="R32">
            <v>15.8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38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9</v>
          </cell>
          <cell r="J35">
            <v>0</v>
          </cell>
          <cell r="K35">
            <v>27.7</v>
          </cell>
          <cell r="L35">
            <v>24.6</v>
          </cell>
          <cell r="M35">
            <v>0</v>
          </cell>
          <cell r="N35">
            <v>0</v>
          </cell>
          <cell r="O35">
            <v>0</v>
          </cell>
          <cell r="P35">
            <v>34.200000000000003</v>
          </cell>
          <cell r="Q35">
            <v>0</v>
          </cell>
          <cell r="R35">
            <v>13.6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27.3</v>
          </cell>
          <cell r="L36">
            <v>17.899999999999999</v>
          </cell>
          <cell r="M36">
            <v>0</v>
          </cell>
          <cell r="N36">
            <v>0</v>
          </cell>
          <cell r="O36">
            <v>0</v>
          </cell>
          <cell r="P36">
            <v>40.5</v>
          </cell>
          <cell r="Q36">
            <v>0</v>
          </cell>
          <cell r="R36">
            <v>14.3</v>
          </cell>
          <cell r="S36">
            <v>0</v>
          </cell>
        </row>
        <row r="37">
          <cell r="A37" t="str">
            <v>New York</v>
          </cell>
          <cell r="B37">
            <v>84</v>
          </cell>
          <cell r="C37">
            <v>79</v>
          </cell>
          <cell r="D37">
            <v>0</v>
          </cell>
          <cell r="E37">
            <v>0</v>
          </cell>
          <cell r="F37">
            <v>0</v>
          </cell>
          <cell r="G37">
            <v>90</v>
          </cell>
          <cell r="H37">
            <v>0</v>
          </cell>
          <cell r="I37">
            <v>21</v>
          </cell>
          <cell r="J37">
            <v>0</v>
          </cell>
          <cell r="K37">
            <v>28.6</v>
          </cell>
          <cell r="L37">
            <v>26.9</v>
          </cell>
          <cell r="M37">
            <v>0</v>
          </cell>
          <cell r="N37">
            <v>0</v>
          </cell>
          <cell r="O37">
            <v>0</v>
          </cell>
          <cell r="P37">
            <v>30.7</v>
          </cell>
          <cell r="Q37">
            <v>0</v>
          </cell>
          <cell r="R37">
            <v>13.9</v>
          </cell>
          <cell r="S37">
            <v>0</v>
          </cell>
        </row>
        <row r="38">
          <cell r="A38" t="str">
            <v>North Carolina</v>
          </cell>
          <cell r="B38">
            <v>41</v>
          </cell>
          <cell r="C38">
            <v>27</v>
          </cell>
          <cell r="D38">
            <v>0</v>
          </cell>
          <cell r="E38">
            <v>0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34.5</v>
          </cell>
          <cell r="L38">
            <v>22.4</v>
          </cell>
          <cell r="M38">
            <v>0</v>
          </cell>
          <cell r="N38">
            <v>0</v>
          </cell>
          <cell r="O38">
            <v>0</v>
          </cell>
          <cell r="P38">
            <v>30.8</v>
          </cell>
          <cell r="Q38">
            <v>0</v>
          </cell>
          <cell r="R38">
            <v>12.3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2</v>
          </cell>
          <cell r="J39">
            <v>0</v>
          </cell>
          <cell r="K39">
            <v>28.3</v>
          </cell>
          <cell r="L39">
            <v>18.5</v>
          </cell>
          <cell r="M39">
            <v>0</v>
          </cell>
          <cell r="N39">
            <v>0</v>
          </cell>
          <cell r="O39">
            <v>0</v>
          </cell>
          <cell r="P39">
            <v>37.6</v>
          </cell>
          <cell r="Q39">
            <v>0</v>
          </cell>
          <cell r="R39">
            <v>15.5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33.5</v>
          </cell>
          <cell r="L40">
            <v>18</v>
          </cell>
          <cell r="M40">
            <v>0</v>
          </cell>
          <cell r="N40">
            <v>0</v>
          </cell>
          <cell r="O40">
            <v>0</v>
          </cell>
          <cell r="P40">
            <v>33</v>
          </cell>
          <cell r="Q40">
            <v>0</v>
          </cell>
          <cell r="R40">
            <v>15.5</v>
          </cell>
          <cell r="S40">
            <v>0</v>
          </cell>
        </row>
        <row r="41">
          <cell r="A41" t="str">
            <v>Ohio</v>
          </cell>
          <cell r="B41">
            <v>45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11</v>
          </cell>
          <cell r="J41">
            <v>0</v>
          </cell>
          <cell r="K41">
            <v>31.3</v>
          </cell>
          <cell r="L41">
            <v>20.7</v>
          </cell>
          <cell r="M41">
            <v>0</v>
          </cell>
          <cell r="N41">
            <v>0</v>
          </cell>
          <cell r="O41">
            <v>0</v>
          </cell>
          <cell r="P41">
            <v>34</v>
          </cell>
          <cell r="Q41">
            <v>0</v>
          </cell>
          <cell r="R41">
            <v>14</v>
          </cell>
          <cell r="S41">
            <v>0</v>
          </cell>
        </row>
        <row r="42">
          <cell r="A42" t="str">
            <v>Oklahoma</v>
          </cell>
          <cell r="B42">
            <v>14</v>
          </cell>
          <cell r="C42">
            <v>10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2</v>
          </cell>
          <cell r="J42">
            <v>0</v>
          </cell>
          <cell r="K42">
            <v>35.299999999999997</v>
          </cell>
          <cell r="L42">
            <v>26.1</v>
          </cell>
          <cell r="M42">
            <v>0</v>
          </cell>
          <cell r="N42">
            <v>0</v>
          </cell>
          <cell r="O42">
            <v>0</v>
          </cell>
          <cell r="P42">
            <v>26.8</v>
          </cell>
          <cell r="Q42">
            <v>0</v>
          </cell>
          <cell r="R42">
            <v>11.8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30</v>
          </cell>
          <cell r="L43">
            <v>17.399999999999999</v>
          </cell>
          <cell r="M43">
            <v>0</v>
          </cell>
          <cell r="N43">
            <v>0</v>
          </cell>
          <cell r="O43">
            <v>0</v>
          </cell>
          <cell r="P43">
            <v>36.200000000000003</v>
          </cell>
          <cell r="Q43">
            <v>0</v>
          </cell>
          <cell r="R43">
            <v>16.3</v>
          </cell>
          <cell r="S43">
            <v>0</v>
          </cell>
        </row>
        <row r="44">
          <cell r="A44" t="str">
            <v>Pennsylvania</v>
          </cell>
          <cell r="B44">
            <v>66</v>
          </cell>
          <cell r="C44">
            <v>43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11</v>
          </cell>
          <cell r="J44">
            <v>0</v>
          </cell>
          <cell r="K44">
            <v>32.799999999999997</v>
          </cell>
          <cell r="L44">
            <v>21.3</v>
          </cell>
          <cell r="M44">
            <v>0</v>
          </cell>
          <cell r="N44">
            <v>0</v>
          </cell>
          <cell r="O44">
            <v>0</v>
          </cell>
          <cell r="P44">
            <v>33.1</v>
          </cell>
          <cell r="Q44">
            <v>0</v>
          </cell>
          <cell r="R44">
            <v>12.8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5</v>
          </cell>
          <cell r="J45">
            <v>0</v>
          </cell>
          <cell r="K45">
            <v>37.200000000000003</v>
          </cell>
          <cell r="L45">
            <v>17</v>
          </cell>
          <cell r="M45">
            <v>0</v>
          </cell>
          <cell r="N45">
            <v>0</v>
          </cell>
          <cell r="O45">
            <v>0</v>
          </cell>
          <cell r="P45">
            <v>31.2</v>
          </cell>
          <cell r="Q45">
            <v>0</v>
          </cell>
          <cell r="R45">
            <v>14.6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26.5</v>
          </cell>
          <cell r="L46">
            <v>20.5</v>
          </cell>
          <cell r="M46">
            <v>0</v>
          </cell>
          <cell r="N46">
            <v>0</v>
          </cell>
          <cell r="O46">
            <v>0</v>
          </cell>
          <cell r="P46">
            <v>34.6</v>
          </cell>
          <cell r="Q46">
            <v>0</v>
          </cell>
          <cell r="R46">
            <v>18.399999999999999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28</v>
          </cell>
          <cell r="L48">
            <v>18.399999999999999</v>
          </cell>
          <cell r="M48">
            <v>0</v>
          </cell>
          <cell r="N48">
            <v>0</v>
          </cell>
          <cell r="O48">
            <v>0</v>
          </cell>
          <cell r="P48">
            <v>37.700000000000003</v>
          </cell>
          <cell r="Q48">
            <v>0</v>
          </cell>
          <cell r="R48">
            <v>15.9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40</v>
          </cell>
          <cell r="L49">
            <v>21.7</v>
          </cell>
          <cell r="M49">
            <v>0</v>
          </cell>
          <cell r="N49">
            <v>0</v>
          </cell>
          <cell r="O49">
            <v>0</v>
          </cell>
          <cell r="P49">
            <v>25.8</v>
          </cell>
          <cell r="Q49">
            <v>0</v>
          </cell>
          <cell r="R49">
            <v>12.5</v>
          </cell>
          <cell r="S49">
            <v>0</v>
          </cell>
        </row>
        <row r="50">
          <cell r="A50" t="str">
            <v>Texas</v>
          </cell>
          <cell r="B50">
            <v>77</v>
          </cell>
          <cell r="C50">
            <v>49</v>
          </cell>
          <cell r="D50">
            <v>0</v>
          </cell>
          <cell r="E50">
            <v>0</v>
          </cell>
          <cell r="F50">
            <v>0</v>
          </cell>
          <cell r="G50">
            <v>82</v>
          </cell>
          <cell r="H50">
            <v>0</v>
          </cell>
          <cell r="I50">
            <v>20</v>
          </cell>
          <cell r="J50">
            <v>0</v>
          </cell>
          <cell r="K50">
            <v>31.7</v>
          </cell>
          <cell r="L50">
            <v>20</v>
          </cell>
          <cell r="M50">
            <v>0</v>
          </cell>
          <cell r="N50">
            <v>0</v>
          </cell>
          <cell r="O50">
            <v>0</v>
          </cell>
          <cell r="P50">
            <v>33.799999999999997</v>
          </cell>
          <cell r="Q50">
            <v>0</v>
          </cell>
          <cell r="R50">
            <v>14.5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5</v>
          </cell>
          <cell r="J52">
            <v>0</v>
          </cell>
          <cell r="K52">
            <v>21.8</v>
          </cell>
          <cell r="L52">
            <v>21.6</v>
          </cell>
          <cell r="M52">
            <v>0</v>
          </cell>
          <cell r="N52">
            <v>0</v>
          </cell>
          <cell r="O52">
            <v>0</v>
          </cell>
          <cell r="P52">
            <v>39.700000000000003</v>
          </cell>
          <cell r="Q52">
            <v>0</v>
          </cell>
          <cell r="R52">
            <v>16.899999999999999</v>
          </cell>
          <cell r="S52">
            <v>0</v>
          </cell>
        </row>
        <row r="53">
          <cell r="A53" t="str">
            <v>Vermont</v>
          </cell>
          <cell r="B53">
            <v>3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</v>
          </cell>
          <cell r="H53">
            <v>0</v>
          </cell>
          <cell r="I53">
            <v>0</v>
          </cell>
          <cell r="J53">
            <v>0</v>
          </cell>
          <cell r="K53">
            <v>15.5</v>
          </cell>
          <cell r="L53">
            <v>14.5</v>
          </cell>
          <cell r="M53">
            <v>0</v>
          </cell>
          <cell r="N53">
            <v>0</v>
          </cell>
          <cell r="O53">
            <v>0</v>
          </cell>
          <cell r="P53">
            <v>57.5</v>
          </cell>
          <cell r="Q53">
            <v>0</v>
          </cell>
          <cell r="R53">
            <v>12.5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33.5</v>
          </cell>
          <cell r="L54">
            <v>18</v>
          </cell>
          <cell r="M54">
            <v>0</v>
          </cell>
          <cell r="N54">
            <v>0</v>
          </cell>
          <cell r="O54">
            <v>0</v>
          </cell>
          <cell r="P54">
            <v>33</v>
          </cell>
          <cell r="Q54">
            <v>0</v>
          </cell>
          <cell r="R54">
            <v>15.5</v>
          </cell>
          <cell r="S54">
            <v>0</v>
          </cell>
        </row>
        <row r="55">
          <cell r="A55" t="str">
            <v>Virginia</v>
          </cell>
          <cell r="B55">
            <v>34</v>
          </cell>
          <cell r="C55">
            <v>27</v>
          </cell>
          <cell r="D55">
            <v>0</v>
          </cell>
          <cell r="E55">
            <v>0</v>
          </cell>
          <cell r="F55">
            <v>0</v>
          </cell>
          <cell r="G55">
            <v>33</v>
          </cell>
          <cell r="H55">
            <v>0</v>
          </cell>
          <cell r="I55">
            <v>5</v>
          </cell>
          <cell r="J55">
            <v>0</v>
          </cell>
          <cell r="K55">
            <v>32.1</v>
          </cell>
          <cell r="L55">
            <v>25</v>
          </cell>
          <cell r="M55">
            <v>0</v>
          </cell>
          <cell r="N55">
            <v>0</v>
          </cell>
          <cell r="O55">
            <v>0</v>
          </cell>
          <cell r="P55">
            <v>30.5</v>
          </cell>
          <cell r="Q55">
            <v>0</v>
          </cell>
          <cell r="R55">
            <v>12.3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24.2</v>
          </cell>
          <cell r="L56">
            <v>22.1</v>
          </cell>
          <cell r="M56">
            <v>0</v>
          </cell>
          <cell r="N56">
            <v>0</v>
          </cell>
          <cell r="O56">
            <v>0</v>
          </cell>
          <cell r="P56">
            <v>37.4</v>
          </cell>
          <cell r="Q56">
            <v>0</v>
          </cell>
          <cell r="R56">
            <v>16.2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37.5</v>
          </cell>
          <cell r="L57">
            <v>22.4</v>
          </cell>
          <cell r="M57">
            <v>0</v>
          </cell>
          <cell r="N57">
            <v>0</v>
          </cell>
          <cell r="O57">
            <v>0</v>
          </cell>
          <cell r="P57">
            <v>33.700000000000003</v>
          </cell>
          <cell r="Q57">
            <v>0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24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7</v>
          </cell>
          <cell r="J58">
            <v>0</v>
          </cell>
          <cell r="K58">
            <v>26.8</v>
          </cell>
          <cell r="L58">
            <v>20.9</v>
          </cell>
          <cell r="M58">
            <v>0</v>
          </cell>
          <cell r="N58">
            <v>0</v>
          </cell>
          <cell r="O58">
            <v>0</v>
          </cell>
          <cell r="P58">
            <v>37.9</v>
          </cell>
          <cell r="Q58">
            <v>0</v>
          </cell>
          <cell r="R58">
            <v>14.4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33.799999999999997</v>
          </cell>
          <cell r="L59">
            <v>16.5</v>
          </cell>
          <cell r="M59">
            <v>0</v>
          </cell>
          <cell r="N59">
            <v>0</v>
          </cell>
          <cell r="O59">
            <v>0</v>
          </cell>
          <cell r="P59">
            <v>35.6</v>
          </cell>
          <cell r="Q59">
            <v>0</v>
          </cell>
          <cell r="R59">
            <v>14.1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473</v>
          </cell>
          <cell r="BM6">
            <v>276</v>
          </cell>
          <cell r="BN6">
            <v>0</v>
          </cell>
          <cell r="BO6">
            <v>26</v>
          </cell>
          <cell r="BP6">
            <v>7</v>
          </cell>
          <cell r="BQ6">
            <v>556</v>
          </cell>
          <cell r="BR6">
            <v>0</v>
          </cell>
          <cell r="BS6">
            <v>175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0</v>
          </cell>
          <cell r="AT7">
            <v>0</v>
          </cell>
          <cell r="AU7">
            <v>13</v>
          </cell>
          <cell r="AV7">
            <v>0</v>
          </cell>
          <cell r="AW7">
            <v>2</v>
          </cell>
          <cell r="AX7">
            <v>0</v>
          </cell>
          <cell r="BL7">
            <v>590</v>
          </cell>
          <cell r="BM7">
            <v>355</v>
          </cell>
          <cell r="BN7">
            <v>0</v>
          </cell>
          <cell r="BO7">
            <v>26</v>
          </cell>
          <cell r="BP7">
            <v>7</v>
          </cell>
          <cell r="BQ7">
            <v>673</v>
          </cell>
          <cell r="BR7">
            <v>0</v>
          </cell>
          <cell r="BS7">
            <v>214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592</v>
          </cell>
          <cell r="BM8">
            <v>356</v>
          </cell>
          <cell r="BN8">
            <v>0</v>
          </cell>
          <cell r="BO8">
            <v>26</v>
          </cell>
          <cell r="BP8">
            <v>7</v>
          </cell>
          <cell r="BQ8">
            <v>675</v>
          </cell>
          <cell r="BR8">
            <v>0</v>
          </cell>
          <cell r="BS8">
            <v>215</v>
          </cell>
          <cell r="BT8">
            <v>0</v>
          </cell>
        </row>
        <row r="9">
          <cell r="A9" t="str">
            <v>Arkansas</v>
          </cell>
          <cell r="AP9">
            <v>12</v>
          </cell>
          <cell r="AQ9">
            <v>9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807</v>
          </cell>
          <cell r="BM9">
            <v>499</v>
          </cell>
          <cell r="BN9">
            <v>0</v>
          </cell>
          <cell r="BO9">
            <v>26</v>
          </cell>
          <cell r="BP9">
            <v>7</v>
          </cell>
          <cell r="BQ9">
            <v>862</v>
          </cell>
          <cell r="BR9">
            <v>0</v>
          </cell>
          <cell r="BS9">
            <v>245</v>
          </cell>
          <cell r="BT9">
            <v>0</v>
          </cell>
        </row>
        <row r="10">
          <cell r="A10" t="str">
            <v>California</v>
          </cell>
          <cell r="AP10">
            <v>107</v>
          </cell>
          <cell r="AQ10">
            <v>74</v>
          </cell>
          <cell r="AR10">
            <v>0</v>
          </cell>
          <cell r="AS10">
            <v>0</v>
          </cell>
          <cell r="AT10">
            <v>0</v>
          </cell>
          <cell r="AU10">
            <v>167</v>
          </cell>
          <cell r="AV10">
            <v>0</v>
          </cell>
          <cell r="AW10">
            <v>68</v>
          </cell>
          <cell r="AX10">
            <v>0</v>
          </cell>
          <cell r="BL10">
            <v>854</v>
          </cell>
          <cell r="BM10">
            <v>526</v>
          </cell>
          <cell r="BN10">
            <v>0</v>
          </cell>
          <cell r="BO10">
            <v>26</v>
          </cell>
          <cell r="BP10">
            <v>7</v>
          </cell>
          <cell r="BQ10">
            <v>893</v>
          </cell>
          <cell r="BR10">
            <v>0</v>
          </cell>
          <cell r="BS10">
            <v>245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27</v>
          </cell>
          <cell r="AV11">
            <v>0</v>
          </cell>
          <cell r="AW11">
            <v>13</v>
          </cell>
          <cell r="AX11">
            <v>0</v>
          </cell>
          <cell r="BL11">
            <v>874</v>
          </cell>
          <cell r="BM11">
            <v>535</v>
          </cell>
          <cell r="BN11">
            <v>0</v>
          </cell>
          <cell r="BO11">
            <v>26</v>
          </cell>
          <cell r="BP11">
            <v>7</v>
          </cell>
          <cell r="BQ11">
            <v>910</v>
          </cell>
          <cell r="BR11">
            <v>0</v>
          </cell>
          <cell r="BS11">
            <v>250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917</v>
          </cell>
          <cell r="BM12">
            <v>557</v>
          </cell>
          <cell r="BN12">
            <v>0</v>
          </cell>
          <cell r="BO12">
            <v>26</v>
          </cell>
          <cell r="BP12">
            <v>7</v>
          </cell>
          <cell r="BQ12">
            <v>944</v>
          </cell>
          <cell r="BR12">
            <v>0</v>
          </cell>
          <cell r="BS12">
            <v>257</v>
          </cell>
          <cell r="BT12">
            <v>0</v>
          </cell>
        </row>
        <row r="13">
          <cell r="A13" t="str">
            <v>Maine</v>
          </cell>
          <cell r="AP13">
            <v>6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941</v>
          </cell>
          <cell r="BM13">
            <v>576</v>
          </cell>
          <cell r="BN13">
            <v>0</v>
          </cell>
          <cell r="BO13">
            <v>26</v>
          </cell>
          <cell r="BP13">
            <v>7</v>
          </cell>
          <cell r="BQ13">
            <v>978</v>
          </cell>
          <cell r="BR13">
            <v>0</v>
          </cell>
          <cell r="BS13">
            <v>264</v>
          </cell>
          <cell r="BT13">
            <v>0</v>
          </cell>
        </row>
        <row r="14">
          <cell r="A14" t="str">
            <v>Massachusetts</v>
          </cell>
          <cell r="AP14">
            <v>23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30</v>
          </cell>
          <cell r="AV14">
            <v>0</v>
          </cell>
          <cell r="AW14">
            <v>22</v>
          </cell>
          <cell r="AX14">
            <v>0</v>
          </cell>
          <cell r="BL14">
            <v>1161</v>
          </cell>
          <cell r="BM14">
            <v>740</v>
          </cell>
          <cell r="BN14">
            <v>0</v>
          </cell>
          <cell r="BO14">
            <v>26</v>
          </cell>
          <cell r="BP14">
            <v>7</v>
          </cell>
          <cell r="BQ14">
            <v>1203</v>
          </cell>
          <cell r="BR14">
            <v>0</v>
          </cell>
          <cell r="BS14">
            <v>319</v>
          </cell>
          <cell r="BT14">
            <v>0</v>
          </cell>
        </row>
        <row r="15">
          <cell r="A15" t="str">
            <v>Minnesota</v>
          </cell>
          <cell r="AP15">
            <v>22</v>
          </cell>
          <cell r="AQ15">
            <v>11</v>
          </cell>
          <cell r="AR15">
            <v>0</v>
          </cell>
          <cell r="AS15">
            <v>0</v>
          </cell>
          <cell r="AT15">
            <v>0</v>
          </cell>
          <cell r="AU15">
            <v>27</v>
          </cell>
          <cell r="AV15">
            <v>0</v>
          </cell>
          <cell r="AW15">
            <v>15</v>
          </cell>
          <cell r="AX15">
            <v>0</v>
          </cell>
          <cell r="BL15">
            <v>1174</v>
          </cell>
          <cell r="BM15">
            <v>748</v>
          </cell>
          <cell r="BN15">
            <v>0</v>
          </cell>
          <cell r="BO15">
            <v>26</v>
          </cell>
          <cell r="BP15">
            <v>7</v>
          </cell>
          <cell r="BQ15">
            <v>1220</v>
          </cell>
          <cell r="BR15">
            <v>0</v>
          </cell>
          <cell r="BS15">
            <v>326</v>
          </cell>
          <cell r="BT15">
            <v>0</v>
          </cell>
        </row>
        <row r="16">
          <cell r="A16" t="str">
            <v>North Carolina</v>
          </cell>
          <cell r="AP16">
            <v>41</v>
          </cell>
          <cell r="AQ16">
            <v>27</v>
          </cell>
          <cell r="AR16">
            <v>0</v>
          </cell>
          <cell r="AS16">
            <v>0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1199</v>
          </cell>
          <cell r="BM16">
            <v>764</v>
          </cell>
          <cell r="BN16">
            <v>0</v>
          </cell>
          <cell r="BO16">
            <v>26</v>
          </cell>
          <cell r="BP16">
            <v>7</v>
          </cell>
          <cell r="BQ16">
            <v>1248</v>
          </cell>
          <cell r="BR16">
            <v>0</v>
          </cell>
          <cell r="BS16">
            <v>339</v>
          </cell>
          <cell r="BT16">
            <v>0</v>
          </cell>
        </row>
        <row r="17">
          <cell r="A17" t="str">
            <v>Oklahoma</v>
          </cell>
          <cell r="AP17">
            <v>14</v>
          </cell>
          <cell r="AQ17">
            <v>10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2</v>
          </cell>
          <cell r="AX17">
            <v>0</v>
          </cell>
          <cell r="BL17">
            <v>1218</v>
          </cell>
          <cell r="BM17">
            <v>776</v>
          </cell>
          <cell r="BN17">
            <v>0</v>
          </cell>
          <cell r="BO17">
            <v>26</v>
          </cell>
          <cell r="BP17">
            <v>7</v>
          </cell>
          <cell r="BQ17">
            <v>1269</v>
          </cell>
          <cell r="BR17">
            <v>0</v>
          </cell>
          <cell r="BS17">
            <v>344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1255</v>
          </cell>
          <cell r="BM18">
            <v>799</v>
          </cell>
          <cell r="BN18">
            <v>0</v>
          </cell>
          <cell r="BO18">
            <v>26</v>
          </cell>
          <cell r="BP18">
            <v>7</v>
          </cell>
          <cell r="BQ18">
            <v>1310</v>
          </cell>
          <cell r="BR18">
            <v>0</v>
          </cell>
          <cell r="BS18">
            <v>358</v>
          </cell>
          <cell r="BT18">
            <v>0</v>
          </cell>
        </row>
        <row r="19">
          <cell r="A19" t="str">
            <v>Texas</v>
          </cell>
          <cell r="AP19">
            <v>77</v>
          </cell>
          <cell r="AQ19">
            <v>49</v>
          </cell>
          <cell r="AR19">
            <v>0</v>
          </cell>
          <cell r="AS19">
            <v>0</v>
          </cell>
          <cell r="AT19">
            <v>0</v>
          </cell>
          <cell r="AU19">
            <v>82</v>
          </cell>
          <cell r="AV19">
            <v>0</v>
          </cell>
          <cell r="AW19">
            <v>20</v>
          </cell>
          <cell r="AX19">
            <v>0</v>
          </cell>
          <cell r="BL19">
            <v>1323</v>
          </cell>
          <cell r="BM19">
            <v>850</v>
          </cell>
          <cell r="BN19">
            <v>0</v>
          </cell>
          <cell r="BO19">
            <v>26</v>
          </cell>
          <cell r="BP19">
            <v>7</v>
          </cell>
          <cell r="BQ19">
            <v>1389</v>
          </cell>
          <cell r="BR19">
            <v>0</v>
          </cell>
          <cell r="BS19">
            <v>376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12</v>
          </cell>
          <cell r="AV20">
            <v>0</v>
          </cell>
          <cell r="AW20">
            <v>5</v>
          </cell>
          <cell r="AX20">
            <v>0</v>
          </cell>
          <cell r="BL20">
            <v>1325</v>
          </cell>
          <cell r="BM20">
            <v>851</v>
          </cell>
          <cell r="BN20">
            <v>0</v>
          </cell>
          <cell r="BO20">
            <v>26</v>
          </cell>
          <cell r="BP20">
            <v>7</v>
          </cell>
          <cell r="BQ20">
            <v>1391</v>
          </cell>
          <cell r="BR20">
            <v>0</v>
          </cell>
          <cell r="BS20">
            <v>377</v>
          </cell>
          <cell r="BT20">
            <v>0</v>
          </cell>
        </row>
        <row r="21">
          <cell r="A21" t="str">
            <v>Vermont</v>
          </cell>
          <cell r="AP21">
            <v>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13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34</v>
          </cell>
          <cell r="AQ22">
            <v>27</v>
          </cell>
          <cell r="AR22">
            <v>0</v>
          </cell>
          <cell r="AS22">
            <v>0</v>
          </cell>
          <cell r="AT22">
            <v>0</v>
          </cell>
          <cell r="AU22">
            <v>33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38</v>
          </cell>
          <cell r="AQ24">
            <v>24</v>
          </cell>
          <cell r="AR24">
            <v>0</v>
          </cell>
          <cell r="AS24">
            <v>0</v>
          </cell>
          <cell r="AT24">
            <v>0</v>
          </cell>
          <cell r="AU24">
            <v>44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23</v>
          </cell>
          <cell r="AQ30">
            <v>12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92</v>
          </cell>
          <cell r="AQ31">
            <v>66</v>
          </cell>
          <cell r="AR31">
            <v>0</v>
          </cell>
          <cell r="AS31">
            <v>0</v>
          </cell>
          <cell r="AT31">
            <v>0</v>
          </cell>
          <cell r="AU31">
            <v>55</v>
          </cell>
          <cell r="AV31">
            <v>0</v>
          </cell>
          <cell r="AW31">
            <v>6</v>
          </cell>
          <cell r="AX31">
            <v>0</v>
          </cell>
        </row>
        <row r="32">
          <cell r="A32" t="str">
            <v>Illinois</v>
          </cell>
          <cell r="AP32">
            <v>55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58</v>
          </cell>
          <cell r="AV32">
            <v>0</v>
          </cell>
          <cell r="AW32">
            <v>7</v>
          </cell>
          <cell r="AX32">
            <v>0</v>
          </cell>
        </row>
        <row r="33">
          <cell r="A33" t="str">
            <v>Ohio</v>
          </cell>
          <cell r="AP33">
            <v>45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47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24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32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84</v>
          </cell>
          <cell r="AQ44">
            <v>79</v>
          </cell>
          <cell r="AR44">
            <v>0</v>
          </cell>
          <cell r="AS44">
            <v>0</v>
          </cell>
          <cell r="AT44">
            <v>0</v>
          </cell>
          <cell r="AU44">
            <v>90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66</v>
          </cell>
          <cell r="AQ45">
            <v>43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11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25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19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19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38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6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1325</v>
          </cell>
          <cell r="AQ60">
            <v>851</v>
          </cell>
          <cell r="AS60">
            <v>26</v>
          </cell>
          <cell r="AT60">
            <v>7</v>
          </cell>
          <cell r="AU60">
            <v>1391</v>
          </cell>
          <cell r="AV60">
            <v>0</v>
          </cell>
          <cell r="AW60">
            <v>377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3/2/2020 2:29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43.253297681582175</v>
      </c>
      <c r="F6" s="1">
        <f>INDEX([1]Calculation!DL$4:DL$60,MATCH($B6,[1]Calculation!$DJ$4:$DJ$60,0))*100</f>
        <v>21.999737426280298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23.667966493096536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11.078998399040984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0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33.533203112577667</v>
      </c>
      <c r="F7" s="1">
        <f>INDEX([1]Calculation!DL$4:DL$60,MATCH($B7,[1]Calculation!$DJ$4:$DJ$60,0))*100</f>
        <v>18.007178429128885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32.998760666880244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15.460857791413204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34.578241296828104</v>
      </c>
      <c r="F8" s="1">
        <f>INDEX([1]Calculation!DL$4:DL$60,MATCH($B8,[1]Calculation!$DJ$4:$DJ$60,0))*100</f>
        <v>27.560729139021937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26.75831864123306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11.102710922916884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12</v>
      </c>
      <c r="P8" s="2">
        <f>'[1]Delegate Counter'!AQ9</f>
        <v>9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25.755671234875489</v>
      </c>
      <c r="F9" s="1">
        <f>INDEX([1]Calculation!DL$4:DL$60,MATCH($B9,[1]Calculation!$DJ$4:$DJ$60,0))*100</f>
        <v>17.685046723569801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40.121679505127936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16.437602536426756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107</v>
      </c>
      <c r="P9" s="2">
        <f>'[1]Delegate Counter'!AQ10</f>
        <v>74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167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23.776217168314833</v>
      </c>
      <c r="F10" s="1">
        <f>INDEX([1]Calculation!DL$4:DL$60,MATCH($B10,[1]Calculation!$DJ$4:$DJ$60,0))*100</f>
        <v>17.239425126193385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39.685356530291543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19.299001175200228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27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28.871630483018428</v>
      </c>
      <c r="F11" s="1">
        <f>INDEX([1]Calculation!DL$4:DL$60,MATCH($B11,[1]Calculation!$DJ$4:$DJ$60,0))*100</f>
        <v>15.503935007407216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42.312846839121555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13.311587670452804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24.361617610260009</v>
      </c>
      <c r="F12" s="1">
        <f>INDEX([1]Calculation!DL$4:DL$60,MATCH($B12,[1]Calculation!$DJ$4:$DJ$60,0))*100</f>
        <v>22.252487592755575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36.650547602276809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16.735347194707611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6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25.389165281273883</v>
      </c>
      <c r="F13" s="1">
        <f>INDEX([1]Calculation!DL$4:DL$60,MATCH($B13,[1]Calculation!$DJ$4:$DJ$60,0))*100</f>
        <v>17.995191037020707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32.697253639841492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23.918390041863915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23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29.415256162591387</v>
      </c>
      <c r="F14" s="1">
        <f>INDEX([1]Calculation!DL$4:DL$60,MATCH($B14,[1]Calculation!$DJ$4:$DJ$60,0))*100</f>
        <v>15.059188947702459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35.926093466883152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19.599461422823005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22</v>
      </c>
      <c r="P14" s="2">
        <f>'[1]Delegate Counter'!AQ15</f>
        <v>11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27</v>
      </c>
      <c r="T14" s="2">
        <f>'[1]Delegate Counter'!AV15</f>
        <v>0</v>
      </c>
      <c r="U14" s="2">
        <f>'[1]Delegate Counter'!AW15</f>
        <v>15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34.460093037183057</v>
      </c>
      <c r="F15" s="1">
        <f>INDEX([1]Calculation!DL$4:DL$60,MATCH($B15,[1]Calculation!$DJ$4:$DJ$60,0))*100</f>
        <v>22.408680053477731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30.836492359422941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12.294734549916253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41</v>
      </c>
      <c r="P15" s="2">
        <f>'[1]Delegate Counter'!AQ16</f>
        <v>27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35.275499368089754</v>
      </c>
      <c r="F16" s="1">
        <f>INDEX([1]Calculation!DL$4:DL$60,MATCH($B16,[1]Calculation!$DJ$4:$DJ$60,0))*100</f>
        <v>26.059851198490623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26.843995961184447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11.82065347223517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14</v>
      </c>
      <c r="P16" s="2">
        <f>'[1]Delegate Counter'!AQ17</f>
        <v>10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39.983300654900738</v>
      </c>
      <c r="F17" s="1">
        <f>INDEX([1]Calculation!DL$4:DL$60,MATCH($B17,[1]Calculation!$DJ$4:$DJ$60,0))*100</f>
        <v>21.721202403909547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25.824806460704913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12.470690480484798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31.685797420940869</v>
      </c>
      <c r="F18" s="1">
        <f>INDEX([1]Calculation!DL$4:DL$60,MATCH($B18,[1]Calculation!$DJ$4:$DJ$60,0))*100</f>
        <v>20.02256487664647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33.825261469154363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14.466376233258305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77</v>
      </c>
      <c r="P18" s="2">
        <f>'[1]Delegate Counter'!AQ19</f>
        <v>49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82</v>
      </c>
      <c r="T18" s="2">
        <f>'[1]Delegate Counter'!AV19</f>
        <v>0</v>
      </c>
      <c r="U18" s="2">
        <f>'[1]Delegate Counter'!AW19</f>
        <v>20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21.812136749229847</v>
      </c>
      <c r="F19" s="1">
        <f>INDEX([1]Calculation!DL$4:DL$60,MATCH($B19,[1]Calculation!$DJ$4:$DJ$60,0))*100</f>
        <v>21.6160380479539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39.716440432362383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16.855384770453878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12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15.496144996808454</v>
      </c>
      <c r="F20" s="1">
        <f>INDEX([1]Calculation!DL$4:DL$60,MATCH($B20,[1]Calculation!$DJ$4:$DJ$60,0))*100</f>
        <v>14.46011852174742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57.544721758534756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12.499014722909358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3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13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32.127700469567486</v>
      </c>
      <c r="F21" s="1">
        <f>INDEX([1]Calculation!DL$4:DL$60,MATCH($B21,[1]Calculation!$DJ$4:$DJ$60,0))*100</f>
        <v>25.020426192200667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30.52345716762569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12.328416170606161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34</v>
      </c>
      <c r="P21" s="2">
        <f>'[1]Delegate Counter'!AQ22</f>
        <v>27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33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30.364094038891746</v>
      </c>
      <c r="F22" s="1">
        <f>INDEX([1]Calculation!DL$4:DL$60,MATCH($B22,[1]Calculation!$DJ$4:$DJ$60,0))*100</f>
        <v>18.057770024088406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40.220770802705175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11.357365134314675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30.329290505825028</v>
      </c>
      <c r="F23" s="1">
        <f>INDEX([1]Calculation!DL$4:DL$60,MATCH($B23,[1]Calculation!$DJ$4:$DJ$60,0))*100</f>
        <v>18.941436524675858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35.485077559445408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15.244195410053699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38</v>
      </c>
      <c r="P23" s="2">
        <f>'[1]Delegate Counter'!AQ24</f>
        <v>24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46.063304677469965</v>
      </c>
      <c r="F24" s="1">
        <f>INDEX([1]Calculation!DL$4:DL$60,MATCH($B24,[1]Calculation!$DJ$4:$DJ$60,0))*100</f>
        <v>21.970182942664774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22.140532600423761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9.8259797794415018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38.415248252789866</v>
      </c>
      <c r="F25" s="1">
        <f>INDEX([1]Calculation!DL$4:DL$60,MATCH($B25,[1]Calculation!$DJ$4:$DJ$60,0))*100</f>
        <v>26.233331567268959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23.038908338335897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12.312511841605296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28.345618010902747</v>
      </c>
      <c r="F26" s="1">
        <f>INDEX([1]Calculation!DL$4:DL$60,MATCH($B26,[1]Calculation!$DJ$4:$DJ$60,0))*100</f>
        <v>18.530250336172411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37.579169438736393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15.544962214188446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24.2308647497414</v>
      </c>
      <c r="F27" s="1">
        <f>INDEX([1]Calculation!DL$4:DL$60,MATCH($B27,[1]Calculation!$DJ$4:$DJ$60,0))*100</f>
        <v>22.101869417638841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37.445897969372218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16.221367863247544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33.533203112577667</v>
      </c>
      <c r="F28" s="1">
        <f>INDEX([1]Calculation!DL$4:DL$60,MATCH($B28,[1]Calculation!$DJ$4:$DJ$60,0))*100</f>
        <v>18.007178429128885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32.998760666880244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15.460857791413204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32.853704607921877</v>
      </c>
      <c r="F29" s="1">
        <f>INDEX([1]Calculation!DL$4:DL$60,MATCH($B29,[1]Calculation!$DJ$4:$DJ$60,0))*100</f>
        <v>17.339340378506353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35.387798304844573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14.419156708727213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12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38.434598382780585</v>
      </c>
      <c r="F30" s="1">
        <f>INDEX([1]Calculation!DL$4:DL$60,MATCH($B30,[1]Calculation!$DJ$4:$DJ$60,0))*100</f>
        <v>27.5615335187622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22.984095566977306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11.019772531479893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92</v>
      </c>
      <c r="P30" s="2">
        <f>'[1]Delegate Counter'!AQ31</f>
        <v>66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55</v>
      </c>
      <c r="T30" s="2">
        <f>'[1]Delegate Counter'!AV31</f>
        <v>0</v>
      </c>
      <c r="U30" s="2">
        <f>'[1]Delegate Counter'!AW31</f>
        <v>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32.60634615706433</v>
      </c>
      <c r="F31" s="1">
        <f>INDEX([1]Calculation!DL$4:DL$60,MATCH($B31,[1]Calculation!$DJ$4:$DJ$60,0))*100</f>
        <v>20.759125290394643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34.710765426572777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11.923763125968255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55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7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31.299520430372752</v>
      </c>
      <c r="F32" s="1">
        <f>INDEX([1]Calculation!DL$4:DL$60,MATCH($B32,[1]Calculation!$DJ$4:$DJ$60,0))*100</f>
        <v>20.677358601365984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34.035329261232427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13.987791707028846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45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41.1589670118802</v>
      </c>
      <c r="F33" s="1">
        <f>INDEX([1]Calculation!DL$4:DL$60,MATCH($B33,[1]Calculation!$DJ$4:$DJ$60,0))*100</f>
        <v>23.518249759958163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27.182514147628218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8.1402690805334217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47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37.172989762713733</v>
      </c>
      <c r="F34" s="1">
        <f>INDEX([1]Calculation!DL$4:DL$60,MATCH($B34,[1]Calculation!$DJ$4:$DJ$60,0))*100</f>
        <v>17.021087768494628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31.191716335410824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14.614206133380819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33.672478579703267</v>
      </c>
      <c r="F35" s="1">
        <f>INDEX([1]Calculation!DL$4:DL$60,MATCH($B35,[1]Calculation!$DJ$4:$DJ$60,0))*100</f>
        <v>16.431001873325521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34.000285742281363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15.896233804689835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26.42239442753344</v>
      </c>
      <c r="F36" s="1">
        <f>INDEX([1]Calculation!DL$4:DL$60,MATCH($B36,[1]Calculation!$DJ$4:$DJ$60,0))*100</f>
        <v>17.866017785641358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38.612813259463806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17.09877452736141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44.32742853841853</v>
      </c>
      <c r="F37" s="1">
        <f>INDEX([1]Calculation!DL$4:DL$60,MATCH($B37,[1]Calculation!$DJ$4:$DJ$60,0))*100</f>
        <v>21.96620868447636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23.183161175790769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10.523201601314335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33.81340163592337</v>
      </c>
      <c r="F38" s="1">
        <f>INDEX([1]Calculation!DL$4:DL$60,MATCH($B38,[1]Calculation!$DJ$4:$DJ$60,0))*100</f>
        <v>16.485304676409939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35.645886669983788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14.055407017682914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26.760752846893816</v>
      </c>
      <c r="F39" s="1">
        <f>INDEX([1]Calculation!DL$4:DL$60,MATCH($B39,[1]Calculation!$DJ$4:$DJ$60,0))*100</f>
        <v>20.910931223665898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37.897557470708833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14.430758458731468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24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27.852997325256883</v>
      </c>
      <c r="F40" s="1">
        <f>INDEX([1]Calculation!DL$4:DL$60,MATCH($B40,[1]Calculation!$DJ$4:$DJ$60,0))*100</f>
        <v>19.945340345246869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34.250204552516173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17.951457776980053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40.75361947382433</v>
      </c>
      <c r="F41" s="1">
        <f>INDEX([1]Calculation!DL$4:DL$60,MATCH($B41,[1]Calculation!$DJ$4:$DJ$60,0))*100</f>
        <v>17.829177962577202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28.49495661645139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12.922245947147095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34.520689302511613</v>
      </c>
      <c r="F42" s="1">
        <f>INDEX([1]Calculation!DL$4:DL$60,MATCH($B42,[1]Calculation!$DJ$4:$DJ$60,0))*100</f>
        <v>20.300475359035431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31.389793160764658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13.789042177688279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28.582222544195513</v>
      </c>
      <c r="F43" s="1">
        <f>INDEX([1]Calculation!DL$4:DL$60,MATCH($B43,[1]Calculation!$DJ$4:$DJ$60,0))*100</f>
        <v>26.858008106742641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30.706572514280435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13.85319683478142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84</v>
      </c>
      <c r="P43" s="2">
        <f>'[1]Delegate Counter'!AQ44</f>
        <v>79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90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32.783533588324289</v>
      </c>
      <c r="F44" s="1">
        <f>INDEX([1]Calculation!DL$4:DL$60,MATCH($B44,[1]Calculation!$DJ$4:$DJ$60,0))*100</f>
        <v>21.332156888764661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33.117573526707133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12.766735996203924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66</v>
      </c>
      <c r="P44" s="2">
        <f>'[1]Delegate Counter'!AQ45</f>
        <v>43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11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26.518359689424358</v>
      </c>
      <c r="F45" s="1">
        <f>INDEX([1]Calculation!DL$4:DL$60,MATCH($B45,[1]Calculation!$DJ$4:$DJ$60,0))*100</f>
        <v>20.520187764018178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34.587100299515377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18.374352247042104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33.533203112577667</v>
      </c>
      <c r="F46" s="1">
        <f>INDEX([1]Calculation!DL$4:DL$60,MATCH($B46,[1]Calculation!$DJ$4:$DJ$60,0))*100</f>
        <v>18.007178429128885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32.998760666880244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15.460857791413204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27.306539518108835</v>
      </c>
      <c r="F47" s="1">
        <f>INDEX([1]Calculation!DL$4:DL$60,MATCH($B47,[1]Calculation!$DJ$4:$DJ$60,0))*100</f>
        <v>17.785831847240193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38.796405838379279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16.11122279627169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31.028512606953235</v>
      </c>
      <c r="F48" s="1">
        <f>INDEX([1]Calculation!DL$4:DL$60,MATCH($B48,[1]Calculation!$DJ$4:$DJ$60,0))*100</f>
        <v>19.048730324246169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33.934949204736064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15.987807864064536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25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28.220361968003054</v>
      </c>
      <c r="F49" s="1">
        <f>INDEX([1]Calculation!DL$4:DL$60,MATCH($B49,[1]Calculation!$DJ$4:$DJ$60,0))*100</f>
        <v>18.16443586371344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37.831529169905984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15.783672998377519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37.45384229122601</v>
      </c>
      <c r="F50" s="1">
        <f>INDEX([1]Calculation!DL$4:DL$60,MATCH($B50,[1]Calculation!$DJ$4:$DJ$60,0))*100</f>
        <v>22.369601856813546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33.659890089389265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6.5166657625711917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32.144865398778123</v>
      </c>
      <c r="F51" s="1">
        <f>INDEX([1]Calculation!DL$4:DL$60,MATCH($B51,[1]Calculation!$DJ$4:$DJ$60,0))*100</f>
        <v>21.586577657275697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32.929601571354652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13.338955372591551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19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19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30.046423163738755</v>
      </c>
      <c r="F52" s="1">
        <f>INDEX([1]Calculation!DL$4:DL$60,MATCH($B52,[1]Calculation!$DJ$4:$DJ$60,0))*100</f>
        <v>17.359828574958538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36.249218228185583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16.344530033117124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44.51738709338133</v>
      </c>
      <c r="F53" s="1">
        <f>INDEX([1]Calculation!DL$4:DL$60,MATCH($B53,[1]Calculation!$DJ$4:$DJ$60,0))*100</f>
        <v>20.828742522125022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24.144766826223975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10.509103558269681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29.59292264381223</v>
      </c>
      <c r="F54" s="1">
        <f>INDEX([1]Calculation!DL$4:DL$60,MATCH($B54,[1]Calculation!$DJ$4:$DJ$60,0))*100</f>
        <v>19.011885147616784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35.223559069943391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16.171633138627591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27.727703103330327</v>
      </c>
      <c r="F55" s="1">
        <f>INDEX([1]Calculation!DL$4:DL$60,MATCH($B55,[1]Calculation!$DJ$4:$DJ$60,0))*100</f>
        <v>24.553898396802794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34.168103932592274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13.550294567274602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38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27.257349453237577</v>
      </c>
      <c r="F56" s="1">
        <f>INDEX([1]Calculation!DL$4:DL$60,MATCH($B56,[1]Calculation!$DJ$4:$DJ$60,0))*100</f>
        <v>17.931474516687711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40.532786347714513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14.278389682360192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6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28.037271608658543</v>
      </c>
      <c r="F57" s="1">
        <f>INDEX([1]Calculation!DL$4:DL$60,MATCH($B57,[1]Calculation!$DJ$4:$DJ$60,0))*100</f>
        <v>18.370626760100958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37.676480253972422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15.91562137726808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33.533203112577667</v>
      </c>
      <c r="F58" s="1">
        <f>INDEX([1]Calculation!DL$4:DL$60,MATCH($B58,[1]Calculation!$DJ$4:$DJ$60,0))*100</f>
        <v>18.007178429128885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32.998760666880244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15.460857791413204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31.17027797677736</v>
      </c>
      <c r="F59" s="1">
        <f>[1]Simulations!O60*100</f>
        <v>20.791811190052034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32.977276365374877</v>
      </c>
      <c r="J59" s="1">
        <f>[1]Simulations!T60*100</f>
        <v>0.16576173904130853</v>
      </c>
      <c r="K59" s="1">
        <f>[1]Simulations!U60*100</f>
        <v>14.219782097485044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1325</v>
      </c>
      <c r="P59" s="2">
        <f>'[1]Delegate Counter'!AQ60</f>
        <v>851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1391</v>
      </c>
      <c r="T59" s="2">
        <f>'[1]Delegate Counter'!AV60</f>
        <v>0</v>
      </c>
      <c r="U59" s="2">
        <f>'[1]Delegate Counter'!AW60</f>
        <v>377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abSelected="1" topLeftCell="AD1" workbookViewId="0">
      <selection activeCell="AN4" sqref="AN4:AV5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v>17.599999999999998</v>
      </c>
      <c r="AF4">
        <v>0</v>
      </c>
      <c r="AG4">
        <v>0</v>
      </c>
      <c r="AH4">
        <v>15.299999999999999</v>
      </c>
      <c r="AI4">
        <v>9.6</v>
      </c>
      <c r="AJ4">
        <v>34</v>
      </c>
      <c r="AK4">
        <v>9</v>
      </c>
      <c r="AL4">
        <v>12.9</v>
      </c>
      <c r="AM4">
        <v>0</v>
      </c>
      <c r="AN4">
        <f ca="1">INDEX('[1]Delegate Counter'!BQ$3:BQ$59,MATCH($A4,'[1]Delegate Counter'!$A$3:$A$59,0))</f>
        <v>60</v>
      </c>
      <c r="AO4">
        <f ca="1">INDEX('[1]Delegate Counter'!BR$3:BR$59,MATCH($A4,'[1]Delegate Counter'!$A$3:$A$59,0))</f>
        <v>0</v>
      </c>
      <c r="AP4">
        <f ca="1">INDEX('[1]Delegate Counter'!BS$3:BS$59,MATCH($A4,'[1]Delegate Counter'!$A$3:$A$59,0))</f>
        <v>8</v>
      </c>
      <c r="AQ4">
        <f ca="1">INDEX('[1]Delegate Counter'!BT$3:BT$59,MATCH($A4,'[1]Delegate Counter'!$A$3:$A$59,0))</f>
        <v>0</v>
      </c>
      <c r="AR4">
        <f>INDEX('[1]Delegate Counter'!BU$3:BU$59,MATCH($A4,'[1]Delegate Counter'!$A$3:$A$59,0))</f>
        <v>0</v>
      </c>
      <c r="AS4">
        <f>INDEX('[1]Delegate Counter'!BV$3:BV$59,MATCH($A4,'[1]Delegate Counter'!$A$3:$A$59,0))</f>
        <v>0</v>
      </c>
      <c r="AT4">
        <f>INDEX('[1]Delegate Counter'!BW$3:BW$59,MATCH($A4,'[1]Delegate Counter'!$A$3:$A$59,0))</f>
        <v>0</v>
      </c>
      <c r="AU4">
        <f>INDEX('[1]Delegate Counter'!BX$3:BX$59,MATCH($A4,'[1]Delegate Counter'!$A$3:$A$59,0))</f>
        <v>0</v>
      </c>
      <c r="AV4" s="59"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v>48.4</v>
      </c>
      <c r="AF5">
        <v>0</v>
      </c>
      <c r="AG5">
        <v>0</v>
      </c>
      <c r="AH5">
        <v>8.3000000000000007</v>
      </c>
      <c r="AI5">
        <v>3.2</v>
      </c>
      <c r="AJ5">
        <v>19.900000000000002</v>
      </c>
      <c r="AK5">
        <v>11.3</v>
      </c>
      <c r="AL5">
        <v>7.1</v>
      </c>
      <c r="AM5">
        <v>0</v>
      </c>
      <c r="AN5">
        <f ca="1">INDEX('[1]Delegate Counter'!BQ$3:BQ$59,MATCH($A5,'[1]Delegate Counter'!$A$3:$A$59,0))</f>
        <v>556</v>
      </c>
      <c r="AO5">
        <f ca="1">INDEX('[1]Delegate Counter'!BR$3:BR$59,MATCH($A5,'[1]Delegate Counter'!$A$3:$A$59,0))</f>
        <v>0</v>
      </c>
      <c r="AP5">
        <f ca="1">INDEX('[1]Delegate Counter'!BS$3:BS$59,MATCH($A5,'[1]Delegate Counter'!$A$3:$A$59,0))</f>
        <v>175</v>
      </c>
      <c r="AQ5">
        <f ca="1">INDEX('[1]Delegate Counter'!BT$3:BT$59,MATCH($A5,'[1]Delegate Counter'!$A$3:$A$59,0))</f>
        <v>0</v>
      </c>
      <c r="AR5">
        <f>INDEX('[1]Delegate Counter'!BU$3:BU$59,MATCH($A5,'[1]Delegate Counter'!$A$3:$A$59,0))</f>
        <v>0</v>
      </c>
      <c r="AS5">
        <f>INDEX('[1]Delegate Counter'!BV$3:BV$59,MATCH($A5,'[1]Delegate Counter'!$A$3:$A$59,0))</f>
        <v>0</v>
      </c>
      <c r="AT5">
        <f>INDEX('[1]Delegate Counter'!BW$3:BW$59,MATCH($A5,'[1]Delegate Counter'!$A$3:$A$59,0))</f>
        <v>0</v>
      </c>
      <c r="AU5">
        <f>INDEX('[1]Delegate Counter'!BX$3:BX$59,MATCH($A5,'[1]Delegate Counter'!$A$3:$A$59,0))</f>
        <v>0</v>
      </c>
      <c r="AV5" s="59"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43.253297681582175</v>
      </c>
      <c r="E6" s="61">
        <f>[1]projections!E7*100</f>
        <v>21.999737426280298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23.667966493096536</v>
      </c>
      <c r="J6" s="61">
        <f>[1]projections!J7*100</f>
        <v>0</v>
      </c>
      <c r="K6" s="61">
        <f>[1]projections!K7*100</f>
        <v>11.078998399040984</v>
      </c>
      <c r="L6" s="61">
        <f>[1]projections!L7*100</f>
        <v>0</v>
      </c>
      <c r="M6">
        <f>[1]projections!M7</f>
        <v>24</v>
      </c>
      <c r="N6" s="2">
        <f>[1]projections!N7</f>
        <v>12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13</v>
      </c>
      <c r="S6" s="2">
        <f>[1]projections!S7</f>
        <v>0</v>
      </c>
      <c r="T6" s="2">
        <f>[1]projections!T7</f>
        <v>2</v>
      </c>
      <c r="U6" s="2">
        <f>[1]projections!U7</f>
        <v>0</v>
      </c>
      <c r="V6" s="2">
        <f ca="1">[1]projections!V7*100</f>
        <v>88.71</v>
      </c>
      <c r="W6" s="2">
        <f ca="1">[1]projections!W7*100</f>
        <v>4.66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6.13</v>
      </c>
      <c r="AB6" s="2">
        <f ca="1">[1]projections!AB7*100</f>
        <v>0</v>
      </c>
      <c r="AC6" s="2">
        <f ca="1">[1]projections!AC7*100</f>
        <v>0.5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33.533203112577667</v>
      </c>
      <c r="E7" s="61">
        <f>[1]projections!E8*100</f>
        <v>18.007178429128885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32.998760666880244</v>
      </c>
      <c r="J7" s="61">
        <f>[1]projections!J8*100</f>
        <v>0</v>
      </c>
      <c r="K7" s="61">
        <f>[1]projections!K8*100</f>
        <v>15.460857791413204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 ca="1">[1]projections!V8*100</f>
        <v>48.46</v>
      </c>
      <c r="W7" s="2">
        <f ca="1">[1]projections!W8*100</f>
        <v>4.1099999999999994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44.7</v>
      </c>
      <c r="AB7" s="2">
        <f ca="1">[1]projections!AB8*100</f>
        <v>0</v>
      </c>
      <c r="AC7" s="2">
        <f ca="1">[1]projections!AC8*100</f>
        <v>2.73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34.578241296828104</v>
      </c>
      <c r="E8" s="61">
        <f>[1]projections!E9*100</f>
        <v>27.560729139021937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26.75831864123306</v>
      </c>
      <c r="J8" s="61">
        <f>[1]projections!J9*100</f>
        <v>0</v>
      </c>
      <c r="K8" s="61">
        <f>[1]projections!K9*100</f>
        <v>11.102710922916884</v>
      </c>
      <c r="L8" s="61">
        <f>[1]projections!L9*100</f>
        <v>0</v>
      </c>
      <c r="M8">
        <f>[1]projections!M9</f>
        <v>12</v>
      </c>
      <c r="N8" s="2">
        <f>[1]projections!N9</f>
        <v>9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 ca="1">[1]projections!V9*100</f>
        <v>56.889999999999993</v>
      </c>
      <c r="W8" s="2">
        <f ca="1">[1]projections!W9*100</f>
        <v>22.11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20.04</v>
      </c>
      <c r="AB8" s="2">
        <f ca="1">[1]projections!AB9*100</f>
        <v>0</v>
      </c>
      <c r="AC8" s="2">
        <f ca="1">[1]projections!AC9*100</f>
        <v>0.96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25.755671234875489</v>
      </c>
      <c r="E9" s="61">
        <f>[1]projections!E10*100</f>
        <v>17.685046723569801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40.121679505127936</v>
      </c>
      <c r="J9" s="61">
        <f>[1]projections!J10*100</f>
        <v>0</v>
      </c>
      <c r="K9" s="61">
        <f>[1]projections!K10*100</f>
        <v>16.437602536426756</v>
      </c>
      <c r="L9" s="61">
        <f>[1]projections!L10*100</f>
        <v>0</v>
      </c>
      <c r="M9">
        <f>[1]projections!M10</f>
        <v>107</v>
      </c>
      <c r="N9" s="2">
        <f>[1]projections!N10</f>
        <v>74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167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 ca="1">[1]projections!V10*100</f>
        <v>13.23</v>
      </c>
      <c r="W9" s="2">
        <f ca="1">[1]projections!W10*100</f>
        <v>3.1399999999999997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81.12</v>
      </c>
      <c r="AB9" s="2">
        <f ca="1">[1]projections!AB10*100</f>
        <v>0</v>
      </c>
      <c r="AC9" s="2">
        <f ca="1">[1]projections!AC10*100</f>
        <v>2.5100000000000002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23.776217168314833</v>
      </c>
      <c r="E10" s="61">
        <f>[1]projections!E11*100</f>
        <v>17.239425126193385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39.685356530291543</v>
      </c>
      <c r="J10" s="61">
        <f>[1]projections!J11*100</f>
        <v>0</v>
      </c>
      <c r="K10" s="61">
        <f>[1]projections!K11*100</f>
        <v>19.299001175200228</v>
      </c>
      <c r="L10" s="61">
        <f>[1]projections!L11*100</f>
        <v>0</v>
      </c>
      <c r="M10">
        <f>[1]projections!M11</f>
        <v>16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27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 ca="1">[1]projections!V11*100</f>
        <v>10.58</v>
      </c>
      <c r="W10" s="2">
        <f ca="1">[1]projections!W11*100</f>
        <v>2.9899999999999998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81.650000000000006</v>
      </c>
      <c r="AB10" s="2">
        <f ca="1">[1]projections!AB11*100</f>
        <v>0</v>
      </c>
      <c r="AC10" s="2">
        <f ca="1">[1]projections!AC11*100</f>
        <v>4.78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28.871630483018428</v>
      </c>
      <c r="E11" s="61">
        <f>[1]projections!E12*100</f>
        <v>15.503935007407216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42.312846839121555</v>
      </c>
      <c r="J11" s="61">
        <f>[1]projections!J12*100</f>
        <v>0</v>
      </c>
      <c r="K11" s="61">
        <f>[1]projections!K12*100</f>
        <v>13.311587670452804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16.03</v>
      </c>
      <c r="W11" s="2">
        <f ca="1">[1]projections!W12*100</f>
        <v>1.24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81.849999999999994</v>
      </c>
      <c r="AB11" s="2">
        <f ca="1">[1]projections!AB12*100</f>
        <v>0</v>
      </c>
      <c r="AC11" s="2">
        <f ca="1">[1]projections!AC12*100</f>
        <v>0.88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24.361617610260009</v>
      </c>
      <c r="E12" s="61">
        <f>[1]projections!E13*100</f>
        <v>22.252487592755575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36.650547602276809</v>
      </c>
      <c r="J12" s="61">
        <f>[1]projections!J13*100</f>
        <v>0</v>
      </c>
      <c r="K12" s="61">
        <f>[1]projections!K13*100</f>
        <v>16.735347194707611</v>
      </c>
      <c r="L12" s="61">
        <f>[1]projections!L13*100</f>
        <v>0</v>
      </c>
      <c r="M12">
        <f>[1]projections!M13</f>
        <v>6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14.96</v>
      </c>
      <c r="W12" s="2">
        <f ca="1">[1]projections!W13*100</f>
        <v>10.059999999999999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71.33</v>
      </c>
      <c r="AB12" s="2">
        <f ca="1">[1]projections!AB13*100</f>
        <v>0</v>
      </c>
      <c r="AC12" s="2">
        <f ca="1">[1]projections!AC13*100</f>
        <v>3.65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25.389165281273883</v>
      </c>
      <c r="E13" s="61">
        <f>[1]projections!E14*100</f>
        <v>17.995191037020707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32.697253639841492</v>
      </c>
      <c r="J13" s="61">
        <f>[1]projections!J14*100</f>
        <v>0</v>
      </c>
      <c r="K13" s="61">
        <f>[1]projections!K14*100</f>
        <v>23.918390041863915</v>
      </c>
      <c r="L13" s="61">
        <f>[1]projections!L14*100</f>
        <v>0</v>
      </c>
      <c r="M13">
        <f>[1]projections!M14</f>
        <v>23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21.490000000000002</v>
      </c>
      <c r="W13" s="2">
        <f ca="1">[1]projections!W14*100</f>
        <v>5.94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55.230000000000004</v>
      </c>
      <c r="AB13" s="2">
        <f ca="1">[1]projections!AB14*100</f>
        <v>0</v>
      </c>
      <c r="AC13" s="2">
        <f ca="1">[1]projections!AC14*100</f>
        <v>17.34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29.415256162591387</v>
      </c>
      <c r="E14" s="61">
        <f>[1]projections!E15*100</f>
        <v>15.059188947702459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35.926093466883152</v>
      </c>
      <c r="J14" s="61">
        <f>[1]projections!J15*100</f>
        <v>0</v>
      </c>
      <c r="K14" s="61">
        <f>[1]projections!K15*100</f>
        <v>19.599461422823005</v>
      </c>
      <c r="L14" s="61">
        <f>[1]projections!L15*100</f>
        <v>0</v>
      </c>
      <c r="M14">
        <f>[1]projections!M15</f>
        <v>22</v>
      </c>
      <c r="N14" s="2">
        <f>[1]projections!N15</f>
        <v>11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27</v>
      </c>
      <c r="S14" s="2">
        <f>[1]projections!S15</f>
        <v>0</v>
      </c>
      <c r="T14" s="2">
        <f>[1]projections!T15</f>
        <v>15</v>
      </c>
      <c r="U14" s="2">
        <f>[1]projections!U15</f>
        <v>0</v>
      </c>
      <c r="V14" s="2">
        <f ca="1">[1]projections!V15*100</f>
        <v>29.21</v>
      </c>
      <c r="W14" s="2">
        <f ca="1">[1]projections!W15*100</f>
        <v>2.11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62.250000000000007</v>
      </c>
      <c r="AB14" s="2">
        <f ca="1">[1]projections!AB15*100</f>
        <v>0</v>
      </c>
      <c r="AC14" s="2">
        <f ca="1">[1]projections!AC15*100</f>
        <v>6.43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34.460093037183057</v>
      </c>
      <c r="E15" s="61">
        <f>[1]projections!E16*100</f>
        <v>22.408680053477731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30.836492359422941</v>
      </c>
      <c r="J15" s="61">
        <f>[1]projections!J16*100</f>
        <v>0</v>
      </c>
      <c r="K15" s="61">
        <f>[1]projections!K16*100</f>
        <v>12.294734549916253</v>
      </c>
      <c r="L15" s="61">
        <f>[1]projections!L16*100</f>
        <v>0</v>
      </c>
      <c r="M15">
        <f>[1]projections!M16</f>
        <v>41</v>
      </c>
      <c r="N15" s="2">
        <f>[1]projections!N16</f>
        <v>27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 ca="1">[1]projections!V16*100</f>
        <v>54.33</v>
      </c>
      <c r="W15" s="2">
        <f ca="1">[1]projections!W16*100</f>
        <v>9.68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34.589999999999996</v>
      </c>
      <c r="AB15" s="2">
        <f ca="1">[1]projections!AB16*100</f>
        <v>0</v>
      </c>
      <c r="AC15" s="2">
        <f ca="1">[1]projections!AC16*100</f>
        <v>1.4000000000000001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35.275499368089754</v>
      </c>
      <c r="E16" s="61">
        <f>[1]projections!E17*100</f>
        <v>26.059851198490623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26.843995961184447</v>
      </c>
      <c r="J16" s="61">
        <f>[1]projections!J17*100</f>
        <v>0</v>
      </c>
      <c r="K16" s="61">
        <f>[1]projections!K17*100</f>
        <v>11.82065347223517</v>
      </c>
      <c r="L16" s="61">
        <f>[1]projections!L17*100</f>
        <v>0</v>
      </c>
      <c r="M16">
        <f>[1]projections!M17</f>
        <v>14</v>
      </c>
      <c r="N16" s="2">
        <f>[1]projections!N17</f>
        <v>10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2</v>
      </c>
      <c r="U16" s="2">
        <f>[1]projections!U17</f>
        <v>0</v>
      </c>
      <c r="V16" s="2">
        <f ca="1">[1]projections!V17*100</f>
        <v>61.019999999999996</v>
      </c>
      <c r="W16" s="2">
        <f ca="1">[1]projections!W17*100</f>
        <v>17.599999999999998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20.16</v>
      </c>
      <c r="AB16" s="2">
        <f ca="1">[1]projections!AB17*100</f>
        <v>0</v>
      </c>
      <c r="AC16" s="2">
        <f ca="1">[1]projections!AC17*100</f>
        <v>1.22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39.983300654900738</v>
      </c>
      <c r="E17" s="61">
        <f>[1]projections!E18*100</f>
        <v>21.721202403909547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25.824806460704913</v>
      </c>
      <c r="J17" s="61">
        <f>[1]projections!J18*100</f>
        <v>0</v>
      </c>
      <c r="K17" s="61">
        <f>[1]projections!K18*100</f>
        <v>12.470690480484798</v>
      </c>
      <c r="L17" s="61">
        <f>[1]projections!L18*100</f>
        <v>0</v>
      </c>
      <c r="M17">
        <f>[1]projections!M18</f>
        <v>28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80.23</v>
      </c>
      <c r="W17" s="2">
        <f ca="1">[1]projections!W18*100</f>
        <v>6.3299999999999992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12.479999999999999</v>
      </c>
      <c r="AB17" s="2">
        <f ca="1">[1]projections!AB18*100</f>
        <v>0</v>
      </c>
      <c r="AC17" s="2">
        <f ca="1">[1]projections!AC18*100</f>
        <v>0.96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31.685797420940869</v>
      </c>
      <c r="E18" s="61">
        <f>[1]projections!E19*100</f>
        <v>20.02256487664647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33.825261469154363</v>
      </c>
      <c r="J18" s="61">
        <f>[1]projections!J19*100</f>
        <v>0</v>
      </c>
      <c r="K18" s="61">
        <f>[1]projections!K19*100</f>
        <v>14.466376233258305</v>
      </c>
      <c r="L18" s="61">
        <f>[1]projections!L19*100</f>
        <v>0</v>
      </c>
      <c r="M18">
        <f>[1]projections!M19</f>
        <v>77</v>
      </c>
      <c r="N18" s="2">
        <f>[1]projections!N19</f>
        <v>49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82</v>
      </c>
      <c r="S18" s="2">
        <f>[1]projections!S19</f>
        <v>0</v>
      </c>
      <c r="T18" s="2">
        <f>[1]projections!T19</f>
        <v>20</v>
      </c>
      <c r="U18" s="2">
        <f>[1]projections!U19</f>
        <v>0</v>
      </c>
      <c r="V18" s="2">
        <f ca="1">[1]projections!V19*100</f>
        <v>40.19</v>
      </c>
      <c r="W18" s="2">
        <f ca="1">[1]projections!W19*100</f>
        <v>6.2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51.239999999999995</v>
      </c>
      <c r="AB18" s="2">
        <f ca="1">[1]projections!AB19*100</f>
        <v>0</v>
      </c>
      <c r="AC18" s="2">
        <f ca="1">[1]projections!AC19*100</f>
        <v>2.37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21.812136749229847</v>
      </c>
      <c r="E19" s="61">
        <f>[1]projections!E20*100</f>
        <v>21.6160380479539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39.716440432362383</v>
      </c>
      <c r="J19" s="61">
        <f>[1]projections!J20*100</f>
        <v>0</v>
      </c>
      <c r="K19" s="61">
        <f>[1]projections!K20*100</f>
        <v>16.855384770453878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12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7.6300000000000008</v>
      </c>
      <c r="W19" s="2">
        <f ca="1">[1]projections!W20*100</f>
        <v>6.9500000000000011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82.52000000000001</v>
      </c>
      <c r="AB19" s="2">
        <f ca="1">[1]projections!AB20*100</f>
        <v>0</v>
      </c>
      <c r="AC19" s="2">
        <f ca="1">[1]projections!AC20*100</f>
        <v>2.9000000000000004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15.496144996808454</v>
      </c>
      <c r="E20" s="61">
        <f>[1]projections!E21*100</f>
        <v>14.46011852174742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57.544721758534756</v>
      </c>
      <c r="J20" s="61">
        <f>[1]projections!J21*100</f>
        <v>0</v>
      </c>
      <c r="K20" s="61">
        <f>[1]projections!K21*100</f>
        <v>12.499014722909358</v>
      </c>
      <c r="L20" s="61">
        <f>[1]projections!L21*100</f>
        <v>0</v>
      </c>
      <c r="M20">
        <f>[1]projections!M21</f>
        <v>3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13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0.06</v>
      </c>
      <c r="W20" s="2">
        <f ca="1">[1]projections!W21*100</f>
        <v>6.9999999999999993E-2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99.86</v>
      </c>
      <c r="AB20" s="2">
        <f ca="1">[1]projections!AB21*100</f>
        <v>0</v>
      </c>
      <c r="AC20" s="2">
        <f ca="1">[1]projections!AC21*100</f>
        <v>0.01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32.127700469567486</v>
      </c>
      <c r="E21" s="61">
        <f>[1]projections!E22*100</f>
        <v>25.020426192200667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30.52345716762569</v>
      </c>
      <c r="J21" s="61">
        <f>[1]projections!J22*100</f>
        <v>0</v>
      </c>
      <c r="K21" s="61">
        <f>[1]projections!K22*100</f>
        <v>12.328416170606161</v>
      </c>
      <c r="L21" s="61">
        <f>[1]projections!L22*100</f>
        <v>0</v>
      </c>
      <c r="M21">
        <f>[1]projections!M22</f>
        <v>34</v>
      </c>
      <c r="N21" s="2">
        <f>[1]projections!N22</f>
        <v>27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33</v>
      </c>
      <c r="S21" s="2">
        <f>[1]projections!S22</f>
        <v>0</v>
      </c>
      <c r="T21" s="2">
        <f>[1]projections!T22</f>
        <v>5</v>
      </c>
      <c r="U21" s="2">
        <f>[1]projections!U22</f>
        <v>0</v>
      </c>
      <c r="V21" s="2">
        <f ca="1">[1]projections!V22*100</f>
        <v>45.190000000000005</v>
      </c>
      <c r="W21" s="2">
        <f ca="1">[1]projections!W22*100</f>
        <v>16.669999999999998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36.53</v>
      </c>
      <c r="AB21" s="2">
        <f ca="1">[1]projections!AB22*100</f>
        <v>0</v>
      </c>
      <c r="AC21" s="2">
        <f ca="1">[1]projections!AC22*100</f>
        <v>1.6099999999999999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30.364094038891746</v>
      </c>
      <c r="E22" s="61">
        <f>[1]projections!E23*100</f>
        <v>18.057770024088406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40.220770802705175</v>
      </c>
      <c r="J22" s="61">
        <f>[1]projections!J23*100</f>
        <v>0</v>
      </c>
      <c r="K22" s="61">
        <f>[1]projections!K23*100</f>
        <v>11.357365134314675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23.549999999999997</v>
      </c>
      <c r="W22" s="2">
        <f ca="1">[1]projections!W23*100</f>
        <v>2.9499999999999997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72.7</v>
      </c>
      <c r="AB22" s="2">
        <f ca="1">[1]projections!AB23*100</f>
        <v>0</v>
      </c>
      <c r="AC22" s="2">
        <f ca="1">[1]projections!AC23*100</f>
        <v>0.8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30.329290505825028</v>
      </c>
      <c r="E23" s="61">
        <f>[1]projections!E24*100</f>
        <v>18.941436524675858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35.485077559445408</v>
      </c>
      <c r="J23" s="61">
        <f>[1]projections!J24*100</f>
        <v>0</v>
      </c>
      <c r="K23" s="61">
        <f>[1]projections!K24*100</f>
        <v>15.244195410053699</v>
      </c>
      <c r="L23" s="61">
        <f>[1]projections!L24*100</f>
        <v>0</v>
      </c>
      <c r="M23">
        <f>[1]projections!M24</f>
        <v>38</v>
      </c>
      <c r="N23" s="2">
        <f>[1]projections!N24</f>
        <v>24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44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32.450000000000003</v>
      </c>
      <c r="W23" s="2">
        <f ca="1">[1]projections!W24*100</f>
        <v>5.62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58.91</v>
      </c>
      <c r="AB23" s="2">
        <f ca="1">[1]projections!AB24*100</f>
        <v>0</v>
      </c>
      <c r="AC23" s="2">
        <f ca="1">[1]projections!AC24*100</f>
        <v>3.02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46.063304677469965</v>
      </c>
      <c r="E24" s="61">
        <f>[1]projections!E25*100</f>
        <v>21.970182942664774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22.140532600423761</v>
      </c>
      <c r="J24" s="61">
        <f>[1]projections!J25*100</f>
        <v>0</v>
      </c>
      <c r="K24" s="61">
        <f>[1]projections!K25*100</f>
        <v>9.8259797794415018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92.77</v>
      </c>
      <c r="W24" s="2">
        <f ca="1">[1]projections!W25*100</f>
        <v>3.49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3.53</v>
      </c>
      <c r="AB24" s="2">
        <f ca="1">[1]projections!AB25*100</f>
        <v>0</v>
      </c>
      <c r="AC24" s="2">
        <f ca="1">[1]projections!AC25*100</f>
        <v>0.21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38.415248252789866</v>
      </c>
      <c r="E25" s="61">
        <f>[1]projections!E26*100</f>
        <v>26.233331567268959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23.038908338335897</v>
      </c>
      <c r="J25" s="61">
        <f>[1]projections!J26*100</f>
        <v>0</v>
      </c>
      <c r="K25" s="61">
        <f>[1]projections!K26*100</f>
        <v>12.312511841605296</v>
      </c>
      <c r="L25" s="61">
        <f>[1]projections!L26*100</f>
        <v>0</v>
      </c>
      <c r="M25">
        <f>[1]projections!M26</f>
        <v>28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73.150000000000006</v>
      </c>
      <c r="W25" s="2">
        <f ca="1">[1]projections!W26*100</f>
        <v>15.53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10.24</v>
      </c>
      <c r="AB25" s="2">
        <f ca="1">[1]projections!AB26*100</f>
        <v>0</v>
      </c>
      <c r="AC25" s="2">
        <f ca="1">[1]projections!AC26*100</f>
        <v>1.08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28.345618010902747</v>
      </c>
      <c r="E26" s="61">
        <f>[1]projections!E27*100</f>
        <v>18.530250336172411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37.579169438736393</v>
      </c>
      <c r="J26" s="61">
        <f>[1]projections!J27*100</f>
        <v>0</v>
      </c>
      <c r="K26" s="61">
        <f>[1]projections!K27*100</f>
        <v>15.544962214188446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5</v>
      </c>
      <c r="S26" s="2">
        <f>[1]projections!S27</f>
        <v>0</v>
      </c>
      <c r="T26" s="2">
        <f>[1]projections!T27</f>
        <v>2</v>
      </c>
      <c r="U26" s="2">
        <f>[1]projections!U27</f>
        <v>0</v>
      </c>
      <c r="V26" s="2">
        <f ca="1">[1]projections!V27*100</f>
        <v>23.630000000000003</v>
      </c>
      <c r="W26" s="2">
        <f ca="1">[1]projections!W27*100</f>
        <v>4.74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68.84</v>
      </c>
      <c r="AB26" s="2">
        <f ca="1">[1]projections!AB27*100</f>
        <v>0</v>
      </c>
      <c r="AC26" s="2">
        <f ca="1">[1]projections!AC27*100</f>
        <v>2.79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24.2308647497414</v>
      </c>
      <c r="E27" s="61">
        <f>[1]projections!E28*100</f>
        <v>22.101869417638841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37.445897969372218</v>
      </c>
      <c r="J27" s="61">
        <f>[1]projections!J28*100</f>
        <v>0</v>
      </c>
      <c r="K27" s="61">
        <f>[1]projections!K28*100</f>
        <v>16.221367863247544</v>
      </c>
      <c r="L27" s="61">
        <f>[1]projections!L28*100</f>
        <v>0</v>
      </c>
      <c r="M27">
        <f>[1]projections!M28</f>
        <v>22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14.08</v>
      </c>
      <c r="W27" s="2">
        <f ca="1">[1]projections!W28*100</f>
        <v>9.86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72.58</v>
      </c>
      <c r="AB27" s="2">
        <f ca="1">[1]projections!AB28*100</f>
        <v>0</v>
      </c>
      <c r="AC27" s="2">
        <f ca="1">[1]projections!AC28*100</f>
        <v>3.4799999999999995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33.533203112577667</v>
      </c>
      <c r="E28" s="61">
        <f>[1]projections!E29*100</f>
        <v>18.007178429128885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32.998760666880244</v>
      </c>
      <c r="J28" s="61">
        <f>[1]projections!J29*100</f>
        <v>0</v>
      </c>
      <c r="K28" s="61">
        <f>[1]projections!K29*100</f>
        <v>15.460857791413204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 ca="1">[1]projections!V29*100</f>
        <v>47.57</v>
      </c>
      <c r="W28" s="2">
        <f ca="1">[1]projections!W29*100</f>
        <v>4.53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44.330000000000005</v>
      </c>
      <c r="AB28" s="2">
        <f ca="1">[1]projections!AB29*100</f>
        <v>0</v>
      </c>
      <c r="AC28" s="2">
        <f ca="1">[1]projections!AC29*100</f>
        <v>3.5700000000000003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31.299520430372752</v>
      </c>
      <c r="E29" s="61">
        <f>[1]projections!E30*100</f>
        <v>20.677358601365984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34.035329261232427</v>
      </c>
      <c r="J29" s="61">
        <f>[1]projections!J30*100</f>
        <v>0</v>
      </c>
      <c r="K29" s="61">
        <f>[1]projections!K30*100</f>
        <v>13.987791707028846</v>
      </c>
      <c r="L29" s="61">
        <f>[1]projections!L30*100</f>
        <v>0</v>
      </c>
      <c r="M29">
        <f>[1]projections!M30</f>
        <v>45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11</v>
      </c>
      <c r="U29" s="2">
        <f>[1]projections!U30</f>
        <v>0</v>
      </c>
      <c r="V29" s="2">
        <f ca="1">[1]projections!V30*100</f>
        <v>37.97</v>
      </c>
      <c r="W29" s="2">
        <f ca="1">[1]projections!W30*100</f>
        <v>8.0399999999999991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51.27</v>
      </c>
      <c r="AB29" s="2">
        <f ca="1">[1]projections!AB30*100</f>
        <v>0</v>
      </c>
      <c r="AC29" s="2">
        <f ca="1">[1]projections!AC30*100</f>
        <v>2.7199999999999998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32.853704607921877</v>
      </c>
      <c r="E30" s="61">
        <f>[1]projections!E31*100</f>
        <v>17.339340378506353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35.387798304844573</v>
      </c>
      <c r="J30" s="61">
        <f>[1]projections!J31*100</f>
        <v>0</v>
      </c>
      <c r="K30" s="61">
        <f>[1]projections!K31*100</f>
        <v>14.419156708727213</v>
      </c>
      <c r="L30" s="61">
        <f>[1]projections!L31*100</f>
        <v>0</v>
      </c>
      <c r="M30">
        <f>[1]projections!M31</f>
        <v>23</v>
      </c>
      <c r="N30" s="2">
        <f>[1]projections!N31</f>
        <v>12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6</v>
      </c>
      <c r="U30" s="2">
        <f>[1]projections!U31</f>
        <v>0</v>
      </c>
      <c r="V30" s="2">
        <f ca="1">[1]projections!V31*100</f>
        <v>40.17</v>
      </c>
      <c r="W30" s="2">
        <f ca="1">[1]projections!W31*100</f>
        <v>3.8600000000000003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53.2</v>
      </c>
      <c r="AB30" s="2">
        <f ca="1">[1]projections!AB31*100</f>
        <v>0</v>
      </c>
      <c r="AC30" s="2">
        <f ca="1">[1]projections!AC31*100</f>
        <v>2.77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38.434598382780585</v>
      </c>
      <c r="E31" s="61">
        <f>[1]projections!E32*100</f>
        <v>27.5615335187622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22.984095566977306</v>
      </c>
      <c r="J31" s="61">
        <f>[1]projections!J32*100</f>
        <v>0</v>
      </c>
      <c r="K31" s="61">
        <f>[1]projections!K32*100</f>
        <v>11.019772531479893</v>
      </c>
      <c r="L31" s="61">
        <f>[1]projections!L32*100</f>
        <v>0</v>
      </c>
      <c r="M31">
        <f>[1]projections!M32</f>
        <v>92</v>
      </c>
      <c r="N31" s="2">
        <f>[1]projections!N32</f>
        <v>66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55</v>
      </c>
      <c r="S31" s="2">
        <f>[1]projections!S32</f>
        <v>0</v>
      </c>
      <c r="T31" s="2">
        <f>[1]projections!T32</f>
        <v>6</v>
      </c>
      <c r="U31" s="2">
        <f>[1]projections!U32</f>
        <v>0</v>
      </c>
      <c r="V31" s="2">
        <f ca="1">[1]projections!V32*100</f>
        <v>70.84</v>
      </c>
      <c r="W31" s="2">
        <f ca="1">[1]projections!W32*100</f>
        <v>18.88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9.49</v>
      </c>
      <c r="AB31" s="2">
        <f ca="1">[1]projections!AB32*100</f>
        <v>0</v>
      </c>
      <c r="AC31" s="2">
        <f ca="1">[1]projections!AC32*100</f>
        <v>0.79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32.60634615706433</v>
      </c>
      <c r="E32" s="61">
        <f>[1]projections!E33*100</f>
        <v>20.759125290394643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34.710765426572777</v>
      </c>
      <c r="J32" s="61">
        <f>[1]projections!J33*100</f>
        <v>0</v>
      </c>
      <c r="K32" s="61">
        <f>[1]projections!K33*100</f>
        <v>11.923763125968255</v>
      </c>
      <c r="L32" s="61">
        <f>[1]projections!L33*100</f>
        <v>0</v>
      </c>
      <c r="M32">
        <f>[1]projections!M33</f>
        <v>55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58</v>
      </c>
      <c r="S32" s="2">
        <f>[1]projections!S33</f>
        <v>0</v>
      </c>
      <c r="T32" s="2">
        <f>[1]projections!T33</f>
        <v>7</v>
      </c>
      <c r="U32" s="2">
        <f>[1]projections!U33</f>
        <v>0</v>
      </c>
      <c r="V32" s="2">
        <f ca="1">[1]projections!V33*100</f>
        <v>40.42</v>
      </c>
      <c r="W32" s="2">
        <f ca="1">[1]projections!W33*100</f>
        <v>7.76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50.149999999999991</v>
      </c>
      <c r="AB32" s="2">
        <f ca="1">[1]projections!AB33*100</f>
        <v>0</v>
      </c>
      <c r="AC32" s="2">
        <f ca="1">[1]projections!AC33*100</f>
        <v>1.67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41.1589670118802</v>
      </c>
      <c r="E33" s="61">
        <f>[1]projections!E34*100</f>
        <v>23.518249759958163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27.182514147628218</v>
      </c>
      <c r="J33" s="61">
        <f>[1]projections!J34*100</f>
        <v>0</v>
      </c>
      <c r="K33" s="61">
        <f>[1]projections!K34*100</f>
        <v>8.1402690805334217</v>
      </c>
      <c r="L33" s="61">
        <f>[1]projections!L34*100</f>
        <v>0</v>
      </c>
      <c r="M33">
        <f>[1]projections!M34</f>
        <v>47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31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76.44</v>
      </c>
      <c r="W33" s="2">
        <f ca="1">[1]projections!W34*100</f>
        <v>8.41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14.74</v>
      </c>
      <c r="AB33" s="2">
        <f ca="1">[1]projections!AB34*100</f>
        <v>0</v>
      </c>
      <c r="AC33" s="2">
        <f ca="1">[1]projections!AC34*100</f>
        <v>0.41000000000000003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37.172989762713733</v>
      </c>
      <c r="E34" s="61">
        <f>[1]projections!E35*100</f>
        <v>17.021087768494628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31.191716335410824</v>
      </c>
      <c r="J34" s="61">
        <f>[1]projections!J35*100</f>
        <v>0</v>
      </c>
      <c r="K34" s="61">
        <f>[1]projections!K35*100</f>
        <v>14.614206133380819</v>
      </c>
      <c r="L34" s="61">
        <f>[1]projections!L35*100</f>
        <v>0</v>
      </c>
      <c r="M34">
        <f>[1]projections!M35</f>
        <v>20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5</v>
      </c>
      <c r="U34" s="2">
        <f>[1]projections!U35</f>
        <v>0</v>
      </c>
      <c r="V34" s="2">
        <f ca="1">[1]projections!V35*100</f>
        <v>61.660000000000004</v>
      </c>
      <c r="W34" s="2">
        <f ca="1">[1]projections!W35*100</f>
        <v>3.9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31.64</v>
      </c>
      <c r="AB34" s="2">
        <f ca="1">[1]projections!AB35*100</f>
        <v>0</v>
      </c>
      <c r="AC34" s="2">
        <f ca="1">[1]projections!AC35*100</f>
        <v>2.8000000000000003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33.672478579703267</v>
      </c>
      <c r="E35" s="61">
        <f>[1]projections!E36*100</f>
        <v>16.431001873325521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34.000285742281363</v>
      </c>
      <c r="J35" s="61">
        <f>[1]projections!J36*100</f>
        <v>0</v>
      </c>
      <c r="K35" s="61">
        <f>[1]projections!K36*100</f>
        <v>15.896233804689835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45.33</v>
      </c>
      <c r="W35" s="2">
        <f ca="1">[1]projections!W36*100</f>
        <v>4.07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46.26</v>
      </c>
      <c r="AB35" s="2">
        <f ca="1">[1]projections!AB36*100</f>
        <v>0</v>
      </c>
      <c r="AC35" s="2">
        <f ca="1">[1]projections!AC36*100</f>
        <v>4.34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26.42239442753344</v>
      </c>
      <c r="E36" s="61">
        <f>[1]projections!E37*100</f>
        <v>17.866017785641358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38.612813259463806</v>
      </c>
      <c r="J36" s="61">
        <f>[1]projections!J37*100</f>
        <v>0</v>
      </c>
      <c r="K36" s="61">
        <f>[1]projections!K37*100</f>
        <v>17.09877452736141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18.64</v>
      </c>
      <c r="W36" s="2">
        <f ca="1">[1]projections!W37*100</f>
        <v>5.35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71.209999999999994</v>
      </c>
      <c r="AB36" s="2">
        <f ca="1">[1]projections!AB37*100</f>
        <v>0</v>
      </c>
      <c r="AC36" s="2">
        <f ca="1">[1]projections!AC37*100</f>
        <v>4.8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44.32742853841853</v>
      </c>
      <c r="E37" s="61">
        <f>[1]projections!E38*100</f>
        <v>21.96620868447636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23.183161175790769</v>
      </c>
      <c r="J37" s="61">
        <f>[1]projections!J38*100</f>
        <v>0</v>
      </c>
      <c r="K37" s="61">
        <f>[1]projections!K38*100</f>
        <v>10.523201601314335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85.86</v>
      </c>
      <c r="W37" s="2">
        <f ca="1">[1]projections!W38*100</f>
        <v>6.01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7.3800000000000008</v>
      </c>
      <c r="AB37" s="2">
        <f ca="1">[1]projections!AB38*100</f>
        <v>0</v>
      </c>
      <c r="AC37" s="2">
        <f ca="1">[1]projections!AC38*100</f>
        <v>0.75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33.81340163592337</v>
      </c>
      <c r="E38" s="61">
        <f>[1]projections!E39*100</f>
        <v>16.485304676409939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35.645886669983788</v>
      </c>
      <c r="J38" s="61">
        <f>[1]projections!J39*100</f>
        <v>0</v>
      </c>
      <c r="K38" s="61">
        <f>[1]projections!K39*100</f>
        <v>14.055407017682914</v>
      </c>
      <c r="L38" s="61">
        <f>[1]projections!L39*100</f>
        <v>0</v>
      </c>
      <c r="M38">
        <f>[1]projections!M39</f>
        <v>6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42.44</v>
      </c>
      <c r="W38" s="2">
        <f ca="1">[1]projections!W39*100</f>
        <v>4.01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50.519999999999996</v>
      </c>
      <c r="AB38" s="2">
        <f ca="1">[1]projections!AB39*100</f>
        <v>0</v>
      </c>
      <c r="AC38" s="2">
        <f ca="1">[1]projections!AC39*100</f>
        <v>3.0300000000000002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26.760752846893816</v>
      </c>
      <c r="E39" s="61">
        <f>[1]projections!E40*100</f>
        <v>20.910931223665898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37.897557470708833</v>
      </c>
      <c r="J39" s="61">
        <f>[1]projections!J40*100</f>
        <v>0</v>
      </c>
      <c r="K39" s="61">
        <f>[1]projections!K40*100</f>
        <v>14.430758458731468</v>
      </c>
      <c r="L39" s="61">
        <f>[1]projections!L40*100</f>
        <v>0</v>
      </c>
      <c r="M39">
        <f>[1]projections!M40</f>
        <v>24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7</v>
      </c>
      <c r="U39" s="2">
        <f>[1]projections!U40</f>
        <v>0</v>
      </c>
      <c r="V39" s="2">
        <f ca="1">[1]projections!V40*100</f>
        <v>20.5</v>
      </c>
      <c r="W39" s="2">
        <f ca="1">[1]projections!W40*100</f>
        <v>8.83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67.210000000000008</v>
      </c>
      <c r="AB39" s="2">
        <f ca="1">[1]projections!AB40*100</f>
        <v>0</v>
      </c>
      <c r="AC39" s="2">
        <f ca="1">[1]projections!AC40*100</f>
        <v>3.46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27.852997325256883</v>
      </c>
      <c r="E40" s="61">
        <f>[1]projections!E41*100</f>
        <v>19.945340345246869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34.250204552516173</v>
      </c>
      <c r="J40" s="61">
        <f>[1]projections!J41*100</f>
        <v>0</v>
      </c>
      <c r="K40" s="61">
        <f>[1]projections!K41*100</f>
        <v>17.951457776980053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28.15</v>
      </c>
      <c r="W40" s="2">
        <f ca="1">[1]projections!W41*100</f>
        <v>10.65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53.12</v>
      </c>
      <c r="AB40" s="2">
        <f ca="1">[1]projections!AB41*100</f>
        <v>0</v>
      </c>
      <c r="AC40" s="2">
        <f ca="1">[1]projections!AC41*100</f>
        <v>8.08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40.75361947382433</v>
      </c>
      <c r="E41" s="61">
        <f>[1]projections!E42*100</f>
        <v>17.829177962577202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28.49495661645139</v>
      </c>
      <c r="J41" s="61">
        <f>[1]projections!J42*100</f>
        <v>0</v>
      </c>
      <c r="K41" s="61">
        <f>[1]projections!K42*100</f>
        <v>12.922245947147095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71.19</v>
      </c>
      <c r="W41" s="2">
        <f ca="1">[1]projections!W42*100</f>
        <v>5.04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21.14</v>
      </c>
      <c r="AB41" s="2">
        <f ca="1">[1]projections!AB42*100</f>
        <v>0</v>
      </c>
      <c r="AC41" s="2">
        <f ca="1">[1]projections!AC42*100</f>
        <v>2.63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34.520689302511613</v>
      </c>
      <c r="E42" s="61">
        <f>[1]projections!E43*100</f>
        <v>20.300475359035431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31.389793160764658</v>
      </c>
      <c r="J42" s="61">
        <f>[1]projections!J43*100</f>
        <v>0</v>
      </c>
      <c r="K42" s="61">
        <f>[1]projections!K43*100</f>
        <v>13.789042177688279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32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49.919999999999995</v>
      </c>
      <c r="W42" s="2">
        <f ca="1">[1]projections!W43*100</f>
        <v>9.6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36.380000000000003</v>
      </c>
      <c r="AB42" s="2">
        <f ca="1">[1]projections!AB43*100</f>
        <v>0</v>
      </c>
      <c r="AC42" s="2">
        <f ca="1">[1]projections!AC43*100</f>
        <v>4.1000000000000005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28.582222544195513</v>
      </c>
      <c r="E43" s="61">
        <f>[1]projections!E44*100</f>
        <v>26.858008106742641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30.706572514280435</v>
      </c>
      <c r="J43" s="61">
        <f>[1]projections!J44*100</f>
        <v>0</v>
      </c>
      <c r="K43" s="61">
        <f>[1]projections!K44*100</f>
        <v>13.85319683478142</v>
      </c>
      <c r="L43" s="61">
        <f>[1]projections!L44*100</f>
        <v>0</v>
      </c>
      <c r="M43">
        <f>[1]projections!M44</f>
        <v>84</v>
      </c>
      <c r="N43" s="2">
        <f>[1]projections!N44</f>
        <v>79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90</v>
      </c>
      <c r="S43" s="2">
        <f>[1]projections!S44</f>
        <v>0</v>
      </c>
      <c r="T43" s="2">
        <f>[1]projections!T44</f>
        <v>21</v>
      </c>
      <c r="U43" s="2">
        <f>[1]projections!U44</f>
        <v>0</v>
      </c>
      <c r="V43" s="2">
        <f ca="1">[1]projections!V44*100</f>
        <v>31.56</v>
      </c>
      <c r="W43" s="2">
        <f ca="1">[1]projections!W44*100</f>
        <v>25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38.72</v>
      </c>
      <c r="AB43" s="2">
        <f ca="1">[1]projections!AB44*100</f>
        <v>0</v>
      </c>
      <c r="AC43" s="2">
        <f ca="1">[1]projections!AC44*100</f>
        <v>4.72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32.783533588324289</v>
      </c>
      <c r="E44" s="61">
        <f>[1]projections!E45*100</f>
        <v>21.332156888764661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33.117573526707133</v>
      </c>
      <c r="J44" s="61">
        <f>[1]projections!J45*100</f>
        <v>0</v>
      </c>
      <c r="K44" s="61">
        <f>[1]projections!K45*100</f>
        <v>12.766735996203924</v>
      </c>
      <c r="L44" s="61">
        <f>[1]projections!L45*100</f>
        <v>0</v>
      </c>
      <c r="M44">
        <f>[1]projections!M45</f>
        <v>66</v>
      </c>
      <c r="N44" s="2">
        <f>[1]projections!N45</f>
        <v>43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11</v>
      </c>
      <c r="U44" s="2">
        <f>[1]projections!U45</f>
        <v>0</v>
      </c>
      <c r="V44" s="2">
        <f ca="1">[1]projections!V45*100</f>
        <v>42.39</v>
      </c>
      <c r="W44" s="2">
        <f ca="1">[1]projections!W45*100</f>
        <v>10.81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43.15</v>
      </c>
      <c r="AB44" s="2">
        <f ca="1">[1]projections!AB45*100</f>
        <v>0</v>
      </c>
      <c r="AC44" s="2">
        <f ca="1">[1]projections!AC45*100</f>
        <v>3.65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26.518359689424358</v>
      </c>
      <c r="E45" s="61">
        <f>[1]projections!E46*100</f>
        <v>20.520187764018178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34.587100299515377</v>
      </c>
      <c r="J45" s="61">
        <f>[1]projections!J46*100</f>
        <v>0</v>
      </c>
      <c r="K45" s="61">
        <f>[1]projections!K46*100</f>
        <v>18.374352247042104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25.119999999999997</v>
      </c>
      <c r="W45" s="2">
        <f ca="1">[1]projections!W46*100</f>
        <v>11.77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54.05</v>
      </c>
      <c r="AB45" s="2">
        <f ca="1">[1]projections!AB46*100</f>
        <v>0</v>
      </c>
      <c r="AC45" s="2">
        <f ca="1">[1]projections!AC46*100</f>
        <v>9.06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33.533203112577667</v>
      </c>
      <c r="E46" s="61">
        <f>[1]projections!E47*100</f>
        <v>18.007178429128885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32.998760666880244</v>
      </c>
      <c r="J46" s="61">
        <f>[1]projections!J47*100</f>
        <v>0</v>
      </c>
      <c r="K46" s="61">
        <f>[1]projections!K47*100</f>
        <v>15.460857791413204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 ca="1">[1]projections!V47*100</f>
        <v>45.4</v>
      </c>
      <c r="W46" s="2">
        <f ca="1">[1]projections!W47*100</f>
        <v>7.16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42.11</v>
      </c>
      <c r="AB46" s="2">
        <f ca="1">[1]projections!AB47*100</f>
        <v>0</v>
      </c>
      <c r="AC46" s="2">
        <f ca="1">[1]projections!AC47*100</f>
        <v>5.33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27.306539518108835</v>
      </c>
      <c r="E47" s="61">
        <f>[1]projections!E48*100</f>
        <v>17.785831847240193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38.796405838379279</v>
      </c>
      <c r="J47" s="61">
        <f>[1]projections!J48*100</f>
        <v>0</v>
      </c>
      <c r="K47" s="61">
        <f>[1]projections!K48*100</f>
        <v>16.11122279627169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22.23</v>
      </c>
      <c r="W47" s="2">
        <f ca="1">[1]projections!W48*100</f>
        <v>6.21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65.88000000000001</v>
      </c>
      <c r="AB47" s="2">
        <f ca="1">[1]projections!AB48*100</f>
        <v>0</v>
      </c>
      <c r="AC47" s="2">
        <f ca="1">[1]projections!AC48*100</f>
        <v>5.6800000000000006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31.028512606953235</v>
      </c>
      <c r="E48" s="61">
        <f>[1]projections!E49*100</f>
        <v>19.048730324246169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33.934949204736064</v>
      </c>
      <c r="J48" s="61">
        <f>[1]projections!J49*100</f>
        <v>0</v>
      </c>
      <c r="K48" s="61">
        <f>[1]projections!K49*100</f>
        <v>15.987807864064536</v>
      </c>
      <c r="L48" s="61">
        <f>[1]projections!L49*100</f>
        <v>0</v>
      </c>
      <c r="M48">
        <f>[1]projections!M49</f>
        <v>25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 ca="1">[1]projections!V49*100</f>
        <v>36.950000000000003</v>
      </c>
      <c r="W48" s="2">
        <f ca="1">[1]projections!W49*100</f>
        <v>8.67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48.08</v>
      </c>
      <c r="AB48" s="2">
        <f ca="1">[1]projections!AB49*100</f>
        <v>0</v>
      </c>
      <c r="AC48" s="2">
        <f ca="1">[1]projections!AC49*100</f>
        <v>6.3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28.220361968003054</v>
      </c>
      <c r="E49" s="61">
        <f>[1]projections!E50*100</f>
        <v>18.16443586371344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37.831529169905984</v>
      </c>
      <c r="J49" s="61">
        <f>[1]projections!J50*100</f>
        <v>0</v>
      </c>
      <c r="K49" s="61">
        <f>[1]projections!K50*100</f>
        <v>15.783672998377519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 ca="1">[1]projections!V50*100</f>
        <v>25.6</v>
      </c>
      <c r="W49" s="2">
        <f ca="1">[1]projections!W50*100</f>
        <v>7.66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60.929999999999993</v>
      </c>
      <c r="AB49" s="2">
        <f ca="1">[1]projections!AB50*100</f>
        <v>0</v>
      </c>
      <c r="AC49" s="2">
        <f ca="1">[1]projections!AC50*100</f>
        <v>5.81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37.45384229122601</v>
      </c>
      <c r="E50" s="61">
        <f>[1]projections!E51*100</f>
        <v>22.369601856813546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33.659890089389265</v>
      </c>
      <c r="J50" s="61">
        <f>[1]projections!J51*100</f>
        <v>0</v>
      </c>
      <c r="K50" s="61">
        <f>[1]projections!K51*100</f>
        <v>6.5166657625711917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52.400000000000006</v>
      </c>
      <c r="W50" s="2">
        <f ca="1">[1]projections!W51*100</f>
        <v>10.34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36.39</v>
      </c>
      <c r="AB50" s="2">
        <f ca="1">[1]projections!AB51*100</f>
        <v>0</v>
      </c>
      <c r="AC50" s="2">
        <f ca="1">[1]projections!AC51*100</f>
        <v>0.86999999999999988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32.144865398778123</v>
      </c>
      <c r="E51" s="61">
        <f>[1]projections!E52*100</f>
        <v>21.586577657275697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32.929601571354652</v>
      </c>
      <c r="J51" s="61">
        <f>[1]projections!J52*100</f>
        <v>0</v>
      </c>
      <c r="K51" s="61">
        <f>[1]projections!K52*100</f>
        <v>13.338955372591551</v>
      </c>
      <c r="L51" s="61">
        <f>[1]projections!L52*100</f>
        <v>0</v>
      </c>
      <c r="M51">
        <f>[1]projections!M52</f>
        <v>19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19</v>
      </c>
      <c r="S51" s="2">
        <f>[1]projections!S52</f>
        <v>0</v>
      </c>
      <c r="T51" s="2">
        <f>[1]projections!T52</f>
        <v>4</v>
      </c>
      <c r="U51" s="2">
        <f>[1]projections!U52</f>
        <v>0</v>
      </c>
      <c r="V51" s="2">
        <f ca="1">[1]projections!V52*100</f>
        <v>40.25</v>
      </c>
      <c r="W51" s="2">
        <f ca="1">[1]projections!W52*100</f>
        <v>12.509999999999998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42.52</v>
      </c>
      <c r="AB51" s="2">
        <f ca="1">[1]projections!AB52*100</f>
        <v>0</v>
      </c>
      <c r="AC51" s="2">
        <f ca="1">[1]projections!AC52*100</f>
        <v>4.72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30.046423163738755</v>
      </c>
      <c r="E52" s="61">
        <f>[1]projections!E53*100</f>
        <v>17.359828574958538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36.249218228185583</v>
      </c>
      <c r="J52" s="61">
        <f>[1]projections!J53*100</f>
        <v>0</v>
      </c>
      <c r="K52" s="61">
        <f>[1]projections!K53*100</f>
        <v>16.344530033117124</v>
      </c>
      <c r="L52" s="61">
        <f>[1]projections!L53*100</f>
        <v>0</v>
      </c>
      <c r="M52">
        <f>[1]projections!M53</f>
        <v>18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31.61</v>
      </c>
      <c r="W52" s="2">
        <f ca="1">[1]projections!W53*100</f>
        <v>6.9500000000000011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54.500000000000007</v>
      </c>
      <c r="AB52" s="2">
        <f ca="1">[1]projections!AB53*100</f>
        <v>0</v>
      </c>
      <c r="AC52" s="2">
        <f ca="1">[1]projections!AC53*100</f>
        <v>6.94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44.51738709338133</v>
      </c>
      <c r="E53" s="61">
        <f>[1]projections!E54*100</f>
        <v>20.828742522125022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24.144766826223975</v>
      </c>
      <c r="J53" s="61">
        <f>[1]projections!J54*100</f>
        <v>0</v>
      </c>
      <c r="K53" s="61">
        <f>[1]projections!K54*100</f>
        <v>10.509103558269681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78.12</v>
      </c>
      <c r="W53" s="2">
        <f ca="1">[1]projections!W54*100</f>
        <v>8.0399999999999991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11.82</v>
      </c>
      <c r="AB53" s="2">
        <f ca="1">[1]projections!AB54*100</f>
        <v>0</v>
      </c>
      <c r="AC53" s="2">
        <f ca="1">[1]projections!AC54*100</f>
        <v>2.02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29.59292264381223</v>
      </c>
      <c r="E54" s="61">
        <f>[1]projections!E55*100</f>
        <v>19.011885147616784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35.223559069943391</v>
      </c>
      <c r="J54" s="61">
        <f>[1]projections!J55*100</f>
        <v>0</v>
      </c>
      <c r="K54" s="61">
        <f>[1]projections!K55*100</f>
        <v>16.171633138627591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30.91</v>
      </c>
      <c r="W54" s="2">
        <f ca="1">[1]projections!W55*100</f>
        <v>9.5299999999999994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52.05</v>
      </c>
      <c r="AB54" s="2">
        <f ca="1">[1]projections!AB55*100</f>
        <v>0</v>
      </c>
      <c r="AC54" s="2">
        <f ca="1">[1]projections!AC55*100</f>
        <v>7.51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27.727703103330327</v>
      </c>
      <c r="E55" s="61">
        <f>[1]projections!E56*100</f>
        <v>24.553898396802794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34.168103932592274</v>
      </c>
      <c r="J55" s="61">
        <f>[1]projections!J56*100</f>
        <v>0</v>
      </c>
      <c r="K55" s="61">
        <f>[1]projections!K56*100</f>
        <v>13.550294567274602</v>
      </c>
      <c r="L55" s="61">
        <f>[1]projections!L56*100</f>
        <v>0</v>
      </c>
      <c r="M55">
        <f>[1]projections!M56</f>
        <v>38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9</v>
      </c>
      <c r="U55" s="2">
        <f>[1]projections!U56</f>
        <v>0</v>
      </c>
      <c r="V55" s="2">
        <f ca="1">[1]projections!V56*100</f>
        <v>27.22</v>
      </c>
      <c r="W55" s="2">
        <f ca="1">[1]projections!W56*100</f>
        <v>19.009999999999998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48.309999999999995</v>
      </c>
      <c r="AB55" s="2">
        <f ca="1">[1]projections!AB56*100</f>
        <v>0</v>
      </c>
      <c r="AC55" s="2">
        <f ca="1">[1]projections!AC56*100</f>
        <v>5.46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27.257349453237577</v>
      </c>
      <c r="E56" s="61">
        <f>[1]projections!E57*100</f>
        <v>17.931474516687711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40.532786347714513</v>
      </c>
      <c r="J56" s="61">
        <f>[1]projections!J57*100</f>
        <v>0</v>
      </c>
      <c r="K56" s="61">
        <f>[1]projections!K57*100</f>
        <v>14.278389682360192</v>
      </c>
      <c r="L56" s="61">
        <f>[1]projections!L57*100</f>
        <v>0</v>
      </c>
      <c r="M56">
        <f>[1]projections!M57</f>
        <v>10</v>
      </c>
      <c r="N56" s="2">
        <f>[1]projections!N57</f>
        <v>6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20.849999999999998</v>
      </c>
      <c r="W56" s="2">
        <f ca="1">[1]projections!W57*100</f>
        <v>7.16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67.349999999999994</v>
      </c>
      <c r="AB56" s="2">
        <f ca="1">[1]projections!AB57*100</f>
        <v>0</v>
      </c>
      <c r="AC56" s="2">
        <f ca="1">[1]projections!AC57*100</f>
        <v>4.6399999999999997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28.037271608658543</v>
      </c>
      <c r="E57" s="61">
        <f>[1]projections!E58*100</f>
        <v>18.370626760100958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37.676480253972422</v>
      </c>
      <c r="J57" s="61">
        <f>[1]projections!J58*100</f>
        <v>0</v>
      </c>
      <c r="K57" s="61">
        <f>[1]projections!K58*100</f>
        <v>15.91562137726808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 ca="1">[1]projections!V58*100</f>
        <v>25.840000000000003</v>
      </c>
      <c r="W57" s="2">
        <f ca="1">[1]projections!W58*100</f>
        <v>8.33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58.919999999999995</v>
      </c>
      <c r="AB57" s="2">
        <f ca="1">[1]projections!AB58*100</f>
        <v>0</v>
      </c>
      <c r="AC57" s="2">
        <f ca="1">[1]projections!AC58*100</f>
        <v>6.9099999999999993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33.533203112577667</v>
      </c>
      <c r="E58" s="61">
        <f>[1]projections!E59*100</f>
        <v>18.007178429128885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32.998760666880244</v>
      </c>
      <c r="J58" s="61">
        <f>[1]projections!J59*100</f>
        <v>0</v>
      </c>
      <c r="K58" s="61">
        <f>[1]projections!K59*100</f>
        <v>15.460857791413204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 ca="1">[1]projections!V59*100</f>
        <v>43.519999999999996</v>
      </c>
      <c r="W58" s="2">
        <f ca="1">[1]projections!W59*100</f>
        <v>8.7200000000000006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41.29</v>
      </c>
      <c r="AB58" s="2">
        <f ca="1">[1]projections!AB59*100</f>
        <v>0</v>
      </c>
      <c r="AC58" s="2">
        <f ca="1">[1]projections!AC59*100</f>
        <v>6.47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31.17027797677736</v>
      </c>
      <c r="E59" s="61">
        <f>[1]projections!E60*100</f>
        <v>20.791811190052034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32.977276365374877</v>
      </c>
      <c r="J59" s="61">
        <f>[1]projections!J60*100</f>
        <v>0.16576173904130853</v>
      </c>
      <c r="K59" s="61">
        <f>[1]projections!K60*100</f>
        <v>14.219782097485044</v>
      </c>
      <c r="L59" s="61">
        <f>[1]projections!L60*100</f>
        <v>0</v>
      </c>
      <c r="M59">
        <f>[1]projections!M60</f>
        <v>1325</v>
      </c>
      <c r="N59" s="2">
        <f>[1]projections!N60</f>
        <v>851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1391</v>
      </c>
      <c r="S59" s="2">
        <f>[1]projections!S60</f>
        <v>0</v>
      </c>
      <c r="T59" s="2">
        <f>[1]projections!T60</f>
        <v>377</v>
      </c>
      <c r="U59" s="2">
        <f>[1]projections!U60</f>
        <v>0</v>
      </c>
      <c r="V59" s="2">
        <f ca="1">[1]projections!V60*100</f>
        <v>40.489999999999995</v>
      </c>
      <c r="W59" s="2">
        <f ca="1">[1]projections!W60*100</f>
        <v>8.16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48.980000000000004</v>
      </c>
      <c r="AB59" s="2">
        <f ca="1">[1]projections!AB60*100</f>
        <v>0</v>
      </c>
      <c r="AC59" s="2">
        <f ca="1">[1]projections!AC60*100</f>
        <v>2.37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40.5</v>
      </c>
      <c r="C2" s="23">
        <f>[1]Simulations!E60</f>
        <v>1325</v>
      </c>
      <c r="D2" s="3">
        <f>ROUND([1]Simulations!N60*100,1)</f>
        <v>31.2</v>
      </c>
      <c r="E2" s="5"/>
      <c r="F2" s="5"/>
      <c r="G2" s="5"/>
    </row>
    <row r="3" spans="1:15">
      <c r="A3" t="s">
        <v>2</v>
      </c>
      <c r="B3" s="5">
        <f ca="1">ROUND([1]Simulations!P123*100,1)</f>
        <v>8.1999999999999993</v>
      </c>
      <c r="C3" s="23">
        <f>[1]Simulations!F60</f>
        <v>851</v>
      </c>
      <c r="D3" s="3">
        <f>ROUND([1]Simulations!O60*100,1)</f>
        <v>20.8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49</v>
      </c>
      <c r="C6" s="23">
        <f>[1]Simulations!J60</f>
        <v>1391</v>
      </c>
      <c r="D6" s="3">
        <f>ROUND([1]Simulations!S60*100,1)</f>
        <v>33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2.4</v>
      </c>
      <c r="C8" s="23">
        <f>[1]Simulations!L60</f>
        <v>377</v>
      </c>
      <c r="D8" s="3">
        <f>ROUND([1]Simulations!U60*100,1)</f>
        <v>14.2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43.3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23.7</v>
      </c>
      <c r="K2" s="5" t="str">
        <f>INDEX([1]ranks!X$2:X$58,MATCH($A2,[1]ranks!$A$2:$A$58,0))</f>
        <v>Bloomberg</v>
      </c>
      <c r="L2" s="5">
        <f>INDEX([1]ranks!Y$2:Y$58,MATCH($A2,[1]ranks!$A$2:$A$58,0))</f>
        <v>22</v>
      </c>
      <c r="M2" s="5" t="str">
        <f>INDEX([1]ranks!Z$2:Z$58,MATCH($A2,[1]ranks!$A$2:$A$58,0))</f>
        <v>Warren</v>
      </c>
      <c r="N2" s="5">
        <f>INDEX([1]ranks!AA$2:AA$58,MATCH($A2,[1]ranks!$A$2:$A$58,0))</f>
        <v>11.1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33.700000000000003</v>
      </c>
      <c r="K3" s="5" t="str">
        <f>INDEX([1]ranks!X$2:X$58,MATCH($A3,[1]ranks!$A$2:$A$58,0))</f>
        <v>Bloomberg</v>
      </c>
      <c r="L3" s="5">
        <f>INDEX([1]ranks!Y$2:Y$58,MATCH($A3,[1]ranks!$A$2:$A$58,0))</f>
        <v>16.399999999999999</v>
      </c>
      <c r="M3" s="5" t="str">
        <f>INDEX([1]ranks!Z$2:Z$58,MATCH($A3,[1]ranks!$A$2:$A$58,0))</f>
        <v>Warren</v>
      </c>
      <c r="N3" s="5">
        <f>INDEX([1]ranks!AA$2:AA$58,MATCH($A3,[1]ranks!$A$2:$A$58,0))</f>
        <v>15.9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35.4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32.9</v>
      </c>
      <c r="K4" s="5" t="str">
        <f>INDEX([1]ranks!X$2:X$58,MATCH($A4,[1]ranks!$A$2:$A$58,0))</f>
        <v>Bloomberg</v>
      </c>
      <c r="L4" s="5">
        <f>INDEX([1]ranks!Y$2:Y$58,MATCH($A4,[1]ranks!$A$2:$A$58,0))</f>
        <v>17.3</v>
      </c>
      <c r="M4" s="5" t="str">
        <f>INDEX([1]ranks!Z$2:Z$58,MATCH($A4,[1]ranks!$A$2:$A$58,0))</f>
        <v>Warren</v>
      </c>
      <c r="N4" s="5">
        <f>INDEX([1]ranks!AA$2:AA$58,MATCH($A4,[1]ranks!$A$2:$A$58,0))</f>
        <v>14.4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34.6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27.6</v>
      </c>
      <c r="K5" s="5" t="str">
        <f>INDEX([1]ranks!X$2:X$58,MATCH($A5,[1]ranks!$A$2:$A$58,0))</f>
        <v>Sanders</v>
      </c>
      <c r="L5" s="5">
        <f>INDEX([1]ranks!Y$2:Y$58,MATCH($A5,[1]ranks!$A$2:$A$58,0))</f>
        <v>26.8</v>
      </c>
      <c r="M5" s="5" t="str">
        <f>INDEX([1]ranks!Z$2:Z$58,MATCH($A5,[1]ranks!$A$2:$A$58,0))</f>
        <v>Warren</v>
      </c>
      <c r="N5" s="5">
        <f>INDEX([1]ranks!AA$2:AA$58,MATCH($A5,[1]ranks!$A$2:$A$58,0))</f>
        <v>11.1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40.1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25.8</v>
      </c>
      <c r="K6" s="5" t="str">
        <f>INDEX([1]ranks!X$2:X$58,MATCH($A6,[1]ranks!$A$2:$A$58,0))</f>
        <v>Bloomberg</v>
      </c>
      <c r="L6" s="5">
        <f>INDEX([1]ranks!Y$2:Y$58,MATCH($A6,[1]ranks!$A$2:$A$58,0))</f>
        <v>17.7</v>
      </c>
      <c r="M6" s="5" t="str">
        <f>INDEX([1]ranks!Z$2:Z$58,MATCH($A6,[1]ranks!$A$2:$A$58,0))</f>
        <v>Warren</v>
      </c>
      <c r="N6" s="5">
        <f>INDEX([1]ranks!AA$2:AA$58,MATCH($A6,[1]ranks!$A$2:$A$58,0))</f>
        <v>16.399999999999999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39.700000000000003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23.8</v>
      </c>
      <c r="K7" s="5" t="str">
        <f>INDEX([1]ranks!X$2:X$58,MATCH($A7,[1]ranks!$A$2:$A$58,0))</f>
        <v>Warren</v>
      </c>
      <c r="L7" s="5">
        <f>INDEX([1]ranks!Y$2:Y$58,MATCH($A7,[1]ranks!$A$2:$A$58,0))</f>
        <v>19.3</v>
      </c>
      <c r="M7" s="5" t="str">
        <f>INDEX([1]ranks!Z$2:Z$58,MATCH($A7,[1]ranks!$A$2:$A$58,0))</f>
        <v>Bloomberg</v>
      </c>
      <c r="N7" s="5">
        <f>INDEX([1]ranks!AA$2:AA$58,MATCH($A7,[1]ranks!$A$2:$A$58,0))</f>
        <v>17.2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34.299999999999997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27.9</v>
      </c>
      <c r="K8" s="5" t="str">
        <f>INDEX([1]ranks!X$2:X$58,MATCH($A8,[1]ranks!$A$2:$A$58,0))</f>
        <v>Bloomberg</v>
      </c>
      <c r="L8" s="5">
        <f>INDEX([1]ranks!Y$2:Y$58,MATCH($A8,[1]ranks!$A$2:$A$58,0))</f>
        <v>19.899999999999999</v>
      </c>
      <c r="M8" s="5" t="str">
        <f>INDEX([1]ranks!Z$2:Z$58,MATCH($A8,[1]ranks!$A$2:$A$58,0))</f>
        <v>Warren</v>
      </c>
      <c r="N8" s="5">
        <f>INDEX([1]ranks!AA$2:AA$58,MATCH($A8,[1]ranks!$A$2:$A$58,0))</f>
        <v>18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40.799999999999997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28.5</v>
      </c>
      <c r="K9" s="5" t="str">
        <f>INDEX([1]ranks!X$2:X$58,MATCH($A9,[1]ranks!$A$2:$A$58,0))</f>
        <v>Bloomberg</v>
      </c>
      <c r="L9" s="5">
        <f>INDEX([1]ranks!Y$2:Y$58,MATCH($A9,[1]ranks!$A$2:$A$58,0))</f>
        <v>17.8</v>
      </c>
      <c r="M9" s="5" t="str">
        <f>INDEX([1]ranks!Z$2:Z$58,MATCH($A9,[1]ranks!$A$2:$A$58,0))</f>
        <v>Warren</v>
      </c>
      <c r="N9" s="5">
        <f>INDEX([1]ranks!AA$2:AA$58,MATCH($A9,[1]ranks!$A$2:$A$58,0))</f>
        <v>12.9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38.4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27.6</v>
      </c>
      <c r="K10" s="5" t="str">
        <f>INDEX([1]ranks!X$2:X$58,MATCH($A10,[1]ranks!$A$2:$A$58,0))</f>
        <v>Sanders</v>
      </c>
      <c r="L10" s="5">
        <f>INDEX([1]ranks!Y$2:Y$58,MATCH($A10,[1]ranks!$A$2:$A$58,0))</f>
        <v>23</v>
      </c>
      <c r="M10" s="5" t="str">
        <f>INDEX([1]ranks!Z$2:Z$58,MATCH($A10,[1]ranks!$A$2:$A$58,0))</f>
        <v>Warren</v>
      </c>
      <c r="N10" s="5">
        <f>INDEX([1]ranks!AA$2:AA$58,MATCH($A10,[1]ranks!$A$2:$A$58,0))</f>
        <v>11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41.2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27.2</v>
      </c>
      <c r="K11" s="5" t="str">
        <f>INDEX([1]ranks!X$2:X$58,MATCH($A11,[1]ranks!$A$2:$A$58,0))</f>
        <v>Bloomberg</v>
      </c>
      <c r="L11" s="5">
        <f>INDEX([1]ranks!Y$2:Y$58,MATCH($A11,[1]ranks!$A$2:$A$58,0))</f>
        <v>23.5</v>
      </c>
      <c r="M11" s="5" t="str">
        <f>INDEX([1]ranks!Z$2:Z$58,MATCH($A11,[1]ranks!$A$2:$A$58,0))</f>
        <v>Warren</v>
      </c>
      <c r="N11" s="5">
        <f>INDEX([1]ranks!AA$2:AA$58,MATCH($A11,[1]ranks!$A$2:$A$58,0))</f>
        <v>8.1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26.4</v>
      </c>
      <c r="K12" s="5" t="str">
        <f>INDEX([1]ranks!X$2:X$58,MATCH($A12,[1]ranks!$A$2:$A$58,0))</f>
        <v>Bloomberg</v>
      </c>
      <c r="L12" s="5">
        <f>INDEX([1]ranks!Y$2:Y$58,MATCH($A12,[1]ranks!$A$2:$A$58,0))</f>
        <v>17.899999999999999</v>
      </c>
      <c r="M12" s="5" t="str">
        <f>INDEX([1]ranks!Z$2:Z$58,MATCH($A12,[1]ranks!$A$2:$A$58,0))</f>
        <v>Warren</v>
      </c>
      <c r="N12" s="5">
        <f>INDEX([1]ranks!AA$2:AA$58,MATCH($A12,[1]ranks!$A$2:$A$58,0))</f>
        <v>17.100000000000001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40.200000000000003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30.4</v>
      </c>
      <c r="K13" s="5" t="str">
        <f>INDEX([1]ranks!X$2:X$58,MATCH($A13,[1]ranks!$A$2:$A$58,0))</f>
        <v>Bloomberg</v>
      </c>
      <c r="L13" s="5">
        <f>INDEX([1]ranks!Y$2:Y$58,MATCH($A13,[1]ranks!$A$2:$A$58,0))</f>
        <v>18.100000000000001</v>
      </c>
      <c r="M13" s="5" t="str">
        <f>INDEX([1]ranks!Z$2:Z$58,MATCH($A13,[1]ranks!$A$2:$A$58,0))</f>
        <v>Warren</v>
      </c>
      <c r="N13" s="5">
        <f>INDEX([1]ranks!AA$2:AA$58,MATCH($A13,[1]ranks!$A$2:$A$58,0))</f>
        <v>11.4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34.700000000000003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32.6</v>
      </c>
      <c r="K14" s="5" t="str">
        <f>INDEX([1]ranks!X$2:X$58,MATCH($A14,[1]ranks!$A$2:$A$58,0))</f>
        <v>Bloomberg</v>
      </c>
      <c r="L14" s="5">
        <f>INDEX([1]ranks!Y$2:Y$58,MATCH($A14,[1]ranks!$A$2:$A$58,0))</f>
        <v>20.8</v>
      </c>
      <c r="M14" s="5" t="str">
        <f>INDEX([1]ranks!Z$2:Z$58,MATCH($A14,[1]ranks!$A$2:$A$58,0))</f>
        <v>Warren</v>
      </c>
      <c r="N14" s="5">
        <f>INDEX([1]ranks!AA$2:AA$58,MATCH($A14,[1]ranks!$A$2:$A$58,0))</f>
        <v>11.9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</v>
      </c>
      <c r="K15" s="5" t="str">
        <f>INDEX([1]ranks!X$2:X$58,MATCH($A15,[1]ranks!$A$2:$A$58,0))</f>
        <v>Bloomberg</v>
      </c>
      <c r="L15" s="5">
        <f>INDEX([1]ranks!Y$2:Y$58,MATCH($A15,[1]ranks!$A$2:$A$58,0))</f>
        <v>19</v>
      </c>
      <c r="M15" s="5" t="str">
        <f>INDEX([1]ranks!Z$2:Z$58,MATCH($A15,[1]ranks!$A$2:$A$58,0))</f>
        <v>Warren</v>
      </c>
      <c r="N15" s="5">
        <f>INDEX([1]ranks!AA$2:AA$58,MATCH($A15,[1]ranks!$A$2:$A$58,0))</f>
        <v>16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27.3</v>
      </c>
      <c r="K17" s="5" t="str">
        <f>INDEX([1]ranks!X$2:X$58,MATCH($A17,[1]ranks!$A$2:$A$58,0))</f>
        <v>Bloomberg</v>
      </c>
      <c r="L17" s="5">
        <f>INDEX([1]ranks!Y$2:Y$58,MATCH($A17,[1]ranks!$A$2:$A$58,0))</f>
        <v>17.8</v>
      </c>
      <c r="M17" s="5" t="str">
        <f>INDEX([1]ranks!Z$2:Z$58,MATCH($A17,[1]ranks!$A$2:$A$58,0))</f>
        <v>Warren</v>
      </c>
      <c r="N17" s="5">
        <f>INDEX([1]ranks!AA$2:AA$58,MATCH($A17,[1]ranks!$A$2:$A$58,0))</f>
        <v>16.100000000000001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32.1</v>
      </c>
      <c r="K18" s="5" t="str">
        <f>INDEX([1]ranks!X$2:X$58,MATCH($A18,[1]ranks!$A$2:$A$58,0))</f>
        <v>Bloomberg</v>
      </c>
      <c r="L18" s="5">
        <f>INDEX([1]ranks!Y$2:Y$58,MATCH($A18,[1]ranks!$A$2:$A$58,0))</f>
        <v>21.6</v>
      </c>
      <c r="M18" s="5" t="str">
        <f>INDEX([1]ranks!Z$2:Z$58,MATCH($A18,[1]ranks!$A$2:$A$58,0))</f>
        <v>Warren</v>
      </c>
      <c r="N18" s="5">
        <f>INDEX([1]ranks!AA$2:AA$58,MATCH($A18,[1]ranks!$A$2:$A$58,0))</f>
        <v>13.3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44.3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23.2</v>
      </c>
      <c r="K19" s="5" t="str">
        <f>INDEX([1]ranks!X$2:X$58,MATCH($A19,[1]ranks!$A$2:$A$58,0))</f>
        <v>Bloomberg</v>
      </c>
      <c r="L19" s="5">
        <f>INDEX([1]ranks!Y$2:Y$58,MATCH($A19,[1]ranks!$A$2:$A$58,0))</f>
        <v>22</v>
      </c>
      <c r="M19" s="5" t="str">
        <f>INDEX([1]ranks!Z$2:Z$58,MATCH($A19,[1]ranks!$A$2:$A$58,0))</f>
        <v>Warren</v>
      </c>
      <c r="N19" s="5">
        <f>INDEX([1]ranks!AA$2:AA$58,MATCH($A19,[1]ranks!$A$2:$A$58,0))</f>
        <v>10.5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36.700000000000003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24.4</v>
      </c>
      <c r="K20" s="5" t="str">
        <f>INDEX([1]ranks!X$2:X$58,MATCH($A20,[1]ranks!$A$2:$A$58,0))</f>
        <v>Bloomberg</v>
      </c>
      <c r="L20" s="5">
        <f>INDEX([1]ranks!Y$2:Y$58,MATCH($A20,[1]ranks!$A$2:$A$58,0))</f>
        <v>22.3</v>
      </c>
      <c r="M20" s="5" t="str">
        <f>INDEX([1]ranks!Z$2:Z$58,MATCH($A20,[1]ranks!$A$2:$A$58,0))</f>
        <v>Warren</v>
      </c>
      <c r="N20" s="5">
        <f>INDEX([1]ranks!AA$2:AA$58,MATCH($A20,[1]ranks!$A$2:$A$58,0))</f>
        <v>16.7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34.5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31.4</v>
      </c>
      <c r="K21" s="5" t="str">
        <f>INDEX([1]ranks!X$2:X$58,MATCH($A21,[1]ranks!$A$2:$A$58,0))</f>
        <v>Bloomberg</v>
      </c>
      <c r="L21" s="5">
        <f>INDEX([1]ranks!Y$2:Y$58,MATCH($A21,[1]ranks!$A$2:$A$58,0))</f>
        <v>20.3</v>
      </c>
      <c r="M21" s="5" t="str">
        <f>INDEX([1]ranks!Z$2:Z$58,MATCH($A21,[1]ranks!$A$2:$A$58,0))</f>
        <v>Warren</v>
      </c>
      <c r="N21" s="5">
        <f>INDEX([1]ranks!AA$2:AA$58,MATCH($A21,[1]ranks!$A$2:$A$58,0))</f>
        <v>13.8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32.700000000000003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25.4</v>
      </c>
      <c r="K22" s="5" t="str">
        <f>INDEX([1]ranks!X$2:X$58,MATCH($A22,[1]ranks!$A$2:$A$58,0))</f>
        <v>Warren</v>
      </c>
      <c r="L22" s="5">
        <f>INDEX([1]ranks!Y$2:Y$58,MATCH($A22,[1]ranks!$A$2:$A$58,0))</f>
        <v>23.9</v>
      </c>
      <c r="M22" s="5" t="str">
        <f>INDEX([1]ranks!Z$2:Z$58,MATCH($A22,[1]ranks!$A$2:$A$58,0))</f>
        <v>Bloomberg</v>
      </c>
      <c r="N22" s="5">
        <f>INDEX([1]ranks!AA$2:AA$58,MATCH($A22,[1]ranks!$A$2:$A$58,0))</f>
        <v>18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35.5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30.3</v>
      </c>
      <c r="K23" s="5" t="str">
        <f>INDEX([1]ranks!X$2:X$58,MATCH($A23,[1]ranks!$A$2:$A$58,0))</f>
        <v>Bloomberg</v>
      </c>
      <c r="L23" s="5">
        <f>INDEX([1]ranks!Y$2:Y$58,MATCH($A23,[1]ranks!$A$2:$A$58,0))</f>
        <v>18.899999999999999</v>
      </c>
      <c r="M23" s="5" t="str">
        <f>INDEX([1]ranks!Z$2:Z$58,MATCH($A23,[1]ranks!$A$2:$A$58,0))</f>
        <v>Warren</v>
      </c>
      <c r="N23" s="5">
        <f>INDEX([1]ranks!AA$2:AA$58,MATCH($A23,[1]ranks!$A$2:$A$58,0))</f>
        <v>15.2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35.9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29.4</v>
      </c>
      <c r="K24" s="5" t="str">
        <f>INDEX([1]ranks!X$2:X$58,MATCH($A24,[1]ranks!$A$2:$A$58,0))</f>
        <v>Warren</v>
      </c>
      <c r="L24" s="5">
        <f>INDEX([1]ranks!Y$2:Y$58,MATCH($A24,[1]ranks!$A$2:$A$58,0))</f>
        <v>19.600000000000001</v>
      </c>
      <c r="M24" s="5" t="str">
        <f>INDEX([1]ranks!Z$2:Z$58,MATCH($A24,[1]ranks!$A$2:$A$58,0))</f>
        <v>Bloomberg</v>
      </c>
      <c r="N24" s="5">
        <f>INDEX([1]ranks!AA$2:AA$58,MATCH($A24,[1]ranks!$A$2:$A$58,0))</f>
        <v>15.1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46.1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22.1</v>
      </c>
      <c r="K25" s="5" t="str">
        <f>INDEX([1]ranks!X$2:X$58,MATCH($A25,[1]ranks!$A$2:$A$58,0))</f>
        <v>Bloomberg</v>
      </c>
      <c r="L25" s="5">
        <f>INDEX([1]ranks!Y$2:Y$58,MATCH($A25,[1]ranks!$A$2:$A$58,0))</f>
        <v>22</v>
      </c>
      <c r="M25" s="5" t="str">
        <f>INDEX([1]ranks!Z$2:Z$58,MATCH($A25,[1]ranks!$A$2:$A$58,0))</f>
        <v>Warren</v>
      </c>
      <c r="N25" s="5">
        <f>INDEX([1]ranks!AA$2:AA$58,MATCH($A25,[1]ranks!$A$2:$A$58,0))</f>
        <v>9.8000000000000007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38.4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26.2</v>
      </c>
      <c r="K26" s="5" t="str">
        <f>INDEX([1]ranks!X$2:X$58,MATCH($A26,[1]ranks!$A$2:$A$58,0))</f>
        <v>Sanders</v>
      </c>
      <c r="L26" s="5">
        <f>INDEX([1]ranks!Y$2:Y$58,MATCH($A26,[1]ranks!$A$2:$A$58,0))</f>
        <v>23</v>
      </c>
      <c r="M26" s="5" t="str">
        <f>INDEX([1]ranks!Z$2:Z$58,MATCH($A26,[1]ranks!$A$2:$A$58,0))</f>
        <v>Warren</v>
      </c>
      <c r="N26" s="5">
        <f>INDEX([1]ranks!AA$2:AA$58,MATCH($A26,[1]ranks!$A$2:$A$58,0))</f>
        <v>12.3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35.200000000000003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29.6</v>
      </c>
      <c r="K27" s="5" t="str">
        <f>INDEX([1]ranks!X$2:X$58,MATCH($A27,[1]ranks!$A$2:$A$58,0))</f>
        <v>Bloomberg</v>
      </c>
      <c r="L27" s="5">
        <f>INDEX([1]ranks!Y$2:Y$58,MATCH($A27,[1]ranks!$A$2:$A$58,0))</f>
        <v>19</v>
      </c>
      <c r="M27" s="5" t="str">
        <f>INDEX([1]ranks!Z$2:Z$58,MATCH($A27,[1]ranks!$A$2:$A$58,0))</f>
        <v>Warren</v>
      </c>
      <c r="N27" s="5">
        <f>INDEX([1]ranks!AA$2:AA$58,MATCH($A27,[1]ranks!$A$2:$A$58,0))</f>
        <v>16.2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37.799999999999997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28.2</v>
      </c>
      <c r="K28" s="5" t="str">
        <f>INDEX([1]ranks!X$2:X$58,MATCH($A28,[1]ranks!$A$2:$A$58,0))</f>
        <v>Bloomberg</v>
      </c>
      <c r="L28" s="5">
        <f>INDEX([1]ranks!Y$2:Y$58,MATCH($A28,[1]ranks!$A$2:$A$58,0))</f>
        <v>18.2</v>
      </c>
      <c r="M28" s="5" t="str">
        <f>INDEX([1]ranks!Z$2:Z$58,MATCH($A28,[1]ranks!$A$2:$A$58,0))</f>
        <v>Warren</v>
      </c>
      <c r="N28" s="5">
        <f>INDEX([1]ranks!AA$2:AA$58,MATCH($A28,[1]ranks!$A$2:$A$58,0))</f>
        <v>15.8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34.200000000000003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27.7</v>
      </c>
      <c r="K31" s="5" t="str">
        <f>INDEX([1]ranks!X$2:X$58,MATCH($A31,[1]ranks!$A$2:$A$58,0))</f>
        <v>Bloomberg</v>
      </c>
      <c r="L31" s="5">
        <f>INDEX([1]ranks!Y$2:Y$58,MATCH($A31,[1]ranks!$A$2:$A$58,0))</f>
        <v>24.6</v>
      </c>
      <c r="M31" s="5" t="str">
        <f>INDEX([1]ranks!Z$2:Z$58,MATCH($A31,[1]ranks!$A$2:$A$58,0))</f>
        <v>Warren</v>
      </c>
      <c r="N31" s="5">
        <f>INDEX([1]ranks!AA$2:AA$58,MATCH($A31,[1]ranks!$A$2:$A$58,0))</f>
        <v>13.6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27.3</v>
      </c>
      <c r="K32" s="5" t="str">
        <f>INDEX([1]ranks!X$2:X$58,MATCH($A32,[1]ranks!$A$2:$A$58,0))</f>
        <v>Bloomberg</v>
      </c>
      <c r="L32" s="5">
        <f>INDEX([1]ranks!Y$2:Y$58,MATCH($A32,[1]ranks!$A$2:$A$58,0))</f>
        <v>17.899999999999999</v>
      </c>
      <c r="M32" s="5" t="str">
        <f>INDEX([1]ranks!Z$2:Z$58,MATCH($A32,[1]ranks!$A$2:$A$58,0))</f>
        <v>Warren</v>
      </c>
      <c r="N32" s="5">
        <f>INDEX([1]ranks!AA$2:AA$58,MATCH($A32,[1]ranks!$A$2:$A$58,0))</f>
        <v>14.3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28.6</v>
      </c>
      <c r="K33" s="5" t="str">
        <f>INDEX([1]ranks!X$2:X$58,MATCH($A33,[1]ranks!$A$2:$A$58,0))</f>
        <v>Bloomberg</v>
      </c>
      <c r="L33" s="5">
        <f>INDEX([1]ranks!Y$2:Y$58,MATCH($A33,[1]ranks!$A$2:$A$58,0))</f>
        <v>26.9</v>
      </c>
      <c r="M33" s="5" t="str">
        <f>INDEX([1]ranks!Z$2:Z$58,MATCH($A33,[1]ranks!$A$2:$A$58,0))</f>
        <v>Warren</v>
      </c>
      <c r="N33" s="5">
        <f>INDEX([1]ranks!AA$2:AA$58,MATCH($A33,[1]ranks!$A$2:$A$58,0))</f>
        <v>13.9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34.5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30.8</v>
      </c>
      <c r="K34" s="5" t="str">
        <f>INDEX([1]ranks!X$2:X$58,MATCH($A34,[1]ranks!$A$2:$A$58,0))</f>
        <v>Bloomberg</v>
      </c>
      <c r="L34" s="5">
        <f>INDEX([1]ranks!Y$2:Y$58,MATCH($A34,[1]ranks!$A$2:$A$58,0))</f>
        <v>22.4</v>
      </c>
      <c r="M34" s="5" t="str">
        <f>INDEX([1]ranks!Z$2:Z$58,MATCH($A34,[1]ranks!$A$2:$A$58,0))</f>
        <v>Warren</v>
      </c>
      <c r="N34" s="5">
        <f>INDEX([1]ranks!AA$2:AA$58,MATCH($A34,[1]ranks!$A$2:$A$58,0))</f>
        <v>12.3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28.3</v>
      </c>
      <c r="K35" s="5" t="str">
        <f>INDEX([1]ranks!X$2:X$58,MATCH($A35,[1]ranks!$A$2:$A$58,0))</f>
        <v>Bloomberg</v>
      </c>
      <c r="L35" s="5">
        <f>INDEX([1]ranks!Y$2:Y$58,MATCH($A35,[1]ranks!$A$2:$A$58,0))</f>
        <v>18.5</v>
      </c>
      <c r="M35" s="5" t="str">
        <f>INDEX([1]ranks!Z$2:Z$58,MATCH($A35,[1]ranks!$A$2:$A$58,0))</f>
        <v>Warren</v>
      </c>
      <c r="N35" s="5">
        <f>INDEX([1]ranks!AA$2:AA$58,MATCH($A35,[1]ranks!$A$2:$A$58,0))</f>
        <v>15.5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31.3</v>
      </c>
      <c r="K36" s="5" t="str">
        <f>INDEX([1]ranks!X$2:X$58,MATCH($A36,[1]ranks!$A$2:$A$58,0))</f>
        <v>Bloomberg</v>
      </c>
      <c r="L36" s="5">
        <f>INDEX([1]ranks!Y$2:Y$58,MATCH($A36,[1]ranks!$A$2:$A$58,0))</f>
        <v>20.7</v>
      </c>
      <c r="M36" s="5" t="str">
        <f>INDEX([1]ranks!Z$2:Z$58,MATCH($A36,[1]ranks!$A$2:$A$58,0))</f>
        <v>Warren</v>
      </c>
      <c r="N36" s="5">
        <f>INDEX([1]ranks!AA$2:AA$58,MATCH($A36,[1]ranks!$A$2:$A$58,0))</f>
        <v>14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35.299999999999997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26.8</v>
      </c>
      <c r="K37" s="5" t="str">
        <f>INDEX([1]ranks!X$2:X$58,MATCH($A37,[1]ranks!$A$2:$A$58,0))</f>
        <v>Bloomberg</v>
      </c>
      <c r="L37" s="5">
        <f>INDEX([1]ranks!Y$2:Y$58,MATCH($A37,[1]ranks!$A$2:$A$58,0))</f>
        <v>26.1</v>
      </c>
      <c r="M37" s="5" t="str">
        <f>INDEX([1]ranks!Z$2:Z$58,MATCH($A37,[1]ranks!$A$2:$A$58,0))</f>
        <v>Warren</v>
      </c>
      <c r="N37" s="5">
        <f>INDEX([1]ranks!AA$2:AA$58,MATCH($A37,[1]ranks!$A$2:$A$58,0))</f>
        <v>11.8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36.200000000000003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</v>
      </c>
      <c r="K38" s="5" t="str">
        <f>INDEX([1]ranks!X$2:X$58,MATCH($A38,[1]ranks!$A$2:$A$58,0))</f>
        <v>Bloomberg</v>
      </c>
      <c r="L38" s="5">
        <f>INDEX([1]ranks!Y$2:Y$58,MATCH($A38,[1]ranks!$A$2:$A$58,0))</f>
        <v>17.399999999999999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16.3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33.1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32.799999999999997</v>
      </c>
      <c r="K39" s="5" t="str">
        <f>INDEX([1]ranks!X$2:X$58,MATCH($A39,[1]ranks!$A$2:$A$58,0))</f>
        <v>Bloomberg</v>
      </c>
      <c r="L39" s="5">
        <f>INDEX([1]ranks!Y$2:Y$58,MATCH($A39,[1]ranks!$A$2:$A$58,0))</f>
        <v>21.3</v>
      </c>
      <c r="M39" s="5" t="str">
        <f>INDEX([1]ranks!Z$2:Z$58,MATCH($A39,[1]ranks!$A$2:$A$58,0))</f>
        <v>Warren</v>
      </c>
      <c r="N39" s="5">
        <f>INDEX([1]ranks!AA$2:AA$58,MATCH($A39,[1]ranks!$A$2:$A$58,0))</f>
        <v>12.8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34.6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26.5</v>
      </c>
      <c r="K40" s="5" t="str">
        <f>INDEX([1]ranks!X$2:X$58,MATCH($A40,[1]ranks!$A$2:$A$58,0))</f>
        <v>Bloomberg</v>
      </c>
      <c r="L40" s="5">
        <f>INDEX([1]ranks!Y$2:Y$58,MATCH($A40,[1]ranks!$A$2:$A$58,0))</f>
        <v>20.5</v>
      </c>
      <c r="M40" s="5" t="str">
        <f>INDEX([1]ranks!Z$2:Z$58,MATCH($A40,[1]ranks!$A$2:$A$58,0))</f>
        <v>Warren</v>
      </c>
      <c r="N40" s="5">
        <f>INDEX([1]ranks!AA$2:AA$58,MATCH($A40,[1]ranks!$A$2:$A$58,0))</f>
        <v>18.399999999999999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</v>
      </c>
      <c r="K42" s="5" t="str">
        <f>INDEX([1]ranks!X$2:X$58,MATCH($A42,[1]ranks!$A$2:$A$58,0))</f>
        <v>Bloomberg</v>
      </c>
      <c r="L42" s="5">
        <f>INDEX([1]ranks!Y$2:Y$58,MATCH($A42,[1]ranks!$A$2:$A$58,0))</f>
        <v>18.399999999999999</v>
      </c>
      <c r="M42" s="5" t="str">
        <f>INDEX([1]ranks!Z$2:Z$58,MATCH($A42,[1]ranks!$A$2:$A$58,0))</f>
        <v>Warren</v>
      </c>
      <c r="N42" s="5">
        <f>INDEX([1]ranks!AA$2:AA$58,MATCH($A42,[1]ranks!$A$2:$A$58,0))</f>
        <v>15.9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40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25.8</v>
      </c>
      <c r="K43" s="5" t="str">
        <f>INDEX([1]ranks!X$2:X$58,MATCH($A43,[1]ranks!$A$2:$A$58,0))</f>
        <v>Bloomberg</v>
      </c>
      <c r="L43" s="5">
        <f>INDEX([1]ranks!Y$2:Y$58,MATCH($A43,[1]ranks!$A$2:$A$58,0))</f>
        <v>21.7</v>
      </c>
      <c r="M43" s="5" t="str">
        <f>INDEX([1]ranks!Z$2:Z$58,MATCH($A43,[1]ranks!$A$2:$A$58,0))</f>
        <v>Warren</v>
      </c>
      <c r="N43" s="5">
        <f>INDEX([1]ranks!AA$2:AA$58,MATCH($A43,[1]ranks!$A$2:$A$58,0))</f>
        <v>12.5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33.799999999999997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31.7</v>
      </c>
      <c r="K44" s="5" t="str">
        <f>INDEX([1]ranks!X$2:X$58,MATCH($A44,[1]ranks!$A$2:$A$58,0))</f>
        <v>Bloomberg</v>
      </c>
      <c r="L44" s="5">
        <f>INDEX([1]ranks!Y$2:Y$58,MATCH($A44,[1]ranks!$A$2:$A$58,0))</f>
        <v>20</v>
      </c>
      <c r="M44" s="5" t="str">
        <f>INDEX([1]ranks!Z$2:Z$58,MATCH($A44,[1]ranks!$A$2:$A$58,0))</f>
        <v>Warren</v>
      </c>
      <c r="N44" s="5">
        <f>INDEX([1]ranks!AA$2:AA$58,MATCH($A44,[1]ranks!$A$2:$A$58,0))</f>
        <v>14.5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39.700000000000003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21.8</v>
      </c>
      <c r="K45" s="5" t="str">
        <f>INDEX([1]ranks!X$2:X$58,MATCH($A45,[1]ranks!$A$2:$A$58,0))</f>
        <v>Bloomberg</v>
      </c>
      <c r="L45" s="5">
        <f>INDEX([1]ranks!Y$2:Y$58,MATCH($A45,[1]ranks!$A$2:$A$58,0))</f>
        <v>21.6</v>
      </c>
      <c r="M45" s="5" t="str">
        <f>INDEX([1]ranks!Z$2:Z$58,MATCH($A45,[1]ranks!$A$2:$A$58,0))</f>
        <v>Warren</v>
      </c>
      <c r="N45" s="5">
        <f>INDEX([1]ranks!AA$2:AA$58,MATCH($A45,[1]ranks!$A$2:$A$58,0))</f>
        <v>16.899999999999999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57.5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15.5</v>
      </c>
      <c r="K46" s="5" t="str">
        <f>INDEX([1]ranks!X$2:X$58,MATCH($A46,[1]ranks!$A$2:$A$58,0))</f>
        <v>Bloomberg</v>
      </c>
      <c r="L46" s="5">
        <f>INDEX([1]ranks!Y$2:Y$58,MATCH($A46,[1]ranks!$A$2:$A$58,0))</f>
        <v>14.5</v>
      </c>
      <c r="M46" s="5" t="str">
        <f>INDEX([1]ranks!Z$2:Z$58,MATCH($A46,[1]ranks!$A$2:$A$58,0))</f>
        <v>Warren</v>
      </c>
      <c r="N46" s="5">
        <f>INDEX([1]ranks!AA$2:AA$58,MATCH($A46,[1]ranks!$A$2:$A$58,0))</f>
        <v>12.5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32.1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30.5</v>
      </c>
      <c r="K47" s="5" t="str">
        <f>INDEX([1]ranks!X$2:X$58,MATCH($A47,[1]ranks!$A$2:$A$58,0))</f>
        <v>Bloomberg</v>
      </c>
      <c r="L47" s="5">
        <f>INDEX([1]ranks!Y$2:Y$58,MATCH($A47,[1]ranks!$A$2:$A$58,0))</f>
        <v>25</v>
      </c>
      <c r="M47" s="5" t="str">
        <f>INDEX([1]ranks!Z$2:Z$58,MATCH($A47,[1]ranks!$A$2:$A$58,0))</f>
        <v>Warren</v>
      </c>
      <c r="N47" s="5">
        <f>INDEX([1]ranks!AA$2:AA$58,MATCH($A47,[1]ranks!$A$2:$A$58,0))</f>
        <v>12.3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24.2</v>
      </c>
      <c r="K48" s="5" t="str">
        <f>INDEX([1]ranks!X$2:X$58,MATCH($A48,[1]ranks!$A$2:$A$58,0))</f>
        <v>Bloomberg</v>
      </c>
      <c r="L48" s="5">
        <f>INDEX([1]ranks!Y$2:Y$58,MATCH($A48,[1]ranks!$A$2:$A$58,0))</f>
        <v>22.1</v>
      </c>
      <c r="M48" s="5" t="str">
        <f>INDEX([1]ranks!Z$2:Z$58,MATCH($A48,[1]ranks!$A$2:$A$58,0))</f>
        <v>Warren</v>
      </c>
      <c r="N48" s="5">
        <f>INDEX([1]ranks!AA$2:AA$58,MATCH($A48,[1]ranks!$A$2:$A$58,0))</f>
        <v>16.2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37.5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33.700000000000003</v>
      </c>
      <c r="K49" s="5" t="str">
        <f>INDEX([1]ranks!X$2:X$58,MATCH($A49,[1]ranks!$A$2:$A$58,0))</f>
        <v>Bloomberg</v>
      </c>
      <c r="L49" s="5">
        <f>INDEX([1]ranks!Y$2:Y$58,MATCH($A49,[1]ranks!$A$2:$A$58,0))</f>
        <v>22.4</v>
      </c>
      <c r="M49" s="5" t="str">
        <f>INDEX([1]ranks!Z$2:Z$58,MATCH($A49,[1]ranks!$A$2:$A$58,0))</f>
        <v>Warren</v>
      </c>
      <c r="N49" s="5">
        <f>INDEX([1]ranks!AA$2:AA$58,MATCH($A49,[1]ranks!$A$2:$A$58,0))</f>
        <v>6.5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26.8</v>
      </c>
      <c r="K50" s="5" t="str">
        <f>INDEX([1]ranks!X$2:X$58,MATCH($A50,[1]ranks!$A$2:$A$58,0))</f>
        <v>Bloomberg</v>
      </c>
      <c r="L50" s="5">
        <f>INDEX([1]ranks!Y$2:Y$58,MATCH($A50,[1]ranks!$A$2:$A$58,0))</f>
        <v>20.9</v>
      </c>
      <c r="M50" s="5" t="str">
        <f>INDEX([1]ranks!Z$2:Z$58,MATCH($A50,[1]ranks!$A$2:$A$58,0))</f>
        <v>Warren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33.799999999999997</v>
      </c>
      <c r="K51" s="5" t="str">
        <f>INDEX([1]ranks!X$2:X$58,MATCH($A51,[1]ranks!$A$2:$A$58,0))</f>
        <v>Bloomberg</v>
      </c>
      <c r="L51" s="5">
        <f>INDEX([1]ranks!Y$2:Y$58,MATCH($A51,[1]ranks!$A$2:$A$58,0))</f>
        <v>16.5</v>
      </c>
      <c r="M51" s="5" t="str">
        <f>INDEX([1]ranks!Z$2:Z$58,MATCH($A51,[1]ranks!$A$2:$A$58,0))</f>
        <v>Warren</v>
      </c>
      <c r="N51" s="5">
        <f>INDEX([1]ranks!AA$2:AA$58,MATCH($A51,[1]ranks!$A$2:$A$58,0))</f>
        <v>14.1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44.5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24.1</v>
      </c>
      <c r="K52" s="5" t="str">
        <f>INDEX([1]ranks!X$2:X$58,MATCH($A52,[1]ranks!$A$2:$A$58,0))</f>
        <v>Bloomberg</v>
      </c>
      <c r="L52" s="5">
        <f>INDEX([1]ranks!Y$2:Y$58,MATCH($A52,[1]ranks!$A$2:$A$58,0))</f>
        <v>20.8</v>
      </c>
      <c r="M52" s="5" t="str">
        <f>INDEX([1]ranks!Z$2:Z$58,MATCH($A52,[1]ranks!$A$2:$A$58,0))</f>
        <v>Warren</v>
      </c>
      <c r="N52" s="5">
        <f>INDEX([1]ranks!AA$2:AA$58,MATCH($A52,[1]ranks!$A$2:$A$58,0))</f>
        <v>10.5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37.200000000000003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31.2</v>
      </c>
      <c r="K53" s="5" t="str">
        <f>INDEX([1]ranks!X$2:X$58,MATCH($A53,[1]ranks!$A$2:$A$58,0))</f>
        <v>Bloomberg</v>
      </c>
      <c r="L53" s="5">
        <f>INDEX([1]ranks!Y$2:Y$58,MATCH($A53,[1]ranks!$A$2:$A$58,0))</f>
        <v>17</v>
      </c>
      <c r="M53" s="5" t="str">
        <f>INDEX([1]ranks!Z$2:Z$58,MATCH($A53,[1]ranks!$A$2:$A$58,0))</f>
        <v>Warren</v>
      </c>
      <c r="N53" s="5">
        <f>INDEX([1]ranks!AA$2:AA$58,MATCH($A53,[1]ranks!$A$2:$A$58,0))</f>
        <v>14.6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12"/>
  <sheetViews>
    <sheetView topLeftCell="A7932" workbookViewId="0">
      <selection activeCell="A7955" sqref="A7955:AN8012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43.3</v>
      </c>
      <c r="F7959">
        <v>22</v>
      </c>
      <c r="J7959">
        <v>23.7</v>
      </c>
      <c r="L7959">
        <v>11.1</v>
      </c>
      <c r="N7959">
        <v>87.9</v>
      </c>
      <c r="O7959">
        <v>4.8</v>
      </c>
      <c r="Q7959">
        <v>0</v>
      </c>
      <c r="R7959">
        <v>0</v>
      </c>
      <c r="S7959">
        <v>6.9</v>
      </c>
      <c r="U7959">
        <v>0.4</v>
      </c>
      <c r="W7959">
        <v>24</v>
      </c>
      <c r="X7959">
        <v>12</v>
      </c>
      <c r="Y7959">
        <v>0</v>
      </c>
      <c r="Z7959">
        <v>0</v>
      </c>
      <c r="AA7959">
        <v>0</v>
      </c>
      <c r="AB7959">
        <v>13</v>
      </c>
      <c r="AD7959">
        <v>2</v>
      </c>
      <c r="AE7959">
        <v>0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33.5</v>
      </c>
      <c r="F7960">
        <v>18</v>
      </c>
      <c r="J7960">
        <v>33</v>
      </c>
      <c r="L7960">
        <v>15.5</v>
      </c>
      <c r="N7960">
        <v>47.6</v>
      </c>
      <c r="O7960">
        <v>4.5</v>
      </c>
      <c r="Q7960">
        <v>0</v>
      </c>
      <c r="R7960">
        <v>0</v>
      </c>
      <c r="S7960">
        <v>45.3</v>
      </c>
      <c r="U7960">
        <v>2.6</v>
      </c>
      <c r="W7960">
        <v>2</v>
      </c>
      <c r="X7960">
        <v>1</v>
      </c>
      <c r="Y7960">
        <v>0</v>
      </c>
      <c r="Z7960">
        <v>0</v>
      </c>
      <c r="AA7960">
        <v>0</v>
      </c>
      <c r="AB7960">
        <v>2</v>
      </c>
      <c r="AD7960">
        <v>1</v>
      </c>
      <c r="AE7960">
        <v>0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34.6</v>
      </c>
      <c r="F7961">
        <v>27.6</v>
      </c>
      <c r="J7961">
        <v>26.8</v>
      </c>
      <c r="L7961">
        <v>11.1</v>
      </c>
      <c r="N7961">
        <v>55.2</v>
      </c>
      <c r="O7961">
        <v>22.8</v>
      </c>
      <c r="Q7961">
        <v>0</v>
      </c>
      <c r="R7961">
        <v>0</v>
      </c>
      <c r="S7961">
        <v>21</v>
      </c>
      <c r="U7961">
        <v>1.1000000000000001</v>
      </c>
      <c r="W7961">
        <v>12</v>
      </c>
      <c r="X7961">
        <v>9</v>
      </c>
      <c r="Y7961">
        <v>0</v>
      </c>
      <c r="Z7961">
        <v>0</v>
      </c>
      <c r="AA7961">
        <v>0</v>
      </c>
      <c r="AB7961">
        <v>9</v>
      </c>
      <c r="AD7961">
        <v>1</v>
      </c>
      <c r="AE7961">
        <v>0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25.8</v>
      </c>
      <c r="F7962">
        <v>17.7</v>
      </c>
      <c r="J7962">
        <v>40.1</v>
      </c>
      <c r="L7962">
        <v>16.399999999999999</v>
      </c>
      <c r="N7962">
        <v>13.5</v>
      </c>
      <c r="O7962">
        <v>3.2</v>
      </c>
      <c r="Q7962">
        <v>0</v>
      </c>
      <c r="R7962">
        <v>0</v>
      </c>
      <c r="S7962">
        <v>80.900000000000006</v>
      </c>
      <c r="U7962">
        <v>2.4</v>
      </c>
      <c r="W7962">
        <v>107</v>
      </c>
      <c r="X7962">
        <v>74</v>
      </c>
      <c r="Y7962">
        <v>0</v>
      </c>
      <c r="Z7962">
        <v>0</v>
      </c>
      <c r="AA7962">
        <v>0</v>
      </c>
      <c r="AB7962">
        <v>167</v>
      </c>
      <c r="AD7962">
        <v>68</v>
      </c>
      <c r="AE7962">
        <v>0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23.8</v>
      </c>
      <c r="F7963">
        <v>17.2</v>
      </c>
      <c r="J7963">
        <v>39.700000000000003</v>
      </c>
      <c r="L7963">
        <v>19.3</v>
      </c>
      <c r="N7963">
        <v>10.4</v>
      </c>
      <c r="O7963">
        <v>3.1</v>
      </c>
      <c r="Q7963">
        <v>0</v>
      </c>
      <c r="R7963">
        <v>0</v>
      </c>
      <c r="S7963">
        <v>82</v>
      </c>
      <c r="U7963">
        <v>4.5</v>
      </c>
      <c r="W7963">
        <v>16</v>
      </c>
      <c r="X7963">
        <v>12</v>
      </c>
      <c r="Y7963">
        <v>0</v>
      </c>
      <c r="Z7963">
        <v>0</v>
      </c>
      <c r="AA7963">
        <v>0</v>
      </c>
      <c r="AB7963">
        <v>27</v>
      </c>
      <c r="AD7963">
        <v>13</v>
      </c>
      <c r="AE7963">
        <v>0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28.9</v>
      </c>
      <c r="F7964">
        <v>15.5</v>
      </c>
      <c r="J7964">
        <v>42.3</v>
      </c>
      <c r="L7964">
        <v>13.3</v>
      </c>
      <c r="N7964">
        <v>16.100000000000001</v>
      </c>
      <c r="O7964">
        <v>1.3</v>
      </c>
      <c r="Q7964">
        <v>0</v>
      </c>
      <c r="R7964">
        <v>0</v>
      </c>
      <c r="S7964">
        <v>81.8</v>
      </c>
      <c r="U7964">
        <v>0.8</v>
      </c>
      <c r="W7964">
        <v>4</v>
      </c>
      <c r="X7964">
        <v>2</v>
      </c>
      <c r="Y7964">
        <v>0</v>
      </c>
      <c r="Z7964">
        <v>0</v>
      </c>
      <c r="AA7964">
        <v>0</v>
      </c>
      <c r="AB7964">
        <v>6</v>
      </c>
      <c r="AD7964">
        <v>1</v>
      </c>
      <c r="AE7964">
        <v>0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24.4</v>
      </c>
      <c r="F7965">
        <v>22.3</v>
      </c>
      <c r="J7965">
        <v>36.700000000000003</v>
      </c>
      <c r="L7965">
        <v>16.7</v>
      </c>
      <c r="N7965">
        <v>14.2</v>
      </c>
      <c r="O7965">
        <v>10.7</v>
      </c>
      <c r="Q7965">
        <v>0</v>
      </c>
      <c r="R7965">
        <v>0</v>
      </c>
      <c r="S7965">
        <v>71.3</v>
      </c>
      <c r="U7965">
        <v>3.8</v>
      </c>
      <c r="W7965">
        <v>6</v>
      </c>
      <c r="X7965">
        <v>5</v>
      </c>
      <c r="Y7965">
        <v>0</v>
      </c>
      <c r="Z7965">
        <v>0</v>
      </c>
      <c r="AA7965">
        <v>0</v>
      </c>
      <c r="AB7965">
        <v>9</v>
      </c>
      <c r="AD7965">
        <v>4</v>
      </c>
      <c r="AE7965">
        <v>0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25.4</v>
      </c>
      <c r="F7966">
        <v>18</v>
      </c>
      <c r="J7966">
        <v>32.700000000000003</v>
      </c>
      <c r="L7966">
        <v>23.9</v>
      </c>
      <c r="N7966">
        <v>21.6</v>
      </c>
      <c r="O7966">
        <v>6.3</v>
      </c>
      <c r="Q7966">
        <v>0</v>
      </c>
      <c r="R7966">
        <v>0</v>
      </c>
      <c r="S7966">
        <v>55.2</v>
      </c>
      <c r="U7966">
        <v>16.899999999999999</v>
      </c>
      <c r="W7966">
        <v>23</v>
      </c>
      <c r="X7966">
        <v>16</v>
      </c>
      <c r="Y7966">
        <v>0</v>
      </c>
      <c r="Z7966">
        <v>0</v>
      </c>
      <c r="AA7966">
        <v>0</v>
      </c>
      <c r="AB7966">
        <v>30</v>
      </c>
      <c r="AD7966">
        <v>22</v>
      </c>
      <c r="AE7966">
        <v>0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29.4</v>
      </c>
      <c r="F7967">
        <v>15.1</v>
      </c>
      <c r="J7967">
        <v>35.9</v>
      </c>
      <c r="L7967">
        <v>19.600000000000001</v>
      </c>
      <c r="N7967">
        <v>28.7</v>
      </c>
      <c r="O7967">
        <v>2.2999999999999998</v>
      </c>
      <c r="Q7967">
        <v>0</v>
      </c>
      <c r="R7967">
        <v>0</v>
      </c>
      <c r="S7967">
        <v>63</v>
      </c>
      <c r="U7967">
        <v>6</v>
      </c>
      <c r="W7967">
        <v>22</v>
      </c>
      <c r="X7967">
        <v>11</v>
      </c>
      <c r="Y7967">
        <v>0</v>
      </c>
      <c r="Z7967">
        <v>0</v>
      </c>
      <c r="AA7967">
        <v>0</v>
      </c>
      <c r="AB7967">
        <v>27</v>
      </c>
      <c r="AD7967">
        <v>15</v>
      </c>
      <c r="AE7967">
        <v>0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34.5</v>
      </c>
      <c r="F7968">
        <v>22.4</v>
      </c>
      <c r="J7968">
        <v>30.8</v>
      </c>
      <c r="L7968">
        <v>12.3</v>
      </c>
      <c r="N7968">
        <v>54.3</v>
      </c>
      <c r="O7968">
        <v>9.8000000000000007</v>
      </c>
      <c r="Q7968">
        <v>0</v>
      </c>
      <c r="R7968">
        <v>0</v>
      </c>
      <c r="S7968">
        <v>34.5</v>
      </c>
      <c r="U7968">
        <v>1.4</v>
      </c>
      <c r="W7968">
        <v>41</v>
      </c>
      <c r="X7968">
        <v>27</v>
      </c>
      <c r="Y7968">
        <v>0</v>
      </c>
      <c r="Z7968">
        <v>0</v>
      </c>
      <c r="AA7968">
        <v>0</v>
      </c>
      <c r="AB7968">
        <v>37</v>
      </c>
      <c r="AD7968">
        <v>5</v>
      </c>
      <c r="AE7968">
        <v>0</v>
      </c>
    </row>
    <row r="7969" spans="1:31">
      <c r="A7969" s="19">
        <v>43892</v>
      </c>
      <c r="B7969" t="s">
        <v>29</v>
      </c>
      <c r="C7969" s="19">
        <v>43893</v>
      </c>
      <c r="D7969">
        <v>37</v>
      </c>
      <c r="E7969">
        <v>35.299999999999997</v>
      </c>
      <c r="F7969">
        <v>26.1</v>
      </c>
      <c r="J7969">
        <v>26.8</v>
      </c>
      <c r="L7969">
        <v>11.8</v>
      </c>
      <c r="N7969">
        <v>59.9</v>
      </c>
      <c r="O7969">
        <v>18.2</v>
      </c>
      <c r="Q7969">
        <v>0</v>
      </c>
      <c r="R7969">
        <v>0</v>
      </c>
      <c r="S7969">
        <v>20.7</v>
      </c>
      <c r="U7969">
        <v>1.1000000000000001</v>
      </c>
      <c r="W7969">
        <v>14</v>
      </c>
      <c r="X7969">
        <v>10</v>
      </c>
      <c r="Y7969">
        <v>0</v>
      </c>
      <c r="Z7969">
        <v>0</v>
      </c>
      <c r="AA7969">
        <v>0</v>
      </c>
      <c r="AB7969">
        <v>11</v>
      </c>
      <c r="AD7969">
        <v>2</v>
      </c>
      <c r="AE7969">
        <v>0</v>
      </c>
    </row>
    <row r="7970" spans="1:31">
      <c r="A7970" s="19">
        <v>43892</v>
      </c>
      <c r="B7970" t="s">
        <v>30</v>
      </c>
      <c r="C7970" s="19">
        <v>43893</v>
      </c>
      <c r="D7970">
        <v>64</v>
      </c>
      <c r="E7970">
        <v>40</v>
      </c>
      <c r="F7970">
        <v>21.7</v>
      </c>
      <c r="J7970">
        <v>25.8</v>
      </c>
      <c r="L7970">
        <v>12.5</v>
      </c>
      <c r="N7970">
        <v>79.400000000000006</v>
      </c>
      <c r="O7970">
        <v>6</v>
      </c>
      <c r="Q7970">
        <v>0</v>
      </c>
      <c r="R7970">
        <v>0</v>
      </c>
      <c r="S7970">
        <v>13.7</v>
      </c>
      <c r="U7970">
        <v>0.9</v>
      </c>
      <c r="W7970">
        <v>28</v>
      </c>
      <c r="X7970">
        <v>15</v>
      </c>
      <c r="Y7970">
        <v>0</v>
      </c>
      <c r="Z7970">
        <v>0</v>
      </c>
      <c r="AA7970">
        <v>0</v>
      </c>
      <c r="AB7970">
        <v>18</v>
      </c>
      <c r="AD7970">
        <v>3</v>
      </c>
      <c r="AE7970">
        <v>0</v>
      </c>
    </row>
    <row r="7971" spans="1:31">
      <c r="A7971" s="19">
        <v>43892</v>
      </c>
      <c r="B7971" t="s">
        <v>31</v>
      </c>
      <c r="C7971" s="19">
        <v>43893</v>
      </c>
      <c r="D7971">
        <v>228</v>
      </c>
      <c r="E7971">
        <v>31.7</v>
      </c>
      <c r="F7971">
        <v>20</v>
      </c>
      <c r="J7971">
        <v>33.799999999999997</v>
      </c>
      <c r="L7971">
        <v>14.5</v>
      </c>
      <c r="N7971">
        <v>40.1</v>
      </c>
      <c r="O7971">
        <v>6.9</v>
      </c>
      <c r="Q7971">
        <v>0</v>
      </c>
      <c r="R7971">
        <v>0</v>
      </c>
      <c r="S7971">
        <v>50.8</v>
      </c>
      <c r="U7971">
        <v>2.2999999999999998</v>
      </c>
      <c r="W7971">
        <v>77</v>
      </c>
      <c r="X7971">
        <v>49</v>
      </c>
      <c r="Y7971">
        <v>0</v>
      </c>
      <c r="Z7971">
        <v>0</v>
      </c>
      <c r="AA7971">
        <v>0</v>
      </c>
      <c r="AB7971">
        <v>82</v>
      </c>
      <c r="AD7971">
        <v>20</v>
      </c>
      <c r="AE7971">
        <v>0</v>
      </c>
    </row>
    <row r="7972" spans="1:31">
      <c r="A7972" s="19">
        <v>43892</v>
      </c>
      <c r="B7972" t="s">
        <v>32</v>
      </c>
      <c r="C7972" s="19">
        <v>43893</v>
      </c>
      <c r="D7972">
        <v>29</v>
      </c>
      <c r="E7972">
        <v>21.8</v>
      </c>
      <c r="F7972">
        <v>21.6</v>
      </c>
      <c r="J7972">
        <v>39.700000000000003</v>
      </c>
      <c r="L7972">
        <v>16.899999999999999</v>
      </c>
      <c r="N7972">
        <v>7.4</v>
      </c>
      <c r="O7972">
        <v>7.1</v>
      </c>
      <c r="Q7972">
        <v>0</v>
      </c>
      <c r="R7972">
        <v>0</v>
      </c>
      <c r="S7972">
        <v>82.5</v>
      </c>
      <c r="U7972">
        <v>3</v>
      </c>
      <c r="W7972">
        <v>6</v>
      </c>
      <c r="X7972">
        <v>6</v>
      </c>
      <c r="Y7972">
        <v>0</v>
      </c>
      <c r="Z7972">
        <v>0</v>
      </c>
      <c r="AA7972">
        <v>0</v>
      </c>
      <c r="AB7972">
        <v>12</v>
      </c>
      <c r="AD7972">
        <v>5</v>
      </c>
      <c r="AE7972">
        <v>0</v>
      </c>
    </row>
    <row r="7973" spans="1:31">
      <c r="A7973" s="19">
        <v>43892</v>
      </c>
      <c r="B7973" t="s">
        <v>33</v>
      </c>
      <c r="C7973" s="19">
        <v>43893</v>
      </c>
      <c r="D7973">
        <v>16</v>
      </c>
      <c r="E7973">
        <v>15.5</v>
      </c>
      <c r="F7973">
        <v>14.5</v>
      </c>
      <c r="J7973">
        <v>57.5</v>
      </c>
      <c r="L7973">
        <v>12.5</v>
      </c>
      <c r="N7973">
        <v>0.1</v>
      </c>
      <c r="O7973">
        <v>0.1</v>
      </c>
      <c r="Q7973">
        <v>0</v>
      </c>
      <c r="R7973">
        <v>0</v>
      </c>
      <c r="S7973">
        <v>99.8</v>
      </c>
      <c r="U7973">
        <v>0.1</v>
      </c>
      <c r="W7973">
        <v>3</v>
      </c>
      <c r="X7973">
        <v>0</v>
      </c>
      <c r="Y7973">
        <v>0</v>
      </c>
      <c r="Z7973">
        <v>0</v>
      </c>
      <c r="AA7973">
        <v>0</v>
      </c>
      <c r="AB7973">
        <v>13</v>
      </c>
      <c r="AD7973">
        <v>0</v>
      </c>
      <c r="AE7973">
        <v>0</v>
      </c>
    </row>
    <row r="7974" spans="1:31">
      <c r="A7974" s="19">
        <v>43892</v>
      </c>
      <c r="B7974" t="s">
        <v>34</v>
      </c>
      <c r="C7974" s="19">
        <v>43893</v>
      </c>
      <c r="D7974">
        <v>99</v>
      </c>
      <c r="E7974">
        <v>32.1</v>
      </c>
      <c r="F7974">
        <v>25</v>
      </c>
      <c r="J7974">
        <v>30.5</v>
      </c>
      <c r="L7974">
        <v>12.3</v>
      </c>
      <c r="N7974">
        <v>45.2</v>
      </c>
      <c r="O7974">
        <v>16.7</v>
      </c>
      <c r="Q7974">
        <v>0</v>
      </c>
      <c r="R7974">
        <v>0</v>
      </c>
      <c r="S7974">
        <v>36.700000000000003</v>
      </c>
      <c r="U7974">
        <v>1.5</v>
      </c>
      <c r="W7974">
        <v>34</v>
      </c>
      <c r="X7974">
        <v>27</v>
      </c>
      <c r="Y7974">
        <v>0</v>
      </c>
      <c r="Z7974">
        <v>0</v>
      </c>
      <c r="AA7974">
        <v>0</v>
      </c>
      <c r="AB7974">
        <v>33</v>
      </c>
      <c r="AD7974">
        <v>5</v>
      </c>
      <c r="AE7974">
        <v>0</v>
      </c>
    </row>
    <row r="7975" spans="1:31">
      <c r="A7975" s="19">
        <v>43892</v>
      </c>
      <c r="B7975" t="s">
        <v>35</v>
      </c>
      <c r="C7975" s="19">
        <v>43900</v>
      </c>
      <c r="D7975">
        <v>20</v>
      </c>
      <c r="E7975">
        <v>30.4</v>
      </c>
      <c r="F7975">
        <v>18.100000000000001</v>
      </c>
      <c r="J7975">
        <v>40.200000000000003</v>
      </c>
      <c r="L7975">
        <v>11.4</v>
      </c>
      <c r="N7975">
        <v>23.2</v>
      </c>
      <c r="O7975">
        <v>3.1</v>
      </c>
      <c r="Q7975">
        <v>0</v>
      </c>
      <c r="R7975">
        <v>0</v>
      </c>
      <c r="S7975">
        <v>73.2</v>
      </c>
      <c r="U7975">
        <v>0.6</v>
      </c>
      <c r="W7975">
        <v>7</v>
      </c>
      <c r="X7975">
        <v>4</v>
      </c>
      <c r="Y7975">
        <v>0</v>
      </c>
      <c r="Z7975">
        <v>0</v>
      </c>
      <c r="AA7975">
        <v>0</v>
      </c>
      <c r="AB7975">
        <v>9</v>
      </c>
      <c r="AD7975">
        <v>1</v>
      </c>
      <c r="AE7975">
        <v>0</v>
      </c>
    </row>
    <row r="7976" spans="1:31">
      <c r="A7976" s="19">
        <v>43892</v>
      </c>
      <c r="B7976" t="s">
        <v>36</v>
      </c>
      <c r="C7976" s="19">
        <v>43900</v>
      </c>
      <c r="D7976">
        <v>125</v>
      </c>
      <c r="E7976">
        <v>30.3</v>
      </c>
      <c r="F7976">
        <v>18.899999999999999</v>
      </c>
      <c r="J7976">
        <v>35.5</v>
      </c>
      <c r="L7976">
        <v>15.2</v>
      </c>
      <c r="N7976">
        <v>32.4</v>
      </c>
      <c r="O7976">
        <v>5.6</v>
      </c>
      <c r="Q7976">
        <v>0</v>
      </c>
      <c r="R7976">
        <v>0</v>
      </c>
      <c r="S7976">
        <v>59.2</v>
      </c>
      <c r="U7976">
        <v>2.9</v>
      </c>
      <c r="W7976">
        <v>38</v>
      </c>
      <c r="X7976">
        <v>24</v>
      </c>
      <c r="Y7976">
        <v>0</v>
      </c>
      <c r="Z7976">
        <v>0</v>
      </c>
      <c r="AA7976">
        <v>0</v>
      </c>
      <c r="AB7976">
        <v>44</v>
      </c>
      <c r="AD7976">
        <v>19</v>
      </c>
      <c r="AE7976">
        <v>0</v>
      </c>
    </row>
    <row r="7977" spans="1:31">
      <c r="A7977" s="19">
        <v>43892</v>
      </c>
      <c r="B7977" t="s">
        <v>37</v>
      </c>
      <c r="C7977" s="19">
        <v>43900</v>
      </c>
      <c r="D7977">
        <v>36</v>
      </c>
      <c r="E7977">
        <v>46.1</v>
      </c>
      <c r="F7977">
        <v>22</v>
      </c>
      <c r="J7977">
        <v>22.1</v>
      </c>
      <c r="L7977">
        <v>9.8000000000000007</v>
      </c>
      <c r="N7977">
        <v>92</v>
      </c>
      <c r="O7977">
        <v>3.9</v>
      </c>
      <c r="Q7977">
        <v>0</v>
      </c>
      <c r="R7977">
        <v>0</v>
      </c>
      <c r="S7977">
        <v>3.9</v>
      </c>
      <c r="U7977">
        <v>0.2</v>
      </c>
      <c r="W7977">
        <v>18</v>
      </c>
      <c r="X7977">
        <v>9</v>
      </c>
      <c r="Y7977">
        <v>0</v>
      </c>
      <c r="Z7977">
        <v>0</v>
      </c>
      <c r="AA7977">
        <v>0</v>
      </c>
      <c r="AB7977">
        <v>9</v>
      </c>
      <c r="AD7977">
        <v>0</v>
      </c>
      <c r="AE7977">
        <v>0</v>
      </c>
    </row>
    <row r="7978" spans="1:31">
      <c r="A7978" s="19">
        <v>43892</v>
      </c>
      <c r="B7978" t="s">
        <v>38</v>
      </c>
      <c r="C7978" s="19">
        <v>43900</v>
      </c>
      <c r="D7978">
        <v>68</v>
      </c>
      <c r="E7978">
        <v>38.4</v>
      </c>
      <c r="F7978">
        <v>26.2</v>
      </c>
      <c r="J7978">
        <v>23</v>
      </c>
      <c r="L7978">
        <v>12.3</v>
      </c>
      <c r="N7978">
        <v>72.5</v>
      </c>
      <c r="O7978">
        <v>16.2</v>
      </c>
      <c r="Q7978">
        <v>0</v>
      </c>
      <c r="R7978">
        <v>0</v>
      </c>
      <c r="S7978">
        <v>10.1</v>
      </c>
      <c r="U7978">
        <v>1.2</v>
      </c>
      <c r="W7978">
        <v>28</v>
      </c>
      <c r="X7978">
        <v>19</v>
      </c>
      <c r="Y7978">
        <v>0</v>
      </c>
      <c r="Z7978">
        <v>0</v>
      </c>
      <c r="AA7978">
        <v>0</v>
      </c>
      <c r="AB7978">
        <v>17</v>
      </c>
      <c r="AD7978">
        <v>3</v>
      </c>
      <c r="AE7978">
        <v>0</v>
      </c>
    </row>
    <row r="7979" spans="1:31">
      <c r="A7979" s="19">
        <v>43892</v>
      </c>
      <c r="B7979" t="s">
        <v>39</v>
      </c>
      <c r="C7979" s="19">
        <v>43900</v>
      </c>
      <c r="D7979">
        <v>14</v>
      </c>
      <c r="E7979">
        <v>28.3</v>
      </c>
      <c r="F7979">
        <v>18.5</v>
      </c>
      <c r="J7979">
        <v>37.6</v>
      </c>
      <c r="L7979">
        <v>15.5</v>
      </c>
      <c r="N7979">
        <v>23.2</v>
      </c>
      <c r="O7979">
        <v>5</v>
      </c>
      <c r="Q7979">
        <v>0</v>
      </c>
      <c r="R7979">
        <v>0</v>
      </c>
      <c r="S7979">
        <v>69.2</v>
      </c>
      <c r="U7979">
        <v>2.6</v>
      </c>
      <c r="W7979">
        <v>4</v>
      </c>
      <c r="X7979">
        <v>3</v>
      </c>
      <c r="Y7979">
        <v>0</v>
      </c>
      <c r="Z7979">
        <v>0</v>
      </c>
      <c r="AA7979">
        <v>0</v>
      </c>
      <c r="AB7979">
        <v>5</v>
      </c>
      <c r="AD7979">
        <v>2</v>
      </c>
      <c r="AE7979">
        <v>0</v>
      </c>
    </row>
    <row r="7980" spans="1:31">
      <c r="A7980" s="19">
        <v>43892</v>
      </c>
      <c r="B7980" t="s">
        <v>40</v>
      </c>
      <c r="C7980" s="19">
        <v>43900</v>
      </c>
      <c r="D7980">
        <v>89</v>
      </c>
      <c r="E7980">
        <v>24.2</v>
      </c>
      <c r="F7980">
        <v>22.1</v>
      </c>
      <c r="J7980">
        <v>37.4</v>
      </c>
      <c r="L7980">
        <v>16.2</v>
      </c>
      <c r="N7980">
        <v>14.2</v>
      </c>
      <c r="O7980">
        <v>10</v>
      </c>
      <c r="Q7980">
        <v>0</v>
      </c>
      <c r="R7980">
        <v>0</v>
      </c>
      <c r="S7980">
        <v>72.2</v>
      </c>
      <c r="U7980">
        <v>3.5</v>
      </c>
      <c r="W7980">
        <v>22</v>
      </c>
      <c r="X7980">
        <v>20</v>
      </c>
      <c r="Y7980">
        <v>0</v>
      </c>
      <c r="Z7980">
        <v>0</v>
      </c>
      <c r="AA7980">
        <v>0</v>
      </c>
      <c r="AB7980">
        <v>33</v>
      </c>
      <c r="AD7980">
        <v>14</v>
      </c>
      <c r="AE7980">
        <v>0</v>
      </c>
    </row>
    <row r="7981" spans="1:31">
      <c r="A7981" s="19">
        <v>43892</v>
      </c>
      <c r="B7981" t="s">
        <v>41</v>
      </c>
      <c r="C7981" s="19">
        <v>43904</v>
      </c>
      <c r="D7981">
        <v>6</v>
      </c>
      <c r="E7981">
        <v>33.5</v>
      </c>
      <c r="F7981">
        <v>18</v>
      </c>
      <c r="J7981">
        <v>33</v>
      </c>
      <c r="L7981">
        <v>15.5</v>
      </c>
      <c r="N7981">
        <v>47.6</v>
      </c>
      <c r="O7981">
        <v>5.2</v>
      </c>
      <c r="Q7981">
        <v>0</v>
      </c>
      <c r="R7981">
        <v>0</v>
      </c>
      <c r="S7981">
        <v>44.2</v>
      </c>
      <c r="U7981">
        <v>3</v>
      </c>
      <c r="W7981">
        <v>2</v>
      </c>
      <c r="X7981">
        <v>1</v>
      </c>
      <c r="Y7981">
        <v>0</v>
      </c>
      <c r="Z7981">
        <v>0</v>
      </c>
      <c r="AA7981">
        <v>0</v>
      </c>
      <c r="AB7981">
        <v>2</v>
      </c>
      <c r="AD7981">
        <v>1</v>
      </c>
      <c r="AE7981">
        <v>0</v>
      </c>
    </row>
    <row r="7982" spans="1:31">
      <c r="A7982" s="19">
        <v>43892</v>
      </c>
      <c r="B7982" t="s">
        <v>42</v>
      </c>
      <c r="C7982" s="19">
        <v>43907</v>
      </c>
      <c r="D7982">
        <v>136</v>
      </c>
      <c r="E7982">
        <v>31.3</v>
      </c>
      <c r="F7982">
        <v>20.7</v>
      </c>
      <c r="J7982">
        <v>34</v>
      </c>
      <c r="L7982">
        <v>14</v>
      </c>
      <c r="N7982">
        <v>37.6</v>
      </c>
      <c r="O7982">
        <v>8.6999999999999993</v>
      </c>
      <c r="Q7982">
        <v>0</v>
      </c>
      <c r="R7982">
        <v>0</v>
      </c>
      <c r="S7982">
        <v>51.1</v>
      </c>
      <c r="U7982">
        <v>2.6</v>
      </c>
      <c r="W7982">
        <v>45</v>
      </c>
      <c r="X7982">
        <v>30</v>
      </c>
      <c r="Y7982">
        <v>0</v>
      </c>
      <c r="Z7982">
        <v>0</v>
      </c>
      <c r="AA7982">
        <v>0</v>
      </c>
      <c r="AB7982">
        <v>49</v>
      </c>
      <c r="AD7982">
        <v>11</v>
      </c>
      <c r="AE7982">
        <v>0</v>
      </c>
    </row>
    <row r="7983" spans="1:31">
      <c r="A7983" s="19">
        <v>43892</v>
      </c>
      <c r="B7983" t="s">
        <v>43</v>
      </c>
      <c r="C7983" s="19">
        <v>43907</v>
      </c>
      <c r="D7983">
        <v>67</v>
      </c>
      <c r="E7983">
        <v>32.9</v>
      </c>
      <c r="F7983">
        <v>17.3</v>
      </c>
      <c r="J7983">
        <v>35.4</v>
      </c>
      <c r="L7983">
        <v>14.4</v>
      </c>
      <c r="N7983">
        <v>40.200000000000003</v>
      </c>
      <c r="O7983">
        <v>4</v>
      </c>
      <c r="Q7983">
        <v>0</v>
      </c>
      <c r="R7983">
        <v>0</v>
      </c>
      <c r="S7983">
        <v>53.5</v>
      </c>
      <c r="U7983">
        <v>2.2999999999999998</v>
      </c>
      <c r="W7983">
        <v>23</v>
      </c>
      <c r="X7983">
        <v>12</v>
      </c>
      <c r="Y7983">
        <v>0</v>
      </c>
      <c r="Z7983">
        <v>0</v>
      </c>
      <c r="AA7983">
        <v>0</v>
      </c>
      <c r="AB7983">
        <v>25</v>
      </c>
      <c r="AD7983">
        <v>6</v>
      </c>
      <c r="AE7983">
        <v>0</v>
      </c>
    </row>
    <row r="7984" spans="1:31">
      <c r="A7984" s="19">
        <v>43892</v>
      </c>
      <c r="B7984" t="s">
        <v>44</v>
      </c>
      <c r="C7984" s="19">
        <v>43907</v>
      </c>
      <c r="D7984">
        <v>219</v>
      </c>
      <c r="E7984">
        <v>38.4</v>
      </c>
      <c r="F7984">
        <v>27.6</v>
      </c>
      <c r="J7984">
        <v>23</v>
      </c>
      <c r="L7984">
        <v>11</v>
      </c>
      <c r="N7984">
        <v>69.2</v>
      </c>
      <c r="O7984">
        <v>19.600000000000001</v>
      </c>
      <c r="Q7984">
        <v>0</v>
      </c>
      <c r="R7984">
        <v>0</v>
      </c>
      <c r="S7984">
        <v>10.4</v>
      </c>
      <c r="U7984">
        <v>0.8</v>
      </c>
      <c r="W7984">
        <v>92</v>
      </c>
      <c r="X7984">
        <v>66</v>
      </c>
      <c r="Y7984">
        <v>0</v>
      </c>
      <c r="Z7984">
        <v>0</v>
      </c>
      <c r="AA7984">
        <v>0</v>
      </c>
      <c r="AB7984">
        <v>55</v>
      </c>
      <c r="AD7984">
        <v>6</v>
      </c>
      <c r="AE7984">
        <v>0</v>
      </c>
    </row>
    <row r="7985" spans="1:31">
      <c r="A7985" s="19">
        <v>43892</v>
      </c>
      <c r="B7985" t="s">
        <v>45</v>
      </c>
      <c r="C7985" s="19">
        <v>43907</v>
      </c>
      <c r="D7985">
        <v>155</v>
      </c>
      <c r="E7985">
        <v>32.6</v>
      </c>
      <c r="F7985">
        <v>20.8</v>
      </c>
      <c r="J7985">
        <v>34.700000000000003</v>
      </c>
      <c r="L7985">
        <v>11.9</v>
      </c>
      <c r="N7985">
        <v>39.700000000000003</v>
      </c>
      <c r="O7985">
        <v>7.4</v>
      </c>
      <c r="Q7985">
        <v>0</v>
      </c>
      <c r="R7985">
        <v>0</v>
      </c>
      <c r="S7985">
        <v>51.5</v>
      </c>
      <c r="U7985">
        <v>1.4</v>
      </c>
      <c r="W7985">
        <v>55</v>
      </c>
      <c r="X7985">
        <v>35</v>
      </c>
      <c r="Y7985">
        <v>0</v>
      </c>
      <c r="Z7985">
        <v>0</v>
      </c>
      <c r="AA7985">
        <v>0</v>
      </c>
      <c r="AB7985">
        <v>58</v>
      </c>
      <c r="AD7985">
        <v>7</v>
      </c>
      <c r="AE7985">
        <v>0</v>
      </c>
    </row>
    <row r="7986" spans="1:31">
      <c r="A7986" s="19">
        <v>43892</v>
      </c>
      <c r="B7986" t="s">
        <v>46</v>
      </c>
      <c r="C7986" s="19">
        <v>43914</v>
      </c>
      <c r="D7986">
        <v>105</v>
      </c>
      <c r="E7986">
        <v>41.2</v>
      </c>
      <c r="F7986">
        <v>23.5</v>
      </c>
      <c r="J7986">
        <v>27.2</v>
      </c>
      <c r="L7986">
        <v>8.1</v>
      </c>
      <c r="N7986">
        <v>75.099999999999994</v>
      </c>
      <c r="O7986">
        <v>8.9</v>
      </c>
      <c r="Q7986">
        <v>0</v>
      </c>
      <c r="R7986">
        <v>0</v>
      </c>
      <c r="S7986">
        <v>15.6</v>
      </c>
      <c r="U7986">
        <v>0.5</v>
      </c>
      <c r="W7986">
        <v>47</v>
      </c>
      <c r="X7986">
        <v>27</v>
      </c>
      <c r="Y7986">
        <v>0</v>
      </c>
      <c r="Z7986">
        <v>0</v>
      </c>
      <c r="AA7986">
        <v>0</v>
      </c>
      <c r="AB7986">
        <v>31</v>
      </c>
      <c r="AD7986">
        <v>0</v>
      </c>
      <c r="AE7986">
        <v>0</v>
      </c>
    </row>
    <row r="7987" spans="1:31">
      <c r="A7987" s="19">
        <v>43892</v>
      </c>
      <c r="B7987" t="s">
        <v>47</v>
      </c>
      <c r="C7987" s="19">
        <v>43919</v>
      </c>
      <c r="D7987">
        <v>51</v>
      </c>
      <c r="E7987">
        <v>37.200000000000003</v>
      </c>
      <c r="F7987">
        <v>17</v>
      </c>
      <c r="J7987">
        <v>31.2</v>
      </c>
      <c r="L7987">
        <v>14.6</v>
      </c>
      <c r="N7987">
        <v>60.7</v>
      </c>
      <c r="O7987">
        <v>4.2</v>
      </c>
      <c r="Q7987">
        <v>0</v>
      </c>
      <c r="R7987">
        <v>0</v>
      </c>
      <c r="S7987">
        <v>32.5</v>
      </c>
      <c r="U7987">
        <v>2.6</v>
      </c>
      <c r="W7987">
        <v>20</v>
      </c>
      <c r="X7987">
        <v>9</v>
      </c>
      <c r="Y7987">
        <v>0</v>
      </c>
      <c r="Z7987">
        <v>0</v>
      </c>
      <c r="AA7987">
        <v>0</v>
      </c>
      <c r="AB7987">
        <v>17</v>
      </c>
      <c r="AD7987">
        <v>5</v>
      </c>
      <c r="AE7987">
        <v>0</v>
      </c>
    </row>
    <row r="7988" spans="1:31">
      <c r="A7988" s="19">
        <v>43892</v>
      </c>
      <c r="B7988" t="s">
        <v>48</v>
      </c>
      <c r="C7988" s="19">
        <v>43925</v>
      </c>
      <c r="D7988">
        <v>15</v>
      </c>
      <c r="E7988">
        <v>33.700000000000003</v>
      </c>
      <c r="F7988">
        <v>16.399999999999999</v>
      </c>
      <c r="J7988">
        <v>34</v>
      </c>
      <c r="L7988">
        <v>15.9</v>
      </c>
      <c r="N7988">
        <v>45</v>
      </c>
      <c r="O7988">
        <v>4.3</v>
      </c>
      <c r="Q7988">
        <v>0</v>
      </c>
      <c r="R7988">
        <v>0</v>
      </c>
      <c r="S7988">
        <v>46.8</v>
      </c>
      <c r="U7988">
        <v>3.9</v>
      </c>
      <c r="W7988">
        <v>5</v>
      </c>
      <c r="X7988">
        <v>2</v>
      </c>
      <c r="Y7988">
        <v>0</v>
      </c>
      <c r="Z7988">
        <v>0</v>
      </c>
      <c r="AA7988">
        <v>0</v>
      </c>
      <c r="AB7988">
        <v>5</v>
      </c>
      <c r="AD7988">
        <v>2</v>
      </c>
      <c r="AE7988">
        <v>0</v>
      </c>
    </row>
    <row r="7989" spans="1:31">
      <c r="A7989" s="19">
        <v>43892</v>
      </c>
      <c r="B7989" t="s">
        <v>49</v>
      </c>
      <c r="C7989" s="19">
        <v>43925</v>
      </c>
      <c r="D7989">
        <v>24</v>
      </c>
      <c r="E7989">
        <v>26.4</v>
      </c>
      <c r="F7989">
        <v>17.899999999999999</v>
      </c>
      <c r="J7989">
        <v>38.6</v>
      </c>
      <c r="L7989">
        <v>17.100000000000001</v>
      </c>
      <c r="N7989">
        <v>18.899999999999999</v>
      </c>
      <c r="O7989">
        <v>5.6</v>
      </c>
      <c r="Q7989">
        <v>0</v>
      </c>
      <c r="R7989">
        <v>0</v>
      </c>
      <c r="S7989">
        <v>71.099999999999994</v>
      </c>
      <c r="U7989">
        <v>4.4000000000000004</v>
      </c>
      <c r="W7989">
        <v>6</v>
      </c>
      <c r="X7989">
        <v>4</v>
      </c>
      <c r="Y7989">
        <v>0</v>
      </c>
      <c r="Z7989">
        <v>0</v>
      </c>
      <c r="AA7989">
        <v>0</v>
      </c>
      <c r="AB7989">
        <v>9</v>
      </c>
      <c r="AD7989">
        <v>4</v>
      </c>
      <c r="AE7989">
        <v>0</v>
      </c>
    </row>
    <row r="7990" spans="1:31">
      <c r="A7990" s="19">
        <v>43892</v>
      </c>
      <c r="B7990" t="s">
        <v>50</v>
      </c>
      <c r="C7990" s="19">
        <v>43925</v>
      </c>
      <c r="D7990">
        <v>54</v>
      </c>
      <c r="E7990">
        <v>44.3</v>
      </c>
      <c r="F7990">
        <v>22</v>
      </c>
      <c r="J7990">
        <v>23.2</v>
      </c>
      <c r="L7990">
        <v>10.5</v>
      </c>
      <c r="N7990">
        <v>85.1</v>
      </c>
      <c r="O7990">
        <v>6.3</v>
      </c>
      <c r="Q7990">
        <v>0</v>
      </c>
      <c r="R7990">
        <v>0</v>
      </c>
      <c r="S7990">
        <v>7.9</v>
      </c>
      <c r="U7990">
        <v>0.7</v>
      </c>
      <c r="W7990">
        <v>26</v>
      </c>
      <c r="X7990">
        <v>13</v>
      </c>
      <c r="Y7990">
        <v>0</v>
      </c>
      <c r="Z7990">
        <v>0</v>
      </c>
      <c r="AA7990">
        <v>0</v>
      </c>
      <c r="AB7990">
        <v>14</v>
      </c>
      <c r="AD7990">
        <v>1</v>
      </c>
      <c r="AE7990">
        <v>0</v>
      </c>
    </row>
    <row r="7991" spans="1:31">
      <c r="A7991" s="19">
        <v>43892</v>
      </c>
      <c r="B7991" t="s">
        <v>51</v>
      </c>
      <c r="C7991" s="19">
        <v>43925</v>
      </c>
      <c r="D7991">
        <v>14</v>
      </c>
      <c r="E7991">
        <v>33.799999999999997</v>
      </c>
      <c r="F7991">
        <v>16.5</v>
      </c>
      <c r="J7991">
        <v>35.6</v>
      </c>
      <c r="L7991">
        <v>14.1</v>
      </c>
      <c r="N7991">
        <v>42.4</v>
      </c>
      <c r="O7991">
        <v>3.9</v>
      </c>
      <c r="Q7991">
        <v>0</v>
      </c>
      <c r="R7991">
        <v>0</v>
      </c>
      <c r="S7991">
        <v>51.3</v>
      </c>
      <c r="U7991">
        <v>2.4</v>
      </c>
      <c r="W7991">
        <v>6</v>
      </c>
      <c r="X7991">
        <v>3</v>
      </c>
      <c r="Y7991">
        <v>0</v>
      </c>
      <c r="Z7991">
        <v>0</v>
      </c>
      <c r="AA7991">
        <v>0</v>
      </c>
      <c r="AB7991">
        <v>6</v>
      </c>
      <c r="AD7991">
        <v>0</v>
      </c>
      <c r="AE7991">
        <v>0</v>
      </c>
    </row>
    <row r="7992" spans="1:31">
      <c r="A7992" s="19">
        <v>43892</v>
      </c>
      <c r="B7992" t="s">
        <v>52</v>
      </c>
      <c r="C7992" s="19">
        <v>43928</v>
      </c>
      <c r="D7992">
        <v>84</v>
      </c>
      <c r="E7992">
        <v>26.8</v>
      </c>
      <c r="F7992">
        <v>20.9</v>
      </c>
      <c r="J7992">
        <v>37.9</v>
      </c>
      <c r="L7992">
        <v>14.4</v>
      </c>
      <c r="N7992">
        <v>20.399999999999999</v>
      </c>
      <c r="O7992">
        <v>9.1999999999999993</v>
      </c>
      <c r="Q7992">
        <v>0</v>
      </c>
      <c r="R7992">
        <v>0</v>
      </c>
      <c r="S7992">
        <v>67.2</v>
      </c>
      <c r="U7992">
        <v>3.2</v>
      </c>
      <c r="W7992">
        <v>24</v>
      </c>
      <c r="X7992">
        <v>19</v>
      </c>
      <c r="Y7992">
        <v>0</v>
      </c>
      <c r="Z7992">
        <v>0</v>
      </c>
      <c r="AA7992">
        <v>0</v>
      </c>
      <c r="AB7992">
        <v>34</v>
      </c>
      <c r="AD7992">
        <v>7</v>
      </c>
      <c r="AE7992">
        <v>0</v>
      </c>
    </row>
    <row r="7993" spans="1:31">
      <c r="A7993" s="19">
        <v>43892</v>
      </c>
      <c r="B7993" t="s">
        <v>53</v>
      </c>
      <c r="C7993" s="19">
        <v>43949</v>
      </c>
      <c r="D7993">
        <v>60</v>
      </c>
      <c r="E7993">
        <v>27.9</v>
      </c>
      <c r="F7993">
        <v>19.899999999999999</v>
      </c>
      <c r="J7993">
        <v>34.299999999999997</v>
      </c>
      <c r="L7993">
        <v>18</v>
      </c>
      <c r="N7993">
        <v>28.1</v>
      </c>
      <c r="O7993">
        <v>10.8</v>
      </c>
      <c r="Q7993">
        <v>0</v>
      </c>
      <c r="R7993">
        <v>0</v>
      </c>
      <c r="S7993">
        <v>52.8</v>
      </c>
      <c r="U7993">
        <v>8.3000000000000007</v>
      </c>
      <c r="W7993">
        <v>17</v>
      </c>
      <c r="X7993">
        <v>12</v>
      </c>
      <c r="Y7993">
        <v>0</v>
      </c>
      <c r="Z7993">
        <v>0</v>
      </c>
      <c r="AA7993">
        <v>0</v>
      </c>
      <c r="AB7993">
        <v>21</v>
      </c>
      <c r="AD7993">
        <v>11</v>
      </c>
      <c r="AE7993">
        <v>0</v>
      </c>
    </row>
    <row r="7994" spans="1:31">
      <c r="A7994" s="19">
        <v>43892</v>
      </c>
      <c r="B7994" t="s">
        <v>54</v>
      </c>
      <c r="C7994" s="19">
        <v>43949</v>
      </c>
      <c r="D7994">
        <v>21</v>
      </c>
      <c r="E7994">
        <v>40.799999999999997</v>
      </c>
      <c r="F7994">
        <v>17.8</v>
      </c>
      <c r="J7994">
        <v>28.5</v>
      </c>
      <c r="L7994">
        <v>12.9</v>
      </c>
      <c r="N7994">
        <v>70.7</v>
      </c>
      <c r="O7994">
        <v>5.3</v>
      </c>
      <c r="Q7994">
        <v>0</v>
      </c>
      <c r="R7994">
        <v>0</v>
      </c>
      <c r="S7994">
        <v>21.7</v>
      </c>
      <c r="U7994">
        <v>2.2999999999999998</v>
      </c>
      <c r="W7994">
        <v>10</v>
      </c>
      <c r="X7994">
        <v>4</v>
      </c>
      <c r="Y7994">
        <v>0</v>
      </c>
      <c r="Z7994">
        <v>0</v>
      </c>
      <c r="AA7994">
        <v>0</v>
      </c>
      <c r="AB7994">
        <v>7</v>
      </c>
      <c r="AD7994">
        <v>0</v>
      </c>
      <c r="AE7994">
        <v>0</v>
      </c>
    </row>
    <row r="7995" spans="1:31">
      <c r="A7995" s="19">
        <v>43892</v>
      </c>
      <c r="B7995" t="s">
        <v>55</v>
      </c>
      <c r="C7995" s="19">
        <v>43949</v>
      </c>
      <c r="D7995">
        <v>96</v>
      </c>
      <c r="E7995">
        <v>34.5</v>
      </c>
      <c r="F7995">
        <v>20.3</v>
      </c>
      <c r="J7995">
        <v>31.4</v>
      </c>
      <c r="L7995">
        <v>13.8</v>
      </c>
      <c r="N7995">
        <v>49.3</v>
      </c>
      <c r="O7995">
        <v>10.199999999999999</v>
      </c>
      <c r="Q7995">
        <v>0</v>
      </c>
      <c r="R7995">
        <v>0</v>
      </c>
      <c r="S7995">
        <v>36.700000000000003</v>
      </c>
      <c r="U7995">
        <v>3.8</v>
      </c>
      <c r="W7995">
        <v>36</v>
      </c>
      <c r="X7995">
        <v>21</v>
      </c>
      <c r="Y7995">
        <v>0</v>
      </c>
      <c r="Z7995">
        <v>0</v>
      </c>
      <c r="AA7995">
        <v>0</v>
      </c>
      <c r="AB7995">
        <v>32</v>
      </c>
      <c r="AD7995">
        <v>7</v>
      </c>
      <c r="AE7995">
        <v>0</v>
      </c>
    </row>
    <row r="7996" spans="1:31">
      <c r="A7996" s="19">
        <v>43892</v>
      </c>
      <c r="B7996" t="s">
        <v>56</v>
      </c>
      <c r="C7996" s="19">
        <v>43949</v>
      </c>
      <c r="D7996">
        <v>274</v>
      </c>
      <c r="E7996">
        <v>28.6</v>
      </c>
      <c r="F7996">
        <v>26.9</v>
      </c>
      <c r="J7996">
        <v>30.7</v>
      </c>
      <c r="L7996">
        <v>13.9</v>
      </c>
      <c r="N7996">
        <v>31.1</v>
      </c>
      <c r="O7996">
        <v>25.3</v>
      </c>
      <c r="Q7996">
        <v>0</v>
      </c>
      <c r="R7996">
        <v>0</v>
      </c>
      <c r="S7996">
        <v>39</v>
      </c>
      <c r="U7996">
        <v>4.5999999999999996</v>
      </c>
      <c r="W7996">
        <v>84</v>
      </c>
      <c r="X7996">
        <v>79</v>
      </c>
      <c r="Y7996">
        <v>0</v>
      </c>
      <c r="Z7996">
        <v>0</v>
      </c>
      <c r="AA7996">
        <v>0</v>
      </c>
      <c r="AB7996">
        <v>90</v>
      </c>
      <c r="AD7996">
        <v>21</v>
      </c>
      <c r="AE7996">
        <v>0</v>
      </c>
    </row>
    <row r="7997" spans="1:31">
      <c r="A7997" s="19">
        <v>43892</v>
      </c>
      <c r="B7997" t="s">
        <v>57</v>
      </c>
      <c r="C7997" s="19">
        <v>43949</v>
      </c>
      <c r="D7997">
        <v>186</v>
      </c>
      <c r="E7997">
        <v>32.799999999999997</v>
      </c>
      <c r="F7997">
        <v>21.3</v>
      </c>
      <c r="J7997">
        <v>33.1</v>
      </c>
      <c r="L7997">
        <v>12.8</v>
      </c>
      <c r="N7997">
        <v>41.5</v>
      </c>
      <c r="O7997">
        <v>11.9</v>
      </c>
      <c r="Q7997">
        <v>0</v>
      </c>
      <c r="R7997">
        <v>0</v>
      </c>
      <c r="S7997">
        <v>43.2</v>
      </c>
      <c r="U7997">
        <v>3.4</v>
      </c>
      <c r="W7997">
        <v>66</v>
      </c>
      <c r="X7997">
        <v>43</v>
      </c>
      <c r="Y7997">
        <v>0</v>
      </c>
      <c r="Z7997">
        <v>0</v>
      </c>
      <c r="AA7997">
        <v>0</v>
      </c>
      <c r="AB7997">
        <v>66</v>
      </c>
      <c r="AD7997">
        <v>11</v>
      </c>
      <c r="AE7997">
        <v>0</v>
      </c>
    </row>
    <row r="7998" spans="1:31">
      <c r="A7998" s="19">
        <v>43892</v>
      </c>
      <c r="B7998" t="s">
        <v>58</v>
      </c>
      <c r="C7998" s="19">
        <v>43949</v>
      </c>
      <c r="D7998">
        <v>26</v>
      </c>
      <c r="E7998">
        <v>26.5</v>
      </c>
      <c r="F7998">
        <v>20.5</v>
      </c>
      <c r="J7998">
        <v>34.6</v>
      </c>
      <c r="L7998">
        <v>18.399999999999999</v>
      </c>
      <c r="N7998">
        <v>24.6</v>
      </c>
      <c r="O7998">
        <v>12.1</v>
      </c>
      <c r="Q7998">
        <v>0</v>
      </c>
      <c r="R7998">
        <v>0</v>
      </c>
      <c r="S7998">
        <v>54.5</v>
      </c>
      <c r="U7998">
        <v>8.8000000000000007</v>
      </c>
      <c r="W7998">
        <v>7</v>
      </c>
      <c r="X7998">
        <v>5</v>
      </c>
      <c r="Y7998">
        <v>0</v>
      </c>
      <c r="Z7998">
        <v>0</v>
      </c>
      <c r="AA7998">
        <v>0</v>
      </c>
      <c r="AB7998">
        <v>9</v>
      </c>
      <c r="AD7998">
        <v>5</v>
      </c>
      <c r="AE7998">
        <v>0</v>
      </c>
    </row>
    <row r="7999" spans="1:31">
      <c r="A7999" s="19">
        <v>43892</v>
      </c>
      <c r="B7999" t="s">
        <v>59</v>
      </c>
      <c r="C7999" s="19">
        <v>43953</v>
      </c>
      <c r="D7999">
        <v>7</v>
      </c>
      <c r="E7999">
        <v>33.5</v>
      </c>
      <c r="F7999">
        <v>18</v>
      </c>
      <c r="J7999">
        <v>33</v>
      </c>
      <c r="L7999">
        <v>15.5</v>
      </c>
      <c r="N7999">
        <v>44.8</v>
      </c>
      <c r="O7999">
        <v>7.6</v>
      </c>
      <c r="Q7999">
        <v>0</v>
      </c>
      <c r="R7999">
        <v>0</v>
      </c>
      <c r="S7999">
        <v>42.7</v>
      </c>
      <c r="U7999">
        <v>4.9000000000000004</v>
      </c>
      <c r="W7999">
        <v>2</v>
      </c>
      <c r="X7999">
        <v>1</v>
      </c>
      <c r="Y7999">
        <v>0</v>
      </c>
      <c r="Z7999">
        <v>0</v>
      </c>
      <c r="AA7999">
        <v>0</v>
      </c>
      <c r="AB7999">
        <v>2</v>
      </c>
      <c r="AD7999">
        <v>1</v>
      </c>
      <c r="AE7999">
        <v>0</v>
      </c>
    </row>
    <row r="8000" spans="1:31">
      <c r="A8000" s="19">
        <v>43892</v>
      </c>
      <c r="B8000" t="s">
        <v>60</v>
      </c>
      <c r="C8000" s="19">
        <v>43953</v>
      </c>
      <c r="D8000">
        <v>39</v>
      </c>
      <c r="E8000">
        <v>27.3</v>
      </c>
      <c r="F8000">
        <v>17.8</v>
      </c>
      <c r="J8000">
        <v>38.799999999999997</v>
      </c>
      <c r="L8000">
        <v>16.100000000000001</v>
      </c>
      <c r="N8000">
        <v>22</v>
      </c>
      <c r="O8000">
        <v>6.4</v>
      </c>
      <c r="Q8000">
        <v>0</v>
      </c>
      <c r="R8000">
        <v>0</v>
      </c>
      <c r="S8000">
        <v>66.599999999999994</v>
      </c>
      <c r="U8000">
        <v>4.9000000000000004</v>
      </c>
      <c r="W8000">
        <v>11</v>
      </c>
      <c r="X8000">
        <v>7</v>
      </c>
      <c r="Y8000">
        <v>0</v>
      </c>
      <c r="Z8000">
        <v>0</v>
      </c>
      <c r="AA8000">
        <v>0</v>
      </c>
      <c r="AB8000">
        <v>15</v>
      </c>
      <c r="AD8000">
        <v>6</v>
      </c>
      <c r="AE8000">
        <v>0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</v>
      </c>
      <c r="F8001">
        <v>19</v>
      </c>
      <c r="J8001">
        <v>33.9</v>
      </c>
      <c r="L8001">
        <v>16</v>
      </c>
      <c r="N8001">
        <v>36.5</v>
      </c>
      <c r="O8001">
        <v>9.3000000000000007</v>
      </c>
      <c r="Q8001">
        <v>0</v>
      </c>
      <c r="R8001">
        <v>0</v>
      </c>
      <c r="S8001">
        <v>48.2</v>
      </c>
      <c r="U8001">
        <v>5.9</v>
      </c>
      <c r="W8001">
        <v>25</v>
      </c>
      <c r="X8001">
        <v>16</v>
      </c>
      <c r="Y8001">
        <v>0</v>
      </c>
      <c r="Z8001">
        <v>0</v>
      </c>
      <c r="AA8001">
        <v>0</v>
      </c>
      <c r="AB8001">
        <v>28</v>
      </c>
      <c r="AD8001">
        <v>13</v>
      </c>
      <c r="AE8001">
        <v>0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28.2</v>
      </c>
      <c r="F8002">
        <v>18.2</v>
      </c>
      <c r="J8002">
        <v>37.799999999999997</v>
      </c>
      <c r="L8002">
        <v>15.8</v>
      </c>
      <c r="N8002">
        <v>25.2</v>
      </c>
      <c r="O8002">
        <v>7.4</v>
      </c>
      <c r="Q8002">
        <v>0</v>
      </c>
      <c r="R8002">
        <v>0</v>
      </c>
      <c r="S8002">
        <v>61.9</v>
      </c>
      <c r="U8002">
        <v>5.5</v>
      </c>
      <c r="W8002">
        <v>8</v>
      </c>
      <c r="X8002">
        <v>5</v>
      </c>
      <c r="Y8002">
        <v>0</v>
      </c>
      <c r="Z8002">
        <v>0</v>
      </c>
      <c r="AA8002">
        <v>0</v>
      </c>
      <c r="AB8002">
        <v>11</v>
      </c>
      <c r="AD8002">
        <v>5</v>
      </c>
      <c r="AE8002">
        <v>0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37.5</v>
      </c>
      <c r="F8003">
        <v>22.4</v>
      </c>
      <c r="J8003">
        <v>33.700000000000003</v>
      </c>
      <c r="L8003">
        <v>6.5</v>
      </c>
      <c r="N8003">
        <v>51.6</v>
      </c>
      <c r="O8003">
        <v>10.7</v>
      </c>
      <c r="Q8003">
        <v>0</v>
      </c>
      <c r="R8003">
        <v>0</v>
      </c>
      <c r="S8003">
        <v>36.799999999999997</v>
      </c>
      <c r="U8003">
        <v>0.8</v>
      </c>
      <c r="W8003">
        <v>11</v>
      </c>
      <c r="X8003">
        <v>7</v>
      </c>
      <c r="Y8003">
        <v>0</v>
      </c>
      <c r="Z8003">
        <v>0</v>
      </c>
      <c r="AA8003">
        <v>0</v>
      </c>
      <c r="AB8003">
        <v>10</v>
      </c>
      <c r="AD8003">
        <v>0</v>
      </c>
      <c r="AE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32.1</v>
      </c>
      <c r="F8004">
        <v>21.6</v>
      </c>
      <c r="J8004">
        <v>32.9</v>
      </c>
      <c r="L8004">
        <v>13.3</v>
      </c>
      <c r="N8004">
        <v>39.799999999999997</v>
      </c>
      <c r="O8004">
        <v>13.2</v>
      </c>
      <c r="Q8004">
        <v>0</v>
      </c>
      <c r="R8004">
        <v>0</v>
      </c>
      <c r="S8004">
        <v>42.6</v>
      </c>
      <c r="U8004">
        <v>4.5</v>
      </c>
      <c r="W8004">
        <v>19</v>
      </c>
      <c r="X8004">
        <v>12</v>
      </c>
      <c r="Y8004">
        <v>0</v>
      </c>
      <c r="Z8004">
        <v>0</v>
      </c>
      <c r="AA8004">
        <v>0</v>
      </c>
      <c r="AB8004">
        <v>19</v>
      </c>
      <c r="AD8004">
        <v>4</v>
      </c>
      <c r="AE8004">
        <v>0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</v>
      </c>
      <c r="F8005">
        <v>17.399999999999999</v>
      </c>
      <c r="J8005">
        <v>36.200000000000003</v>
      </c>
      <c r="L8005">
        <v>16.3</v>
      </c>
      <c r="N8005">
        <v>31.2</v>
      </c>
      <c r="O8005">
        <v>7.5</v>
      </c>
      <c r="Q8005">
        <v>0</v>
      </c>
      <c r="R8005">
        <v>0</v>
      </c>
      <c r="S8005">
        <v>54.6</v>
      </c>
      <c r="U8005">
        <v>6.7</v>
      </c>
      <c r="W8005">
        <v>18</v>
      </c>
      <c r="X8005">
        <v>11</v>
      </c>
      <c r="Y8005">
        <v>0</v>
      </c>
      <c r="Z8005">
        <v>0</v>
      </c>
      <c r="AA8005">
        <v>0</v>
      </c>
      <c r="AB8005">
        <v>22</v>
      </c>
      <c r="AD8005">
        <v>10</v>
      </c>
      <c r="AE8005">
        <v>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44.5</v>
      </c>
      <c r="F8006">
        <v>20.8</v>
      </c>
      <c r="J8006">
        <v>24.1</v>
      </c>
      <c r="L8006">
        <v>10.5</v>
      </c>
      <c r="N8006">
        <v>77.3</v>
      </c>
      <c r="O8006">
        <v>8.5</v>
      </c>
      <c r="Q8006">
        <v>0</v>
      </c>
      <c r="R8006">
        <v>0</v>
      </c>
      <c r="S8006">
        <v>12.2</v>
      </c>
      <c r="U8006">
        <v>2</v>
      </c>
      <c r="W8006">
        <v>10</v>
      </c>
      <c r="X8006">
        <v>5</v>
      </c>
      <c r="Y8006">
        <v>0</v>
      </c>
      <c r="Z8006">
        <v>0</v>
      </c>
      <c r="AA8006">
        <v>0</v>
      </c>
      <c r="AB8006">
        <v>5</v>
      </c>
      <c r="AD8006">
        <v>0</v>
      </c>
      <c r="AE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29.6</v>
      </c>
      <c r="F8007">
        <v>19</v>
      </c>
      <c r="J8007">
        <v>35.200000000000003</v>
      </c>
      <c r="L8007">
        <v>16.2</v>
      </c>
      <c r="N8007">
        <v>31.5</v>
      </c>
      <c r="O8007">
        <v>10.4</v>
      </c>
      <c r="Q8007">
        <v>0</v>
      </c>
      <c r="R8007">
        <v>0</v>
      </c>
      <c r="S8007">
        <v>50.8</v>
      </c>
      <c r="U8007">
        <v>7.3</v>
      </c>
      <c r="W8007">
        <v>6</v>
      </c>
      <c r="X8007">
        <v>4</v>
      </c>
      <c r="Y8007">
        <v>0</v>
      </c>
      <c r="Z8007">
        <v>0</v>
      </c>
      <c r="AA8007">
        <v>0</v>
      </c>
      <c r="AB8007">
        <v>7</v>
      </c>
      <c r="AD8007">
        <v>3</v>
      </c>
      <c r="AE8007">
        <v>0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27.7</v>
      </c>
      <c r="F8008">
        <v>24.6</v>
      </c>
      <c r="J8008">
        <v>34.200000000000003</v>
      </c>
      <c r="L8008">
        <v>13.6</v>
      </c>
      <c r="N8008">
        <v>27.1</v>
      </c>
      <c r="O8008">
        <v>19.399999999999999</v>
      </c>
      <c r="Q8008">
        <v>0</v>
      </c>
      <c r="R8008">
        <v>0</v>
      </c>
      <c r="S8008">
        <v>48.5</v>
      </c>
      <c r="U8008">
        <v>5.0999999999999996</v>
      </c>
      <c r="W8008">
        <v>38</v>
      </c>
      <c r="X8008">
        <v>33</v>
      </c>
      <c r="Y8008">
        <v>0</v>
      </c>
      <c r="Z8008">
        <v>0</v>
      </c>
      <c r="AA8008">
        <v>0</v>
      </c>
      <c r="AB8008">
        <v>46</v>
      </c>
      <c r="AD8008">
        <v>9</v>
      </c>
      <c r="AE8008">
        <v>0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27.3</v>
      </c>
      <c r="F8009">
        <v>17.899999999999999</v>
      </c>
      <c r="J8009">
        <v>40.5</v>
      </c>
      <c r="L8009">
        <v>14.3</v>
      </c>
      <c r="N8009">
        <v>21</v>
      </c>
      <c r="O8009">
        <v>7.5</v>
      </c>
      <c r="Q8009">
        <v>0</v>
      </c>
      <c r="R8009">
        <v>0</v>
      </c>
      <c r="S8009">
        <v>66.900000000000006</v>
      </c>
      <c r="U8009">
        <v>4.5999999999999996</v>
      </c>
      <c r="W8009">
        <v>10</v>
      </c>
      <c r="X8009">
        <v>6</v>
      </c>
      <c r="Y8009">
        <v>0</v>
      </c>
      <c r="Z8009">
        <v>0</v>
      </c>
      <c r="AA8009">
        <v>0</v>
      </c>
      <c r="AB8009">
        <v>15</v>
      </c>
      <c r="AD8009">
        <v>3</v>
      </c>
      <c r="AE8009">
        <v>0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</v>
      </c>
      <c r="F8010">
        <v>18.399999999999999</v>
      </c>
      <c r="J8010">
        <v>37.700000000000003</v>
      </c>
      <c r="L8010">
        <v>15.9</v>
      </c>
      <c r="N8010">
        <v>25.5</v>
      </c>
      <c r="O8010">
        <v>9</v>
      </c>
      <c r="Q8010">
        <v>0</v>
      </c>
      <c r="R8010">
        <v>0</v>
      </c>
      <c r="S8010">
        <v>59.2</v>
      </c>
      <c r="U8010">
        <v>6.4</v>
      </c>
      <c r="W8010">
        <v>4</v>
      </c>
      <c r="X8010">
        <v>3</v>
      </c>
      <c r="Y8010">
        <v>0</v>
      </c>
      <c r="Z8010">
        <v>0</v>
      </c>
      <c r="AA8010">
        <v>0</v>
      </c>
      <c r="AB8010">
        <v>6</v>
      </c>
      <c r="AD8010">
        <v>3</v>
      </c>
      <c r="AE8010">
        <v>0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33.5</v>
      </c>
      <c r="F8011">
        <v>18</v>
      </c>
      <c r="J8011">
        <v>33</v>
      </c>
      <c r="L8011">
        <v>15.5</v>
      </c>
      <c r="N8011">
        <v>43.6</v>
      </c>
      <c r="O8011">
        <v>9.1</v>
      </c>
      <c r="Q8011">
        <v>0</v>
      </c>
      <c r="R8011">
        <v>0</v>
      </c>
      <c r="S8011">
        <v>41</v>
      </c>
      <c r="U8011">
        <v>6.3</v>
      </c>
      <c r="W8011">
        <v>2</v>
      </c>
      <c r="X8011">
        <v>1</v>
      </c>
      <c r="Y8011">
        <v>0</v>
      </c>
      <c r="Z8011">
        <v>0</v>
      </c>
      <c r="AA8011">
        <v>0</v>
      </c>
      <c r="AB8011">
        <v>2</v>
      </c>
      <c r="AD8011">
        <v>1</v>
      </c>
      <c r="AE8011">
        <v>0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20.8</v>
      </c>
      <c r="G8012">
        <v>0</v>
      </c>
      <c r="H8012">
        <v>0.4</v>
      </c>
      <c r="I8012">
        <v>0.2</v>
      </c>
      <c r="J8012">
        <v>33</v>
      </c>
      <c r="K8012">
        <v>0.2</v>
      </c>
      <c r="L8012">
        <v>14.2</v>
      </c>
      <c r="M8012">
        <v>0</v>
      </c>
      <c r="N8012">
        <v>40.299999999999997</v>
      </c>
      <c r="O8012">
        <v>8.4</v>
      </c>
      <c r="Q8012">
        <v>0</v>
      </c>
      <c r="R8012">
        <v>0</v>
      </c>
      <c r="S8012">
        <v>49.1</v>
      </c>
      <c r="U8012">
        <v>2.2000000000000002</v>
      </c>
      <c r="W8012">
        <v>1325</v>
      </c>
      <c r="X8012">
        <v>851</v>
      </c>
      <c r="Y8012">
        <v>0</v>
      </c>
      <c r="Z8012">
        <v>26</v>
      </c>
      <c r="AA8012">
        <v>7</v>
      </c>
      <c r="AB8012">
        <v>1391</v>
      </c>
      <c r="AD8012">
        <v>377</v>
      </c>
      <c r="AE801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0.1</v>
      </c>
      <c r="C2">
        <f ca="1">ROUND([1]Simulations!AXN5*100,1)</f>
        <v>22.3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49.1</v>
      </c>
    </row>
    <row r="3" spans="1:9">
      <c r="A3">
        <f>[1]Simulations!AXL6</f>
        <v>200</v>
      </c>
      <c r="B3">
        <f ca="1">ROUND([1]Simulations!AXM6*100,1)</f>
        <v>1.8</v>
      </c>
      <c r="C3">
        <f ca="1">ROUND([1]Simulations!AXN6*100,1)</f>
        <v>11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0.8</v>
      </c>
      <c r="H3">
        <f ca="1">ROUND([1]Simulations!AXS6*100,1)</f>
        <v>0</v>
      </c>
      <c r="I3">
        <f ca="1">ROUND([1]Simulations!AXT6*100,1)</f>
        <v>10.199999999999999</v>
      </c>
    </row>
    <row r="4" spans="1:9">
      <c r="A4">
        <f>[1]Simulations!AXL7</f>
        <v>400</v>
      </c>
      <c r="B4">
        <f ca="1">ROUND([1]Simulations!AXM7*100,1)</f>
        <v>4.7</v>
      </c>
      <c r="C4">
        <f ca="1">ROUND([1]Simulations!AXN7*100,1)</f>
        <v>9.9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2.9</v>
      </c>
      <c r="H4">
        <f ca="1">ROUND([1]Simulations!AXS7*100,1)</f>
        <v>0</v>
      </c>
      <c r="I4">
        <f ca="1">ROUND([1]Simulations!AXT7*100,1)</f>
        <v>8.1</v>
      </c>
    </row>
    <row r="5" spans="1:9">
      <c r="A5">
        <f>[1]Simulations!AXL8</f>
        <v>600</v>
      </c>
      <c r="B5">
        <f ca="1">ROUND([1]Simulations!AXM8*100,1)</f>
        <v>6.4</v>
      </c>
      <c r="C5">
        <f ca="1">ROUND([1]Simulations!AXN8*100,1)</f>
        <v>9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5.9</v>
      </c>
      <c r="H5">
        <f ca="1">ROUND([1]Simulations!AXS8*100,1)</f>
        <v>0</v>
      </c>
      <c r="I5">
        <f ca="1">ROUND([1]Simulations!AXT8*100,1)</f>
        <v>9.1</v>
      </c>
    </row>
    <row r="6" spans="1:9">
      <c r="A6">
        <f>[1]Simulations!AXL9</f>
        <v>800</v>
      </c>
      <c r="B6">
        <f ca="1">ROUND([1]Simulations!AXM9*100,1)</f>
        <v>8.3000000000000007</v>
      </c>
      <c r="C6">
        <f ca="1">ROUND([1]Simulations!AXN9*100,1)</f>
        <v>12.6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8.1999999999999993</v>
      </c>
      <c r="H6">
        <f ca="1">ROUND([1]Simulations!AXS9*100,1)</f>
        <v>0</v>
      </c>
      <c r="I6">
        <f ca="1">ROUND([1]Simulations!AXT9*100,1)</f>
        <v>10</v>
      </c>
    </row>
    <row r="7" spans="1:9">
      <c r="A7">
        <f>[1]Simulations!AXL10</f>
        <v>1000</v>
      </c>
      <c r="B7">
        <f ca="1">ROUND([1]Simulations!AXM10*100,1)</f>
        <v>13.4</v>
      </c>
      <c r="C7">
        <f ca="1">ROUND([1]Simulations!AXN10*100,1)</f>
        <v>15.9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11.7</v>
      </c>
      <c r="H7">
        <f ca="1">ROUND([1]Simulations!AXS10*100,1)</f>
        <v>0</v>
      </c>
      <c r="I7">
        <f ca="1">ROUND([1]Simulations!AXT10*100,1)</f>
        <v>8.1</v>
      </c>
    </row>
    <row r="8" spans="1:9">
      <c r="A8">
        <f>[1]Simulations!AXL11</f>
        <v>1200</v>
      </c>
      <c r="B8">
        <f ca="1">ROUND([1]Simulations!AXM11*100,1)</f>
        <v>17</v>
      </c>
      <c r="C8">
        <f ca="1">ROUND([1]Simulations!AXN11*100,1)</f>
        <v>11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15.9</v>
      </c>
      <c r="H8">
        <f ca="1">ROUND([1]Simulations!AXS11*100,1)</f>
        <v>0</v>
      </c>
      <c r="I8">
        <f ca="1">ROUND([1]Simulations!AXT11*100,1)</f>
        <v>4</v>
      </c>
    </row>
    <row r="9" spans="1:9">
      <c r="A9">
        <f>[1]Simulations!AXL12</f>
        <v>1400</v>
      </c>
      <c r="B9">
        <f ca="1">ROUND([1]Simulations!AXM12*100,1)</f>
        <v>17.3</v>
      </c>
      <c r="C9">
        <f ca="1">ROUND([1]Simulations!AXN12*100,1)</f>
        <v>5.0999999999999996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16.8</v>
      </c>
      <c r="H9">
        <f ca="1">ROUND([1]Simulations!AXS12*100,1)</f>
        <v>0</v>
      </c>
      <c r="I9">
        <f ca="1">ROUND([1]Simulations!AXT12*100,1)</f>
        <v>1.2</v>
      </c>
    </row>
    <row r="10" spans="1:9">
      <c r="A10">
        <f>[1]Simulations!AXL13</f>
        <v>1600</v>
      </c>
      <c r="B10">
        <f ca="1">ROUND([1]Simulations!AXM13*100,1)</f>
        <v>13.7</v>
      </c>
      <c r="C10">
        <f ca="1">ROUND([1]Simulations!AXN13*100,1)</f>
        <v>2.1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15.5</v>
      </c>
      <c r="H10">
        <f ca="1">ROUND([1]Simulations!AXS13*100,1)</f>
        <v>0</v>
      </c>
      <c r="I10">
        <f ca="1">ROUND([1]Simulations!AXT13*100,1)</f>
        <v>0.3</v>
      </c>
    </row>
    <row r="11" spans="1:9">
      <c r="A11">
        <f>[1]Simulations!AXL14</f>
        <v>1800</v>
      </c>
      <c r="B11">
        <f ca="1">ROUND([1]Simulations!AXM14*100,1)</f>
        <v>9.1</v>
      </c>
      <c r="C11">
        <f ca="1">ROUND([1]Simulations!AXN14*100,1)</f>
        <v>0.6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10.4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5</v>
      </c>
      <c r="C12">
        <f ca="1">ROUND([1]Simulations!AXN15*100,1)</f>
        <v>0.2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6.6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1.9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3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1.4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0.3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0.6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0.1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40.5</v>
      </c>
      <c r="C2" s="23">
        <f>[1]Simulations!E60</f>
        <v>1325</v>
      </c>
      <c r="D2" s="3">
        <f>ROUND([1]Simulations!N60*100,1)</f>
        <v>31.2</v>
      </c>
      <c r="E2" s="5">
        <f ca="1">[1]Simulations!$N$62</f>
        <v>12.1</v>
      </c>
    </row>
    <row r="3" spans="1:10">
      <c r="A3" t="s">
        <v>2</v>
      </c>
      <c r="B3" s="5">
        <f ca="1">ROUND([1]Simulations!P123*100,1)</f>
        <v>8.1999999999999993</v>
      </c>
      <c r="C3" s="23">
        <f>[1]Simulations!F60</f>
        <v>851</v>
      </c>
      <c r="D3" s="3">
        <f>ROUND([1]Simulations!O60*100,1)</f>
        <v>20.8</v>
      </c>
      <c r="E3" s="5">
        <f ca="1">[1]Simulations!$O$62</f>
        <v>0.4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49</v>
      </c>
      <c r="C6" s="23">
        <f>[1]Simulations!J60</f>
        <v>1391</v>
      </c>
      <c r="D6" s="3">
        <f>ROUND([1]Simulations!S60*100,1)</f>
        <v>33</v>
      </c>
      <c r="E6" s="5">
        <f ca="1">[1]Simulations!$S$62</f>
        <v>16.3</v>
      </c>
    </row>
    <row r="7" spans="1:10">
      <c r="A7" t="s">
        <v>8</v>
      </c>
      <c r="B7" s="5">
        <f ca="1">ROUND([1]Simulations!V123*100,1)</f>
        <v>2.4</v>
      </c>
      <c r="C7" s="23">
        <f>[1]Simulations!L60</f>
        <v>377</v>
      </c>
      <c r="D7" s="3">
        <f>ROUND([1]Simulations!U60*100,1)</f>
        <v>14.2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71.2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473</v>
      </c>
      <c r="C7" s="18">
        <f ca="1">'[1]Delegate Counter'!BM6</f>
        <v>276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556</v>
      </c>
      <c r="H7" s="18">
        <f ca="1">'[1]Delegate Counter'!BR6</f>
        <v>0</v>
      </c>
      <c r="I7" s="18">
        <f ca="1">'[1]Delegate Counter'!BS6</f>
        <v>175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590</v>
      </c>
      <c r="C8" s="18">
        <f ca="1">'[1]Delegate Counter'!BM7</f>
        <v>355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673</v>
      </c>
      <c r="H8" s="18">
        <f ca="1">'[1]Delegate Counter'!BR7</f>
        <v>0</v>
      </c>
      <c r="I8" s="18">
        <f ca="1">'[1]Delegate Counter'!BS7</f>
        <v>214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592</v>
      </c>
      <c r="C9" s="18">
        <f ca="1">'[1]Delegate Counter'!BM8</f>
        <v>356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675</v>
      </c>
      <c r="H9" s="18">
        <f ca="1">'[1]Delegate Counter'!BR8</f>
        <v>0</v>
      </c>
      <c r="I9" s="18">
        <f ca="1">'[1]Delegate Counter'!BS8</f>
        <v>215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807</v>
      </c>
      <c r="C10" s="18">
        <f ca="1">'[1]Delegate Counter'!BM9</f>
        <v>499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862</v>
      </c>
      <c r="H10" s="18">
        <f ca="1">'[1]Delegate Counter'!BR9</f>
        <v>0</v>
      </c>
      <c r="I10" s="18">
        <f ca="1">'[1]Delegate Counter'!BS9</f>
        <v>245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854</v>
      </c>
      <c r="C11" s="18">
        <f ca="1">'[1]Delegate Counter'!BM10</f>
        <v>526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893</v>
      </c>
      <c r="H11" s="18">
        <f ca="1">'[1]Delegate Counter'!BR10</f>
        <v>0</v>
      </c>
      <c r="I11" s="18">
        <f ca="1">'[1]Delegate Counter'!BS10</f>
        <v>245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874</v>
      </c>
      <c r="C12" s="18">
        <f ca="1">'[1]Delegate Counter'!BM11</f>
        <v>535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910</v>
      </c>
      <c r="H12" s="18">
        <f ca="1">'[1]Delegate Counter'!BR11</f>
        <v>0</v>
      </c>
      <c r="I12" s="18">
        <f ca="1">'[1]Delegate Counter'!BS11</f>
        <v>250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917</v>
      </c>
      <c r="C13" s="18">
        <f ca="1">'[1]Delegate Counter'!BM12</f>
        <v>557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944</v>
      </c>
      <c r="H13" s="18">
        <f ca="1">'[1]Delegate Counter'!BR12</f>
        <v>0</v>
      </c>
      <c r="I13" s="18">
        <f ca="1">'[1]Delegate Counter'!BS12</f>
        <v>257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941</v>
      </c>
      <c r="C14" s="18">
        <f ca="1">'[1]Delegate Counter'!BM13</f>
        <v>576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978</v>
      </c>
      <c r="H14" s="18">
        <f ca="1">'[1]Delegate Counter'!BR13</f>
        <v>0</v>
      </c>
      <c r="I14" s="18">
        <f ca="1">'[1]Delegate Counter'!BS13</f>
        <v>264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1161</v>
      </c>
      <c r="C15" s="18">
        <f ca="1">'[1]Delegate Counter'!BM14</f>
        <v>740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1203</v>
      </c>
      <c r="H15" s="18">
        <f ca="1">'[1]Delegate Counter'!BR14</f>
        <v>0</v>
      </c>
      <c r="I15" s="18">
        <f ca="1">'[1]Delegate Counter'!BS14</f>
        <v>319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1174</v>
      </c>
      <c r="C16" s="18">
        <f ca="1">'[1]Delegate Counter'!BM15</f>
        <v>748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1220</v>
      </c>
      <c r="H16" s="18">
        <f ca="1">'[1]Delegate Counter'!BR15</f>
        <v>0</v>
      </c>
      <c r="I16" s="18">
        <f ca="1">'[1]Delegate Counter'!BS15</f>
        <v>326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1199</v>
      </c>
      <c r="C17" s="18">
        <f ca="1">'[1]Delegate Counter'!BM16</f>
        <v>764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1248</v>
      </c>
      <c r="H17" s="18">
        <f ca="1">'[1]Delegate Counter'!BR16</f>
        <v>0</v>
      </c>
      <c r="I17" s="18">
        <f ca="1">'[1]Delegate Counter'!BS16</f>
        <v>339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1218</v>
      </c>
      <c r="C18" s="18">
        <f ca="1">'[1]Delegate Counter'!BM17</f>
        <v>776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1269</v>
      </c>
      <c r="H18" s="18">
        <f ca="1">'[1]Delegate Counter'!BR17</f>
        <v>0</v>
      </c>
      <c r="I18" s="18">
        <f ca="1">'[1]Delegate Counter'!BS17</f>
        <v>344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1255</v>
      </c>
      <c r="C19" s="18">
        <f ca="1">'[1]Delegate Counter'!BM18</f>
        <v>799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1310</v>
      </c>
      <c r="H19" s="18">
        <f ca="1">'[1]Delegate Counter'!BR18</f>
        <v>0</v>
      </c>
      <c r="I19" s="18">
        <f ca="1">'[1]Delegate Counter'!BS18</f>
        <v>358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1323</v>
      </c>
      <c r="C20" s="18">
        <f ca="1">'[1]Delegate Counter'!BM19</f>
        <v>850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1389</v>
      </c>
      <c r="H20" s="18">
        <f ca="1">'[1]Delegate Counter'!BR19</f>
        <v>0</v>
      </c>
      <c r="I20" s="18">
        <f ca="1">'[1]Delegate Counter'!BS19</f>
        <v>376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1325</v>
      </c>
      <c r="C21" s="18">
        <f ca="1">'[1]Delegate Counter'!BM20</f>
        <v>851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1391</v>
      </c>
      <c r="H21" s="18">
        <f ca="1">'[1]Delegate Counter'!BR20</f>
        <v>0</v>
      </c>
      <c r="I21" s="18">
        <f ca="1">'[1]Delegate Counter'!BS20</f>
        <v>377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419</v>
      </c>
      <c r="E9">
        <f t="shared" si="12"/>
        <v>276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496</v>
      </c>
      <c r="J9">
        <f t="shared" si="12"/>
        <v>0</v>
      </c>
      <c r="K9">
        <f t="shared" si="12"/>
        <v>167</v>
      </c>
      <c r="L9">
        <f t="shared" si="12"/>
        <v>0</v>
      </c>
      <c r="M9">
        <f t="shared" si="0"/>
        <v>0.30854197349042711</v>
      </c>
      <c r="N9">
        <f t="shared" si="1"/>
        <v>0.203240058910162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0.36524300441826213</v>
      </c>
      <c r="S9">
        <f t="shared" si="6"/>
        <v>0</v>
      </c>
      <c r="T9">
        <f t="shared" si="7"/>
        <v>0.12297496318114874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12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0.38709677419354838</v>
      </c>
      <c r="N12">
        <f t="shared" si="1"/>
        <v>0.29032258064516131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107</v>
      </c>
      <c r="E13">
        <f>INDEX('[1]Delegate Counter'!AQ$3:AQ$59,MATCH(delegates!$B13,'[1]Delegate Counter'!$A$3:$A$59,0))</f>
        <v>74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0.25721153846153844</v>
      </c>
      <c r="N13">
        <f t="shared" si="1"/>
        <v>0.17788461538461539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0.40144230769230771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0.40298507462686567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6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0.25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23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0.25274725274725274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22</v>
      </c>
      <c r="E18">
        <f>INDEX('[1]Delegate Counter'!AQ$3:AQ$59,MATCH(delegates!$B18,'[1]Delegate Counter'!$A$3:$A$59,0))</f>
        <v>11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27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15</v>
      </c>
      <c r="L18">
        <f>INDEX('[1]Delegate Counter'!AX$3:AX$59,MATCH(delegates!$B18,'[1]Delegate Counter'!$A$3:$A$59,0))</f>
        <v>0</v>
      </c>
      <c r="M18">
        <f t="shared" si="0"/>
        <v>0.29333333333333333</v>
      </c>
      <c r="N18">
        <f t="shared" si="1"/>
        <v>0.14666666666666667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0.36</v>
      </c>
      <c r="S18">
        <f t="shared" si="6"/>
        <v>0</v>
      </c>
      <c r="T18">
        <f t="shared" si="7"/>
        <v>0.2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41</v>
      </c>
      <c r="E19">
        <f>INDEX('[1]Delegate Counter'!AQ$3:AQ$59,MATCH(delegates!$B19,'[1]Delegate Counter'!$A$3:$A$59,0))</f>
        <v>27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0.37272727272727274</v>
      </c>
      <c r="N19">
        <f t="shared" si="1"/>
        <v>0.24545454545454545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14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0.3783783783783784</v>
      </c>
      <c r="N20">
        <f t="shared" si="1"/>
        <v>0.27027027027027029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77</v>
      </c>
      <c r="E22">
        <f>INDEX('[1]Delegate Counter'!AQ$3:AQ$59,MATCH(delegates!$B22,'[1]Delegate Counter'!$A$3:$A$59,0))</f>
        <v>49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82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20</v>
      </c>
      <c r="L22">
        <f>INDEX('[1]Delegate Counter'!AX$3:AX$59,MATCH(delegates!$B22,'[1]Delegate Counter'!$A$3:$A$59,0))</f>
        <v>0</v>
      </c>
      <c r="M22">
        <f t="shared" si="0"/>
        <v>0.33771929824561403</v>
      </c>
      <c r="N22">
        <f t="shared" si="1"/>
        <v>0.21491228070175439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0.35964912280701755</v>
      </c>
      <c r="S22">
        <f t="shared" si="6"/>
        <v>0</v>
      </c>
      <c r="T22">
        <f t="shared" si="7"/>
        <v>8.771929824561403E-2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3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13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0.1875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0.8125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34</v>
      </c>
      <c r="E25">
        <f>INDEX('[1]Delegate Counter'!AQ$3:AQ$59,MATCH(delegates!$B25,'[1]Delegate Counter'!$A$3:$A$59,0))</f>
        <v>27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33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0.34343434343434343</v>
      </c>
      <c r="N25">
        <f t="shared" si="1"/>
        <v>0.27272727272727271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0.33333333333333331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473</v>
      </c>
      <c r="E26">
        <f t="shared" si="13"/>
        <v>276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556</v>
      </c>
      <c r="J26">
        <f t="shared" si="13"/>
        <v>0</v>
      </c>
      <c r="K26">
        <f t="shared" si="13"/>
        <v>175</v>
      </c>
      <c r="L26">
        <f t="shared" si="13"/>
        <v>0</v>
      </c>
      <c r="M26">
        <f t="shared" si="0"/>
        <v>0.31262392597488431</v>
      </c>
      <c r="N26">
        <f t="shared" si="1"/>
        <v>0.18241903502974224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0.3674818241903503</v>
      </c>
      <c r="S26">
        <f t="shared" si="6"/>
        <v>0</v>
      </c>
      <c r="T26">
        <f t="shared" si="7"/>
        <v>0.11566424322538003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117</v>
      </c>
      <c r="E27">
        <f t="shared" si="14"/>
        <v>79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39</v>
      </c>
      <c r="L27">
        <f t="shared" si="14"/>
        <v>0</v>
      </c>
      <c r="M27">
        <f t="shared" si="0"/>
        <v>0.33238636363636365</v>
      </c>
      <c r="N27">
        <f t="shared" si="1"/>
        <v>0.22443181818181818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0.11079545454545454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38</v>
      </c>
      <c r="E29">
        <f>INDEX('[1]Delegate Counter'!AQ$3:AQ$59,MATCH(delegates!$B29,'[1]Delegate Counter'!$A$3:$A$59,0))</f>
        <v>24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0.30399999999999999</v>
      </c>
      <c r="N29">
        <f t="shared" si="1"/>
        <v>0.192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0.35199999999999998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590</v>
      </c>
      <c r="E34">
        <f t="shared" si="15"/>
        <v>355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673</v>
      </c>
      <c r="J34">
        <f t="shared" si="15"/>
        <v>0</v>
      </c>
      <c r="K34">
        <f t="shared" si="15"/>
        <v>214</v>
      </c>
      <c r="L34">
        <f t="shared" si="15"/>
        <v>0</v>
      </c>
      <c r="M34">
        <f t="shared" ref="M34:M65" si="16">D34/$C34</f>
        <v>0.3163538873994638</v>
      </c>
      <c r="N34">
        <f t="shared" ref="N34:N65" si="17">E34/$C34</f>
        <v>0.19034852546916889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0.36085790884718499</v>
      </c>
      <c r="S34">
        <f t="shared" ref="S34:S65" si="22">J34/$C34</f>
        <v>0</v>
      </c>
      <c r="T34">
        <f t="shared" ref="T34:T65" si="23">K34/$C34</f>
        <v>0.11474530831099196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592</v>
      </c>
      <c r="E36">
        <f t="shared" si="25"/>
        <v>356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675</v>
      </c>
      <c r="J36">
        <f t="shared" si="25"/>
        <v>0</v>
      </c>
      <c r="K36">
        <f t="shared" si="25"/>
        <v>215</v>
      </c>
      <c r="L36">
        <f t="shared" si="25"/>
        <v>0</v>
      </c>
      <c r="M36">
        <f t="shared" si="16"/>
        <v>0.3164083377872795</v>
      </c>
      <c r="N36">
        <f t="shared" si="17"/>
        <v>0.1902725815072154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0.36076964190272581</v>
      </c>
      <c r="S36">
        <f t="shared" si="22"/>
        <v>0</v>
      </c>
      <c r="T36">
        <f t="shared" si="23"/>
        <v>0.11491181186531267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215</v>
      </c>
      <c r="E37">
        <f t="shared" si="26"/>
        <v>143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187</v>
      </c>
      <c r="J37">
        <f t="shared" si="26"/>
        <v>0</v>
      </c>
      <c r="K37">
        <f t="shared" si="26"/>
        <v>30</v>
      </c>
      <c r="L37">
        <f t="shared" si="26"/>
        <v>0</v>
      </c>
      <c r="M37">
        <f t="shared" si="16"/>
        <v>0.37261698440207974</v>
      </c>
      <c r="N37">
        <f t="shared" si="17"/>
        <v>0.24783362218370883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0.3240901213171577</v>
      </c>
      <c r="S37">
        <f t="shared" si="22"/>
        <v>0</v>
      </c>
      <c r="T37">
        <f t="shared" si="23"/>
        <v>5.1993067590987867E-2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45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0.33088235294117646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23</v>
      </c>
      <c r="E39">
        <f>INDEX('[1]Delegate Counter'!AQ$3:AQ$59,MATCH(delegates!$B39,'[1]Delegate Counter'!$A$3:$A$59,0))</f>
        <v>12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0.34328358208955223</v>
      </c>
      <c r="N39">
        <f t="shared" si="17"/>
        <v>0.17910447761194029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92</v>
      </c>
      <c r="E40">
        <f>INDEX('[1]Delegate Counter'!AQ$3:AQ$59,MATCH(delegates!$B40,'[1]Delegate Counter'!$A$3:$A$59,0))</f>
        <v>66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6</v>
      </c>
      <c r="L40">
        <f>INDEX('[1]Delegate Counter'!AX$3:AX$59,MATCH(delegates!$B40,'[1]Delegate Counter'!$A$3:$A$59,0))</f>
        <v>0</v>
      </c>
      <c r="M40">
        <f t="shared" si="16"/>
        <v>0.42009132420091322</v>
      </c>
      <c r="N40">
        <f t="shared" si="17"/>
        <v>0.30136986301369861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2.7397260273972601E-2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55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7</v>
      </c>
      <c r="L41">
        <f>INDEX('[1]Delegate Counter'!AX$3:AX$59,MATCH(delegates!$B41,'[1]Delegate Counter'!$A$3:$A$59,0))</f>
        <v>0</v>
      </c>
      <c r="M41">
        <f t="shared" si="16"/>
        <v>0.35483870967741937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4.5161290322580643E-2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807</v>
      </c>
      <c r="E42">
        <f t="shared" si="27"/>
        <v>499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862</v>
      </c>
      <c r="J42">
        <f t="shared" si="27"/>
        <v>0</v>
      </c>
      <c r="K42">
        <f t="shared" si="27"/>
        <v>245</v>
      </c>
      <c r="L42">
        <f t="shared" si="27"/>
        <v>0</v>
      </c>
      <c r="M42">
        <f t="shared" si="16"/>
        <v>0.32965686274509803</v>
      </c>
      <c r="N42">
        <f t="shared" si="17"/>
        <v>0.20383986928104575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0.35212418300653597</v>
      </c>
      <c r="S42">
        <f t="shared" si="22"/>
        <v>0</v>
      </c>
      <c r="T42">
        <f t="shared" si="23"/>
        <v>0.10008169934640523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47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31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0.44761904761904764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0.29523809523809524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854</v>
      </c>
      <c r="E44">
        <f t="shared" si="28"/>
        <v>526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893</v>
      </c>
      <c r="J44">
        <f t="shared" si="28"/>
        <v>0</v>
      </c>
      <c r="K44">
        <f t="shared" si="28"/>
        <v>245</v>
      </c>
      <c r="L44">
        <f t="shared" si="28"/>
        <v>0</v>
      </c>
      <c r="M44">
        <f t="shared" si="16"/>
        <v>0.3345084214649432</v>
      </c>
      <c r="N44">
        <f t="shared" si="17"/>
        <v>0.20603211907559735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0.34978456717587153</v>
      </c>
      <c r="S44">
        <f t="shared" si="22"/>
        <v>0</v>
      </c>
      <c r="T44">
        <f t="shared" si="23"/>
        <v>9.5965530748139447E-2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5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9.8039215686274508E-2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874</v>
      </c>
      <c r="E46">
        <f t="shared" si="29"/>
        <v>535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910</v>
      </c>
      <c r="J46">
        <f t="shared" si="29"/>
        <v>0</v>
      </c>
      <c r="K46">
        <f t="shared" si="29"/>
        <v>250</v>
      </c>
      <c r="L46">
        <f t="shared" si="29"/>
        <v>0</v>
      </c>
      <c r="M46">
        <f t="shared" si="16"/>
        <v>0.33563748079877115</v>
      </c>
      <c r="N46">
        <f t="shared" si="17"/>
        <v>0.20545314900153611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0.34946236559139787</v>
      </c>
      <c r="S46">
        <f t="shared" si="22"/>
        <v>0</v>
      </c>
      <c r="T46">
        <f t="shared" si="23"/>
        <v>9.6006144393241163E-2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43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0.40186915887850466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917</v>
      </c>
      <c r="E52">
        <f t="shared" si="31"/>
        <v>557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944</v>
      </c>
      <c r="J52">
        <f t="shared" si="31"/>
        <v>0</v>
      </c>
      <c r="K52">
        <f t="shared" si="31"/>
        <v>257</v>
      </c>
      <c r="L52">
        <f t="shared" si="31"/>
        <v>0</v>
      </c>
      <c r="M52">
        <f t="shared" si="16"/>
        <v>0.33825156768720027</v>
      </c>
      <c r="N52">
        <f t="shared" si="17"/>
        <v>0.20545924013279232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0.34821099225378088</v>
      </c>
      <c r="S52">
        <f t="shared" si="22"/>
        <v>0</v>
      </c>
      <c r="T52">
        <f t="shared" si="23"/>
        <v>9.4798967170785689E-2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24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0.2857142857142857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941</v>
      </c>
      <c r="E54">
        <f t="shared" si="32"/>
        <v>576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978</v>
      </c>
      <c r="J54">
        <f t="shared" si="32"/>
        <v>0</v>
      </c>
      <c r="K54">
        <f t="shared" si="32"/>
        <v>264</v>
      </c>
      <c r="L54">
        <f t="shared" si="32"/>
        <v>0</v>
      </c>
      <c r="M54">
        <f t="shared" si="16"/>
        <v>0.33667262969588552</v>
      </c>
      <c r="N54">
        <f t="shared" si="17"/>
        <v>0.20608228980322005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0.34991055456171738</v>
      </c>
      <c r="S54">
        <f t="shared" si="22"/>
        <v>0</v>
      </c>
      <c r="T54">
        <f t="shared" si="23"/>
        <v>9.4454382826475849E-2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220</v>
      </c>
      <c r="E55">
        <f t="shared" si="33"/>
        <v>164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225</v>
      </c>
      <c r="J55">
        <f t="shared" si="33"/>
        <v>0</v>
      </c>
      <c r="K55">
        <f t="shared" si="33"/>
        <v>55</v>
      </c>
      <c r="L55">
        <f t="shared" si="33"/>
        <v>0</v>
      </c>
      <c r="M55">
        <f t="shared" si="16"/>
        <v>0.33182503770739064</v>
      </c>
      <c r="N55">
        <f t="shared" si="17"/>
        <v>0.24736048265460031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0.33936651583710409</v>
      </c>
      <c r="S55">
        <f t="shared" si="22"/>
        <v>0</v>
      </c>
      <c r="T55">
        <f t="shared" si="23"/>
        <v>8.2956259426847659E-2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84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0.30656934306569344</v>
      </c>
      <c r="N59">
        <f t="shared" si="17"/>
        <v>0.28832116788321166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0.32846715328467152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66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11</v>
      </c>
      <c r="L60">
        <f>INDEX('[1]Delegate Counter'!AX$3:AX$59,MATCH(delegates!$B60,'[1]Delegate Counter'!$A$3:$A$59,0))</f>
        <v>0</v>
      </c>
      <c r="M60">
        <f t="shared" si="16"/>
        <v>0.35483870967741937</v>
      </c>
      <c r="N60">
        <f t="shared" si="17"/>
        <v>0.23118279569892472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5.9139784946236562E-2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1161</v>
      </c>
      <c r="E62">
        <f t="shared" si="34"/>
        <v>740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1203</v>
      </c>
      <c r="J62">
        <f t="shared" si="34"/>
        <v>0</v>
      </c>
      <c r="K62">
        <f t="shared" si="34"/>
        <v>319</v>
      </c>
      <c r="L62">
        <f t="shared" si="34"/>
        <v>0</v>
      </c>
      <c r="M62">
        <f t="shared" si="16"/>
        <v>0.33574320416425679</v>
      </c>
      <c r="N62">
        <f t="shared" si="17"/>
        <v>0.21399652978600348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0.34788895315211105</v>
      </c>
      <c r="S62">
        <f t="shared" si="22"/>
        <v>0</v>
      </c>
      <c r="T62">
        <f t="shared" si="23"/>
        <v>9.2249855407750145E-2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38</v>
      </c>
      <c r="E63">
        <f t="shared" si="35"/>
        <v>24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20</v>
      </c>
      <c r="L63">
        <f t="shared" si="35"/>
        <v>0</v>
      </c>
      <c r="M63">
        <f t="shared" si="16"/>
        <v>0.296875</v>
      </c>
      <c r="N63">
        <f t="shared" si="17"/>
        <v>0.1875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0.15625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25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0.3048780487804878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1199</v>
      </c>
      <c r="E67">
        <f t="shared" si="45"/>
        <v>764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1248</v>
      </c>
      <c r="J67">
        <f t="shared" si="45"/>
        <v>0</v>
      </c>
      <c r="K67">
        <f t="shared" si="45"/>
        <v>339</v>
      </c>
      <c r="L67">
        <f t="shared" si="45"/>
        <v>0</v>
      </c>
      <c r="M67">
        <f t="shared" si="36"/>
        <v>0.33435582822085891</v>
      </c>
      <c r="N67">
        <f t="shared" si="37"/>
        <v>0.21305075292805353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0.34802007808142776</v>
      </c>
      <c r="S67">
        <f t="shared" si="42"/>
        <v>0</v>
      </c>
      <c r="T67">
        <f t="shared" si="43"/>
        <v>9.4534300055772444E-2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1218</v>
      </c>
      <c r="E71">
        <f t="shared" si="47"/>
        <v>776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1269</v>
      </c>
      <c r="J71">
        <f t="shared" si="47"/>
        <v>0</v>
      </c>
      <c r="K71">
        <f t="shared" si="47"/>
        <v>344</v>
      </c>
      <c r="L71">
        <f t="shared" si="47"/>
        <v>0</v>
      </c>
      <c r="M71">
        <f t="shared" si="36"/>
        <v>0.33433982981059568</v>
      </c>
      <c r="N71">
        <f t="shared" si="37"/>
        <v>0.21301125446060939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0.34833928081251714</v>
      </c>
      <c r="S71">
        <f t="shared" si="42"/>
        <v>0</v>
      </c>
      <c r="T71">
        <f t="shared" si="43"/>
        <v>9.4427669503156744E-2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37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41</v>
      </c>
      <c r="J72">
        <f t="shared" si="48"/>
        <v>0</v>
      </c>
      <c r="K72">
        <f t="shared" si="48"/>
        <v>14</v>
      </c>
      <c r="L72">
        <f t="shared" si="48"/>
        <v>0</v>
      </c>
      <c r="M72">
        <f t="shared" si="36"/>
        <v>0.32173913043478258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0.35652173913043478</v>
      </c>
      <c r="S72">
        <f t="shared" si="42"/>
        <v>0</v>
      </c>
      <c r="T72">
        <f t="shared" si="43"/>
        <v>0.12173913043478261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19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19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0.35185185185185186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0.35185185185185186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1255</v>
      </c>
      <c r="E75">
        <f t="shared" si="49"/>
        <v>799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1310</v>
      </c>
      <c r="J75">
        <f t="shared" si="49"/>
        <v>0</v>
      </c>
      <c r="K75">
        <f t="shared" si="49"/>
        <v>358</v>
      </c>
      <c r="L75">
        <f t="shared" si="49"/>
        <v>0</v>
      </c>
      <c r="M75">
        <f t="shared" si="36"/>
        <v>0.33395423097392229</v>
      </c>
      <c r="N75">
        <f t="shared" si="37"/>
        <v>0.21261309207025014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0.34858967535923363</v>
      </c>
      <c r="S75">
        <f t="shared" si="42"/>
        <v>0</v>
      </c>
      <c r="T75">
        <f t="shared" si="43"/>
        <v>9.5263437998935607E-2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68</v>
      </c>
      <c r="E76">
        <f t="shared" si="50"/>
        <v>51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79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0.31627906976744186</v>
      </c>
      <c r="N76">
        <f t="shared" si="37"/>
        <v>0.23720930232558141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0.36744186046511629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38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0.30158730158730157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6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0.17647058823529413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1323</v>
      </c>
      <c r="E82">
        <f t="shared" si="51"/>
        <v>850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1389</v>
      </c>
      <c r="J82">
        <f t="shared" si="51"/>
        <v>0</v>
      </c>
      <c r="K82">
        <f t="shared" si="51"/>
        <v>376</v>
      </c>
      <c r="L82">
        <f t="shared" si="51"/>
        <v>0</v>
      </c>
      <c r="M82">
        <f t="shared" si="36"/>
        <v>0.33299773470928767</v>
      </c>
      <c r="N82">
        <f t="shared" si="37"/>
        <v>0.21394412282909639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0.34960986659954696</v>
      </c>
      <c r="S82">
        <f t="shared" si="42"/>
        <v>0</v>
      </c>
      <c r="T82">
        <f t="shared" si="43"/>
        <v>9.4638811980870874E-2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1325</v>
      </c>
      <c r="E84">
        <f t="shared" si="52"/>
        <v>851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1391</v>
      </c>
      <c r="J84">
        <f t="shared" si="52"/>
        <v>0</v>
      </c>
      <c r="K84">
        <f t="shared" si="52"/>
        <v>377</v>
      </c>
      <c r="L84">
        <f t="shared" si="52"/>
        <v>0</v>
      </c>
      <c r="M84">
        <f t="shared" si="36"/>
        <v>0.33291457286432163</v>
      </c>
      <c r="N84">
        <f t="shared" si="37"/>
        <v>0.21381909547738692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0.34949748743718595</v>
      </c>
      <c r="S84">
        <f t="shared" si="42"/>
        <v>0</v>
      </c>
      <c r="T84">
        <f t="shared" si="43"/>
        <v>9.4723618090452266E-2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2656  lv</v>
      </c>
      <c r="E2" s="19">
        <f>INDEX([1]Calculation!$I:$I,ROW())</f>
        <v>43891</v>
      </c>
      <c r="F2" s="12">
        <f>ROUND(INDEX([1]Calculation!AL:AL,ROW()),1)</f>
        <v>39.5</v>
      </c>
      <c r="G2" s="8">
        <f>ROUND(INDEX([1]Calculation!L:L,ROW()),0)</f>
        <v>26</v>
      </c>
      <c r="H2" s="8">
        <f>ROUND(INDEX([1]Calculation!M:M,ROW()),0)</f>
        <v>17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3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11</v>
      </c>
      <c r="O2" s="8">
        <f>ROUND(INDEX([1]Calculation!T:T,ROW()),0)</f>
        <v>0</v>
      </c>
      <c r="P2" s="8" t="str">
        <f>INDEX([1]Calculation!CB:CB,ROW())</f>
        <v>https://morningconsult.com/2020/03/02/post-south-carolina-poll-joe-biden/</v>
      </c>
    </row>
    <row r="3" spans="1:16">
      <c r="A3" t="str">
        <f>INDEX([1]Calculation!$F:$F,ROW())</f>
        <v>California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1220  lv</v>
      </c>
      <c r="E3" s="19">
        <f>INDEX([1]Calculation!$I:$I,ROW())</f>
        <v>43891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43</v>
      </c>
      <c r="M3" s="8">
        <f>ROUND(INDEX([1]Calculation!R:R,ROW()),0)</f>
        <v>0</v>
      </c>
      <c r="N3" s="8">
        <f>ROUND(INDEX([1]Calculation!S:S,ROW()),0)</f>
        <v>40</v>
      </c>
      <c r="O3" s="8">
        <f>ROUND(INDEX([1]Calculation!T:T,ROW()),0)</f>
        <v>0</v>
      </c>
      <c r="P3" s="8" t="str">
        <f>INDEX([1]Calculation!CB:CB,ROW())</f>
        <v>https://www.pointblankpolitical.com/2020-ca-dem-primary-post-sc/</v>
      </c>
    </row>
    <row r="4" spans="1:16">
      <c r="A4" t="str">
        <f>INDEX([1]Calculation!$F:$F,ROW())</f>
        <v>California</v>
      </c>
      <c r="B4" t="str">
        <f>INDEX([1]Calculation!$D:$D,ROW())</f>
        <v>Point Blank Political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1220  lv</v>
      </c>
      <c r="E4" s="19">
        <f>INDEX([1]Calculation!$I:$I,ROW())</f>
        <v>43891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https://www.pointblankpolitical.com/2020-ca-dem-primary-post-sc/</v>
      </c>
    </row>
    <row r="5" spans="1:16">
      <c r="A5" t="str">
        <f>INDEX([1]Calculation!$F:$F,ROW())</f>
        <v>California</v>
      </c>
      <c r="B5" t="str">
        <f>INDEX([1]Calculation!$D:$D,ROW())</f>
        <v>Point Blank Political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1220  lv</v>
      </c>
      <c r="E5" s="19">
        <f>INDEX([1]Calculation!$I:$I,ROW())</f>
        <v>43891</v>
      </c>
      <c r="F5" s="12">
        <f>ROUND(INDEX([1]Calculation!AL:AL,ROW()),1)</f>
        <v>0</v>
      </c>
      <c r="G5" s="8">
        <f>ROUND(INDEX([1]Calculation!L:L,ROW()),0)</f>
        <v>41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https://www.pointblankpolitical.com/2020-ca-dem-primary-post-sc/</v>
      </c>
    </row>
    <row r="6" spans="1:16">
      <c r="A6" t="str">
        <f>INDEX([1]Calculation!$F:$F,ROW())</f>
        <v>California</v>
      </c>
      <c r="B6" t="str">
        <f>INDEX([1]Calculation!$D:$D,ROW())</f>
        <v>Point Blank Political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1220  lv</v>
      </c>
      <c r="E6" s="19">
        <f>INDEX([1]Calculation!$I:$I,ROW())</f>
        <v>43891</v>
      </c>
      <c r="F6" s="12">
        <f>ROUND(INDEX([1]Calculation!AL:AL,ROW()),1)</f>
        <v>20.7</v>
      </c>
      <c r="G6" s="8">
        <f>ROUND(INDEX([1]Calculation!L:L,ROW()),0)</f>
        <v>22</v>
      </c>
      <c r="H6" s="8">
        <f>ROUND(INDEX([1]Calculation!M:M,ROW()),0)</f>
        <v>10</v>
      </c>
      <c r="I6" s="8">
        <f>ROUND(INDEX([1]Calculation!N:N,ROW()),0)</f>
        <v>0</v>
      </c>
      <c r="J6" s="8">
        <f>ROUND(INDEX([1]Calculation!O:O,ROW()),0)</f>
        <v>6</v>
      </c>
      <c r="K6" s="8">
        <f>ROUND(INDEX([1]Calculation!P:P,ROW()),0)</f>
        <v>3</v>
      </c>
      <c r="L6" s="8">
        <f>ROUND(INDEX([1]Calculation!Q:Q,ROW()),0)</f>
        <v>34</v>
      </c>
      <c r="M6" s="8">
        <f>ROUND(INDEX([1]Calculation!R:R,ROW()),0)</f>
        <v>1</v>
      </c>
      <c r="N6" s="8">
        <f>ROUND(INDEX([1]Calculation!S:S,ROW()),0)</f>
        <v>14</v>
      </c>
      <c r="O6" s="8">
        <f>ROUND(INDEX([1]Calculation!T:T,ROW()),0)</f>
        <v>0</v>
      </c>
      <c r="P6" s="8" t="str">
        <f>INDEX([1]Calculation!CB:CB,ROW())</f>
        <v>https://www.pointblankpolitical.com/2020-ca-dem-primary-post-sc/</v>
      </c>
    </row>
    <row r="7" spans="1:16">
      <c r="A7" t="str">
        <f>INDEX([1]Calculation!$F:$F,ROW())</f>
        <v>Texas</v>
      </c>
      <c r="B7" t="str">
        <f>INDEX([1]Calculation!$D:$D,ROW())</f>
        <v>Emerson College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450  lv</v>
      </c>
      <c r="E7" s="19">
        <f>INDEX([1]Calculation!$I:$I,ROW())</f>
        <v>43891</v>
      </c>
      <c r="F7" s="12">
        <f>ROUND(INDEX([1]Calculation!AL:AL,ROW()),1)</f>
        <v>21.8</v>
      </c>
      <c r="G7" s="8">
        <f>ROUND(INDEX([1]Calculation!L:L,ROW()),0)</f>
        <v>26</v>
      </c>
      <c r="H7" s="8">
        <f>ROUND(INDEX([1]Calculation!M:M,ROW()),0)</f>
        <v>16</v>
      </c>
      <c r="I7" s="8">
        <f>ROUND(INDEX([1]Calculation!N:N,ROW()),0)</f>
        <v>0</v>
      </c>
      <c r="J7" s="8">
        <f>ROUND(INDEX([1]Calculation!O:O,ROW()),0)</f>
        <v>5</v>
      </c>
      <c r="K7" s="8">
        <f>ROUND(INDEX([1]Calculation!P:P,ROW()),0)</f>
        <v>4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14</v>
      </c>
      <c r="O7" s="8">
        <f>ROUND(INDEX([1]Calculation!T:T,ROW()),0)</f>
        <v>0</v>
      </c>
      <c r="P7" s="8" t="str">
        <f>INDEX([1]Calculation!CB:CB,ROW())</f>
        <v>http://emersonpolling.com/2020/03/02/texas-2020-sanders-with-slight-lead-over-biden-heading-into-super-tuesday/</v>
      </c>
    </row>
    <row r="8" spans="1:16">
      <c r="A8" t="str">
        <f>INDEX([1]Calculation!$F:$F,ROW())</f>
        <v>California</v>
      </c>
      <c r="B8" t="str">
        <f>INDEX([1]Calculation!$D:$D,ROW())</f>
        <v>Emerson College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545  lv</v>
      </c>
      <c r="E8" s="19">
        <f>INDEX([1]Calculation!$I:$I,ROW())</f>
        <v>43891</v>
      </c>
      <c r="F8" s="12">
        <f>ROUND(INDEX([1]Calculation!AL:AL,ROW()),1)</f>
        <v>23.6</v>
      </c>
      <c r="G8" s="8">
        <f>ROUND(INDEX([1]Calculation!L:L,ROW()),0)</f>
        <v>21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5</v>
      </c>
      <c r="L8" s="8">
        <f>ROUND(INDEX([1]Calculation!Q:Q,ROW()),0)</f>
        <v>38</v>
      </c>
      <c r="M8" s="8">
        <f>ROUND(INDEX([1]Calculation!R:R,ROW()),0)</f>
        <v>2</v>
      </c>
      <c r="N8" s="8">
        <f>ROUND(INDEX([1]Calculation!S:S,ROW()),0)</f>
        <v>16</v>
      </c>
      <c r="O8" s="8">
        <f>ROUND(INDEX([1]Calculation!T:T,ROW()),0)</f>
        <v>0</v>
      </c>
      <c r="P8" s="8" t="str">
        <f>INDEX([1]Calculation!CB:CB,ROW())</f>
        <v>http://emersonpolling.com/2020/03/02/california-2020-sanders-positioned-to-capture-california-on-super-tuesday/</v>
      </c>
    </row>
    <row r="9" spans="1:16">
      <c r="A9" t="str">
        <f>INDEX([1]Calculation!$F:$F,ROW())</f>
        <v>US</v>
      </c>
      <c r="B9" t="str">
        <f>INDEX([1]Calculation!$D:$D,ROW())</f>
        <v>IBD/TIPP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325  rv</v>
      </c>
      <c r="E9" s="19">
        <f>INDEX([1]Calculation!$I:$I,ROW())</f>
        <v>43890</v>
      </c>
      <c r="F9" s="12">
        <f>ROUND(INDEX([1]Calculation!AL:AL,ROW()),1)</f>
        <v>21</v>
      </c>
      <c r="G9" s="8">
        <f>ROUND(INDEX([1]Calculation!L:L,ROW()),0)</f>
        <v>20</v>
      </c>
      <c r="H9" s="8">
        <f>ROUND(INDEX([1]Calculation!M:M,ROW()),0)</f>
        <v>13</v>
      </c>
      <c r="I9" s="8">
        <f>ROUND(INDEX([1]Calculation!N:N,ROW()),0)</f>
        <v>0</v>
      </c>
      <c r="J9" s="8">
        <f>ROUND(INDEX([1]Calculation!O:O,ROW()),0)</f>
        <v>7</v>
      </c>
      <c r="K9" s="8">
        <f>ROUND(INDEX([1]Calculation!P:P,ROW()),0)</f>
        <v>6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17</v>
      </c>
      <c r="O9" s="8">
        <f>ROUND(INDEX([1]Calculation!T:T,ROW()),0)</f>
        <v>0</v>
      </c>
      <c r="P9" s="8" t="str">
        <f>INDEX([1]Calculation!CB:CB,ROW())</f>
        <v>https://www.investors.com/politics/bernie-sanders-leads-joe-biden-super-tuesday-march-2020-ibd-tipp-poll/</v>
      </c>
    </row>
    <row r="10" spans="1:16">
      <c r="A10" t="str">
        <f>INDEX([1]Calculation!$F:$F,ROW())</f>
        <v>California</v>
      </c>
      <c r="B10" t="str">
        <f>INDEX([1]Calculation!$D:$D,ROW())</f>
        <v>Suffolk University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500  lv</v>
      </c>
      <c r="E10" s="19">
        <f>INDEX([1]Calculation!$I:$I,ROW())</f>
        <v>43890</v>
      </c>
      <c r="F10" s="12">
        <f>ROUND(INDEX([1]Calculation!AL:AL,ROW()),1)</f>
        <v>38.4</v>
      </c>
      <c r="G10" s="8">
        <f>ROUND(INDEX([1]Calculation!L:L,ROW()),0)</f>
        <v>14</v>
      </c>
      <c r="H10" s="8">
        <f>ROUND(INDEX([1]Calculation!M:M,ROW()),0)</f>
        <v>16</v>
      </c>
      <c r="I10" s="8">
        <f>ROUND(INDEX([1]Calculation!N:N,ROW()),0)</f>
        <v>0</v>
      </c>
      <c r="J10" s="8">
        <f>ROUND(INDEX([1]Calculation!O:O,ROW()),0)</f>
        <v>7</v>
      </c>
      <c r="K10" s="8">
        <f>ROUND(INDEX([1]Calculation!P:P,ROW()),0)</f>
        <v>5</v>
      </c>
      <c r="L10" s="8">
        <f>ROUND(INDEX([1]Calculation!Q:Q,ROW()),0)</f>
        <v>35</v>
      </c>
      <c r="M10" s="8">
        <f>ROUND(INDEX([1]Calculation!R:R,ROW()),0)</f>
        <v>3</v>
      </c>
      <c r="N10" s="8">
        <f>ROUND(INDEX([1]Calculation!S:S,ROW()),0)</f>
        <v>12</v>
      </c>
      <c r="O10" s="8">
        <f>ROUND(INDEX([1]Calculation!T:T,ROW()),0)</f>
        <v>0</v>
      </c>
      <c r="P10" s="8" t="str">
        <f>INDEX([1]Calculation!CB:CB,ROW())</f>
        <v>https://www.suffolk.edu/-/media/suffolk/documents/academics/research-at-suffolk/suprc/polls/other-states/2020/3-1-2020_final_ca_marginals.pdf</v>
      </c>
    </row>
    <row r="11" spans="1:16">
      <c r="A11" t="str">
        <f>INDEX([1]Calculation!$F:$F,ROW())</f>
        <v>Texas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635  lv</v>
      </c>
      <c r="E11" s="19">
        <f>INDEX([1]Calculation!$I:$I,ROW())</f>
        <v>43890</v>
      </c>
      <c r="F11" s="12">
        <f>ROUND(INDEX([1]Calculation!AL:AL,ROW()),1)</f>
        <v>23.4</v>
      </c>
      <c r="G11" s="8">
        <f>ROUND(INDEX([1]Calculation!L:L,ROW()),0)</f>
        <v>26</v>
      </c>
      <c r="H11" s="8">
        <f>ROUND(INDEX([1]Calculation!M:M,ROW()),0)</f>
        <v>13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6</v>
      </c>
      <c r="L11" s="8">
        <f>ROUND(INDEX([1]Calculation!Q:Q,ROW()),0)</f>
        <v>30</v>
      </c>
      <c r="M11" s="8">
        <f>ROUND(INDEX([1]Calculation!R:R,ROW()),0)</f>
        <v>1</v>
      </c>
      <c r="N11" s="8">
        <f>ROUND(INDEX([1]Calculation!S:S,ROW()),0)</f>
        <v>17</v>
      </c>
      <c r="O11" s="8">
        <f>ROUND(INDEX([1]Calculation!T:T,ROW()),0)</f>
        <v>0</v>
      </c>
      <c r="P11" s="8" t="str">
        <f>INDEX([1]Calculation!CB:CB,ROW())</f>
        <v>https://drive.google.com/file/d/1weevKvGFYvyHzEpUfU_ilzpFm1GrSM7-/view</v>
      </c>
    </row>
    <row r="12" spans="1:16">
      <c r="A12" t="str">
        <f>INDEX([1]Calculation!$F:$F,ROW())</f>
        <v>California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1411  lv</v>
      </c>
      <c r="E12" s="19">
        <f>INDEX([1]Calculation!$I:$I,ROW())</f>
        <v>43890</v>
      </c>
      <c r="F12" s="12">
        <f>ROUND(INDEX([1]Calculation!AL:AL,ROW()),1)</f>
        <v>32.9</v>
      </c>
      <c r="G12" s="8">
        <f>ROUND(INDEX([1]Calculation!L:L,ROW()),0)</f>
        <v>19</v>
      </c>
      <c r="H12" s="8">
        <f>ROUND(INDEX([1]Calculation!M:M,ROW()),0)</f>
        <v>12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4</v>
      </c>
      <c r="L12" s="8">
        <f>ROUND(INDEX([1]Calculation!Q:Q,ROW()),0)</f>
        <v>31</v>
      </c>
      <c r="M12" s="8">
        <f>ROUND(INDEX([1]Calculation!R:R,ROW()),0)</f>
        <v>3</v>
      </c>
      <c r="N12" s="8">
        <f>ROUND(INDEX([1]Calculation!S:S,ROW()),0)</f>
        <v>18</v>
      </c>
      <c r="O12" s="8">
        <f>ROUND(INDEX([1]Calculation!T:T,ROW()),0)</f>
        <v>0</v>
      </c>
      <c r="P12" s="8" t="str">
        <f>INDEX([1]Calculation!CB:CB,ROW())</f>
        <v>https://drive.google.com/file/d/12inCh6uWKgHaqw6wpbLX-hewghd4H_np/view</v>
      </c>
    </row>
    <row r="13" spans="1:16">
      <c r="A13" t="str">
        <f>INDEX([1]Calculation!$F:$F,ROW())</f>
        <v>Massachusetts</v>
      </c>
      <c r="B13" t="str">
        <f>INDEX([1]Calculation!$D:$D,ROW())</f>
        <v>Suffolk University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500  lv</v>
      </c>
      <c r="E13" s="19">
        <f>INDEX([1]Calculation!$I:$I,ROW())</f>
        <v>43890</v>
      </c>
      <c r="F13" s="12">
        <f>ROUND(INDEX([1]Calculation!AL:AL,ROW()),1)</f>
        <v>38.4</v>
      </c>
      <c r="G13" s="8">
        <f>ROUND(INDEX([1]Calculation!L:L,ROW()),0)</f>
        <v>11</v>
      </c>
      <c r="H13" s="8">
        <f>ROUND(INDEX([1]Calculation!M:M,ROW()),0)</f>
        <v>13</v>
      </c>
      <c r="I13" s="8">
        <f>ROUND(INDEX([1]Calculation!N:N,ROW()),0)</f>
        <v>0</v>
      </c>
      <c r="J13" s="8">
        <f>ROUND(INDEX([1]Calculation!O:O,ROW()),0)</f>
        <v>12</v>
      </c>
      <c r="K13" s="8">
        <f>ROUND(INDEX([1]Calculation!P:P,ROW()),0)</f>
        <v>5</v>
      </c>
      <c r="L13" s="8">
        <f>ROUND(INDEX([1]Calculation!Q:Q,ROW()),0)</f>
        <v>24</v>
      </c>
      <c r="M13" s="8">
        <f>ROUND(INDEX([1]Calculation!R:R,ROW()),0)</f>
        <v>2</v>
      </c>
      <c r="N13" s="8">
        <f>ROUND(INDEX([1]Calculation!S:S,ROW()),0)</f>
        <v>22</v>
      </c>
      <c r="O13" s="8">
        <f>ROUND(INDEX([1]Calculation!T:T,ROW()),0)</f>
        <v>0</v>
      </c>
      <c r="P13" s="8" t="str">
        <f>INDEX([1]Calculation!CB:CB,ROW())</f>
        <v>https://www.suffolk.edu/-/media/suffolk/documents/academics/research-at-suffolk/suprc/polls/massachusetts2/2020/2-29-2020-ma_marginals.pdf</v>
      </c>
    </row>
    <row r="14" spans="1:16">
      <c r="A14" t="str">
        <f>INDEX([1]Calculation!$F:$F,ROW())</f>
        <v>California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1020  lv</v>
      </c>
      <c r="E14" s="19">
        <f>INDEX([1]Calculation!$I:$I,ROW())</f>
        <v>43889</v>
      </c>
      <c r="F14" s="12">
        <f>ROUND(INDEX([1]Calculation!AL:AL,ROW()),1)</f>
        <v>3.4</v>
      </c>
      <c r="G14" s="8">
        <f>ROUND(INDEX([1]Calculation!L:L,ROW()),0)</f>
        <v>19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9</v>
      </c>
      <c r="K14" s="8">
        <f>ROUND(INDEX([1]Calculation!P:P,ROW()),0)</f>
        <v>6</v>
      </c>
      <c r="L14" s="8">
        <f>ROUND(INDEX([1]Calculation!Q:Q,ROW()),0)</f>
        <v>28</v>
      </c>
      <c r="M14" s="8">
        <f>ROUND(INDEX([1]Calculation!R:R,ROW()),0)</f>
        <v>4</v>
      </c>
      <c r="N14" s="8">
        <f>ROUND(INDEX([1]Calculation!S:S,ROW()),0)</f>
        <v>18</v>
      </c>
      <c r="O14" s="8">
        <f>ROUND(INDEX([1]Calculation!T:T,ROW()),0)</f>
        <v>0</v>
      </c>
      <c r="P14" s="8" t="str">
        <f>INDEX([1]Calculation!CB:CB,ROW())</f>
        <v>https://www.hoover.org/sites/default/files/hoover_ca_primary_crosstabs_20200228.pdf</v>
      </c>
    </row>
    <row r="15" spans="1:16">
      <c r="A15" t="str">
        <f>INDEX([1]Calculation!$F:$F,ROW())</f>
        <v>North Carolina</v>
      </c>
      <c r="B15" t="str">
        <f>INDEX([1]Calculation!$D:$D,ROW())</f>
        <v>High Point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274  lv</v>
      </c>
      <c r="E15" s="19">
        <f>INDEX([1]Calculation!$I:$I,ROW())</f>
        <v>43889</v>
      </c>
      <c r="F15" s="12">
        <f>ROUND(INDEX([1]Calculation!AL:AL,ROW()),1)</f>
        <v>24.7</v>
      </c>
      <c r="G15" s="8">
        <f>ROUND(INDEX([1]Calculation!L:L,ROW()),0)</f>
        <v>14</v>
      </c>
      <c r="H15" s="8">
        <f>ROUND(INDEX([1]Calculation!M:M,ROW()),0)</f>
        <v>20</v>
      </c>
      <c r="I15" s="8">
        <f>ROUND(INDEX([1]Calculation!N:N,ROW()),0)</f>
        <v>2</v>
      </c>
      <c r="J15" s="8">
        <f>ROUND(INDEX([1]Calculation!O:O,ROW()),0)</f>
        <v>8</v>
      </c>
      <c r="K15" s="8">
        <f>ROUND(INDEX([1]Calculation!P:P,ROW()),0)</f>
        <v>4</v>
      </c>
      <c r="L15" s="8">
        <f>ROUND(INDEX([1]Calculation!Q:Q,ROW()),0)</f>
        <v>28</v>
      </c>
      <c r="M15" s="8">
        <f>ROUND(INDEX([1]Calculation!R:R,ROW()),0)</f>
        <v>4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http://www.highpoint.edu/src/files/2020/03/70memoA.pdf</v>
      </c>
    </row>
    <row r="16" spans="1:16">
      <c r="A16" t="str">
        <f>INDEX([1]Calculation!$F:$F,ROW())</f>
        <v>North Carolina</v>
      </c>
      <c r="B16" t="str">
        <f>INDEX([1]Calculation!$D:$D,ROW())</f>
        <v>High Point University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472  rv</v>
      </c>
      <c r="E16" s="19">
        <f>INDEX([1]Calculation!$I:$I,ROW())</f>
        <v>43889</v>
      </c>
      <c r="F16" s="12">
        <f>ROUND(INDEX([1]Calculation!AL:AL,ROW()),1)</f>
        <v>0</v>
      </c>
      <c r="G16" s="8">
        <f>ROUND(INDEX([1]Calculation!L:L,ROW()),0)</f>
        <v>14</v>
      </c>
      <c r="H16" s="8">
        <f>ROUND(INDEX([1]Calculation!M:M,ROW()),0)</f>
        <v>18</v>
      </c>
      <c r="I16" s="8">
        <f>ROUND(INDEX([1]Calculation!N:N,ROW()),0)</f>
        <v>2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31</v>
      </c>
      <c r="M16" s="8">
        <f>ROUND(INDEX([1]Calculation!R:R,ROW()),0)</f>
        <v>4</v>
      </c>
      <c r="N16" s="8">
        <f>ROUND(INDEX([1]Calculation!S:S,ROW()),0)</f>
        <v>11</v>
      </c>
      <c r="O16" s="8">
        <f>ROUND(INDEX([1]Calculation!T:T,ROW()),0)</f>
        <v>0</v>
      </c>
      <c r="P16" s="8" t="str">
        <f>INDEX([1]Calculation!CB:CB,ROW())</f>
        <v>http://www.highpoint.edu/src/files/2020/03/70memoA.pdf</v>
      </c>
    </row>
    <row r="17" spans="1:16">
      <c r="A17" t="str">
        <f>INDEX([1]Calculation!$F:$F,ROW())</f>
        <v>North Carolina</v>
      </c>
      <c r="B17" t="str">
        <f>INDEX([1]Calculation!$D:$D,ROW())</f>
        <v>East Carolina University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499  lv</v>
      </c>
      <c r="E17" s="19">
        <f>INDEX([1]Calculation!$I:$I,ROW())</f>
        <v>43889</v>
      </c>
      <c r="F17" s="12">
        <f>ROUND(INDEX([1]Calculation!AL:AL,ROW()),1)</f>
        <v>13.6</v>
      </c>
      <c r="G17" s="8">
        <f>ROUND(INDEX([1]Calculation!L:L,ROW()),0)</f>
        <v>29</v>
      </c>
      <c r="H17" s="8">
        <f>ROUND(INDEX([1]Calculation!M:M,ROW()),0)</f>
        <v>14</v>
      </c>
      <c r="I17" s="8">
        <f>ROUND(INDEX([1]Calculation!N:N,ROW()),0)</f>
        <v>0</v>
      </c>
      <c r="J17" s="8">
        <f>ROUND(INDEX([1]Calculation!O:O,ROW()),0)</f>
        <v>4</v>
      </c>
      <c r="K17" s="8">
        <f>ROUND(INDEX([1]Calculation!P:P,ROW()),0)</f>
        <v>5</v>
      </c>
      <c r="L17" s="8">
        <f>ROUND(INDEX([1]Calculation!Q:Q,ROW()),0)</f>
        <v>25</v>
      </c>
      <c r="M17" s="8">
        <f>ROUND(INDEX([1]Calculation!R:R,ROW()),0)</f>
        <v>3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8" spans="1:16">
      <c r="A18" t="str">
        <f>INDEX([1]Calculation!$F:$F,ROW())</f>
        <v>California</v>
      </c>
      <c r="B18" t="str">
        <f>INDEX([1]Calculation!$D:$D,ROW())</f>
        <v>Point Blank Political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2276  lv</v>
      </c>
      <c r="E18" s="19">
        <f>INDEX([1]Calculation!$I:$I,ROW())</f>
        <v>43889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46</v>
      </c>
      <c r="M18" s="8">
        <f>ROUND(INDEX([1]Calculation!R:R,ROW()),0)</f>
        <v>0</v>
      </c>
      <c r="N18" s="8">
        <f>ROUND(INDEX([1]Calculation!S:S,ROW()),0)</f>
        <v>36</v>
      </c>
      <c r="O18" s="8">
        <f>ROUND(INDEX([1]Calculation!T:T,ROW()),0)</f>
        <v>0</v>
      </c>
      <c r="P18" s="8" t="str">
        <f>INDEX([1]Calculation!CB:CB,ROW())</f>
        <v>https://www.pointblankpolitical.com/2020-ca-dem-primary-post-debate/</v>
      </c>
    </row>
    <row r="19" spans="1:16">
      <c r="A19" t="str">
        <f>INDEX([1]Calculation!$F:$F,ROW())</f>
        <v>California</v>
      </c>
      <c r="B19" t="str">
        <f>INDEX([1]Calculation!$D:$D,ROW())</f>
        <v>Point Blank Political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2276  lv</v>
      </c>
      <c r="E19" s="19">
        <f>INDEX([1]Calculation!$I:$I,ROW())</f>
        <v>43889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32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57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https://www.pointblankpolitical.com/2020-ca-dem-primary-post-debate/</v>
      </c>
    </row>
    <row r="20" spans="1:16">
      <c r="A20" t="str">
        <f>INDEX([1]Calculation!$F:$F,ROW())</f>
        <v>California</v>
      </c>
      <c r="B20" t="str">
        <f>INDEX([1]Calculation!$D:$D,ROW())</f>
        <v>Point Blank Political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2276  lv</v>
      </c>
      <c r="E20" s="19">
        <f>INDEX([1]Calculation!$I:$I,ROW())</f>
        <v>43889</v>
      </c>
      <c r="F20" s="12">
        <f>ROUND(INDEX([1]Calculation!AL:AL,ROW()),1)</f>
        <v>0</v>
      </c>
      <c r="G20" s="8">
        <f>ROUND(INDEX([1]Calculation!L:L,ROW()),0)</f>
        <v>40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50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https://www.pointblankpolitical.com/2020-ca-dem-primary-post-debate/</v>
      </c>
    </row>
    <row r="21" spans="1:16">
      <c r="A21" t="str">
        <f>INDEX([1]Calculation!$F:$F,ROW())</f>
        <v>California</v>
      </c>
      <c r="B21" t="str">
        <f>INDEX([1]Calculation!$D:$D,ROW())</f>
        <v>Point Blank Political</v>
      </c>
      <c r="C21" t="str">
        <f>IF(INDEX([1]Calculation!$G:$G,ROW())=0,"-",INDEX([1]Calculation!$G:$G,ROW()))</f>
        <v>-</v>
      </c>
      <c r="D21" t="str">
        <f>INDEX([1]Calculation!$J:$J,ROW())&amp;"  "&amp;INDEX([1]Calculation!$K:$K,ROW())</f>
        <v>2276  lv</v>
      </c>
      <c r="E21" s="19">
        <f>INDEX([1]Calculation!$I:$I,ROW())</f>
        <v>43889</v>
      </c>
      <c r="F21" s="12">
        <f>ROUND(INDEX([1]Calculation!AL:AL,ROW()),1)</f>
        <v>0.2</v>
      </c>
      <c r="G21" s="8">
        <f>ROUND(INDEX([1]Calculation!L:L,ROW()),0)</f>
        <v>14</v>
      </c>
      <c r="H21" s="8">
        <f>ROUND(INDEX([1]Calculation!M:M,ROW()),0)</f>
        <v>12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3</v>
      </c>
      <c r="L21" s="8">
        <f>ROUND(INDEX([1]Calculation!Q:Q,ROW()),0)</f>
        <v>34</v>
      </c>
      <c r="M21" s="8">
        <f>ROUND(INDEX([1]Calculation!R:R,ROW()),0)</f>
        <v>3</v>
      </c>
      <c r="N21" s="8">
        <f>ROUND(INDEX([1]Calculation!S:S,ROW()),0)</f>
        <v>14</v>
      </c>
      <c r="O21" s="8">
        <f>ROUND(INDEX([1]Calculation!T:T,ROW()),0)</f>
        <v>0</v>
      </c>
      <c r="P21" s="8" t="str">
        <f>INDEX([1]Calculation!CB:CB,ROW())</f>
        <v>https://www.pointblankpolitical.com/2020-ca-dem-primary-post-debate/</v>
      </c>
    </row>
    <row r="22" spans="1:16">
      <c r="A22" t="str">
        <f>INDEX([1]Calculation!$F:$F,ROW())</f>
        <v>South Carolina</v>
      </c>
      <c r="B22" t="str">
        <f>INDEX([1]Calculation!$D:$D,ROW())</f>
        <v>AtlasIntel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477  lv</v>
      </c>
      <c r="E22" s="19">
        <f>INDEX([1]Calculation!$I:$I,ROW())</f>
        <v>43889</v>
      </c>
      <c r="F22" s="12">
        <f>ROUND(INDEX([1]Calculation!AL:AL,ROW()),1)</f>
        <v>12.1</v>
      </c>
      <c r="G22" s="8">
        <f>ROUND(INDEX([1]Calculation!L:L,ROW()),0)</f>
        <v>35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4</v>
      </c>
      <c r="L22" s="8">
        <f>ROUND(INDEX([1]Calculation!Q:Q,ROW()),0)</f>
        <v>24</v>
      </c>
      <c r="M22" s="8">
        <f>ROUND(INDEX([1]Calculation!R:R,ROW()),0)</f>
        <v>12</v>
      </c>
      <c r="N22" s="8">
        <f>ROUND(INDEX([1]Calculation!S:S,ROW()),0)</f>
        <v>7</v>
      </c>
      <c r="O22" s="8">
        <f>ROUND(INDEX([1]Calculation!T:T,ROW()),0)</f>
        <v>0</v>
      </c>
      <c r="P22" s="8" t="str">
        <f>INDEX([1]Calculation!CB:CB,ROW())</f>
        <v>https://projects.fivethirtyeight.com/polls/20200228_SC_2.pdf</v>
      </c>
    </row>
    <row r="23" spans="1:16">
      <c r="A23" t="str">
        <f>INDEX([1]Calculation!$F:$F,ROW())</f>
        <v>Texas</v>
      </c>
      <c r="B23" t="str">
        <f>INDEX([1]Calculation!$D:$D,ROW())</f>
        <v>Marist College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556  lv</v>
      </c>
      <c r="E23" s="19">
        <f>INDEX([1]Calculation!$I:$I,ROW())</f>
        <v>43888</v>
      </c>
      <c r="F23" s="12">
        <f>ROUND(INDEX([1]Calculation!AL:AL,ROW()),1)</f>
        <v>55.3</v>
      </c>
      <c r="G23" s="8">
        <f>ROUND(INDEX([1]Calculation!L:L,ROW()),0)</f>
        <v>19</v>
      </c>
      <c r="H23" s="8">
        <f>ROUND(INDEX([1]Calculation!M:M,ROW()),0)</f>
        <v>15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3</v>
      </c>
      <c r="L23" s="8">
        <f>ROUND(INDEX([1]Calculation!Q:Q,ROW()),0)</f>
        <v>34</v>
      </c>
      <c r="M23" s="8">
        <f>ROUND(INDEX([1]Calculation!R:R,ROW()),0)</f>
        <v>1</v>
      </c>
      <c r="N23" s="8">
        <f>ROUND(INDEX([1]Calculation!S:S,ROW()),0)</f>
        <v>10</v>
      </c>
      <c r="O23" s="8">
        <f>ROUND(INDEX([1]Calculation!T:T,ROW()),0)</f>
        <v>0</v>
      </c>
      <c r="P23" s="8" t="str">
        <f>INDEX([1]Calculation!CB:CB,ROW())</f>
        <v>http://maristpoll.marist.edu/wp-content/uploads/2020/02/NBC-News_Marist-Poll-TX-NOS-and-Tables_2002281546.pdf</v>
      </c>
    </row>
    <row r="24" spans="1:16">
      <c r="A24" t="str">
        <f>INDEX([1]Calculation!$F:$F,ROW())</f>
        <v>Texas</v>
      </c>
      <c r="B24" t="str">
        <f>INDEX([1]Calculation!$D:$D,ROW())</f>
        <v>Marist College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1050  rv</v>
      </c>
      <c r="E24" s="19">
        <f>INDEX([1]Calculation!$I:$I,ROW())</f>
        <v>43888</v>
      </c>
      <c r="F24" s="12">
        <f>ROUND(INDEX([1]Calculation!AL:AL,ROW()),1)</f>
        <v>0</v>
      </c>
      <c r="G24" s="8">
        <f>ROUND(INDEX([1]Calculation!L:L,ROW()),0)</f>
        <v>18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3</v>
      </c>
      <c r="L24" s="8">
        <f>ROUND(INDEX([1]Calculation!Q:Q,ROW()),0)</f>
        <v>35</v>
      </c>
      <c r="M24" s="8">
        <f>ROUND(INDEX([1]Calculation!R:R,ROW()),0)</f>
        <v>2</v>
      </c>
      <c r="N24" s="8">
        <f>ROUND(INDEX([1]Calculation!S:S,ROW()),0)</f>
        <v>8</v>
      </c>
      <c r="O24" s="8">
        <f>ROUND(INDEX([1]Calculation!T:T,ROW()),0)</f>
        <v>0</v>
      </c>
      <c r="P24" s="8" t="str">
        <f>INDEX([1]Calculation!CB:CB,ROW())</f>
        <v>http://maristpoll.marist.edu/wp-content/uploads/2020/02/NBC-News_Marist-Poll-TX-NOS-and-Tables_2002281546.pdf</v>
      </c>
    </row>
    <row r="25" spans="1:16">
      <c r="A25" t="str">
        <f>INDEX([1]Calculation!$F:$F,ROW())</f>
        <v>North Carolina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568  lv</v>
      </c>
      <c r="E25" s="19">
        <f>INDEX([1]Calculation!$I:$I,ROW())</f>
        <v>43888</v>
      </c>
      <c r="F25" s="12">
        <f>ROUND(INDEX([1]Calculation!AL:AL,ROW()),1)</f>
        <v>56</v>
      </c>
      <c r="G25" s="8">
        <f>ROUND(INDEX([1]Calculation!L:L,ROW()),0)</f>
        <v>24</v>
      </c>
      <c r="H25" s="8">
        <f>ROUND(INDEX([1]Calculation!M:M,ROW()),0)</f>
        <v>15</v>
      </c>
      <c r="I25" s="8">
        <f>ROUND(INDEX([1]Calculation!N:N,ROW()),0)</f>
        <v>0</v>
      </c>
      <c r="J25" s="8">
        <f>ROUND(INDEX([1]Calculation!O:O,ROW()),0)</f>
        <v>7</v>
      </c>
      <c r="K25" s="8">
        <f>ROUND(INDEX([1]Calculation!P:P,ROW()),0)</f>
        <v>5</v>
      </c>
      <c r="L25" s="8">
        <f>ROUND(INDEX([1]Calculation!Q:Q,ROW()),0)</f>
        <v>26</v>
      </c>
      <c r="M25" s="8">
        <f>ROUND(INDEX([1]Calculation!R:R,ROW()),0)</f>
        <v>2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http://maristpoll.marist.edu/wp-content/uploads/2020/02/NBC-News_Marist-Poll-NC-NOS-and-Tables_2002281453.pdf</v>
      </c>
    </row>
    <row r="26" spans="1:16">
      <c r="A26" t="str">
        <f>INDEX([1]Calculation!$F:$F,ROW())</f>
        <v>North Carolina</v>
      </c>
      <c r="B26" t="str">
        <f>INDEX([1]Calculation!$D:$D,ROW())</f>
        <v>Marist College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974  rv</v>
      </c>
      <c r="E26" s="19">
        <f>INDEX([1]Calculation!$I:$I,ROW())</f>
        <v>43888</v>
      </c>
      <c r="F26" s="12">
        <f>ROUND(INDEX([1]Calculation!AL:AL,ROW()),1)</f>
        <v>0</v>
      </c>
      <c r="G26" s="8">
        <f>ROUND(INDEX([1]Calculation!L:L,ROW()),0)</f>
        <v>22</v>
      </c>
      <c r="H26" s="8">
        <f>ROUND(INDEX([1]Calculation!M:M,ROW()),0)</f>
        <v>15</v>
      </c>
      <c r="I26" s="8">
        <f>ROUND(INDEX([1]Calculation!N:N,ROW()),0)</f>
        <v>0</v>
      </c>
      <c r="J26" s="8">
        <f>ROUND(INDEX([1]Calculation!O:O,ROW()),0)</f>
        <v>7</v>
      </c>
      <c r="K26" s="8">
        <f>ROUND(INDEX([1]Calculation!P:P,ROW()),0)</f>
        <v>5</v>
      </c>
      <c r="L26" s="8">
        <f>ROUND(INDEX([1]Calculation!Q:Q,ROW()),0)</f>
        <v>27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0</v>
      </c>
      <c r="P26" s="8" t="str">
        <f>INDEX([1]Calculation!CB:CB,ROW())</f>
        <v>http://maristpoll.marist.edu/wp-content/uploads/2020/02/NBC-News_Marist-Poll-NC-NOS-and-Tables_2002281453.pdf</v>
      </c>
    </row>
    <row r="27" spans="1:16">
      <c r="A27" t="str">
        <f>INDEX([1]Calculation!$F:$F,ROW())</f>
        <v>US</v>
      </c>
      <c r="B27" t="str">
        <f>INDEX([1]Calculation!$D:$D,ROW())</f>
        <v>Change Research</v>
      </c>
      <c r="C27" t="str">
        <f>IF(INDEX([1]Calculation!$G:$G,ROW())=0,"-",INDEX([1]Calculation!$G:$G,ROW()))</f>
        <v>C</v>
      </c>
      <c r="D27" t="str">
        <f>INDEX([1]Calculation!$J:$J,ROW())&amp;"  "&amp;INDEX([1]Calculation!$K:$K,ROW())</f>
        <v>821  lv</v>
      </c>
      <c r="E27" s="19">
        <f>INDEX([1]Calculation!$I:$I,ROW())</f>
        <v>43888</v>
      </c>
      <c r="F27" s="12">
        <f>ROUND(INDEX([1]Calculation!AL:AL,ROW()),1)</f>
        <v>15.2</v>
      </c>
      <c r="G27" s="8">
        <f>ROUND(INDEX([1]Calculation!L:L,ROW()),0)</f>
        <v>9</v>
      </c>
      <c r="H27" s="8">
        <f>ROUND(INDEX([1]Calculation!M:M,ROW()),0)</f>
        <v>3</v>
      </c>
      <c r="I27" s="8">
        <f>ROUND(INDEX([1]Calculation!N:N,ROW()),0)</f>
        <v>0</v>
      </c>
      <c r="J27" s="8">
        <f>ROUND(INDEX([1]Calculation!O:O,ROW()),0)</f>
        <v>14</v>
      </c>
      <c r="K27" s="8">
        <f>ROUND(INDEX([1]Calculation!P:P,ROW()),0)</f>
        <v>8</v>
      </c>
      <c r="L27" s="8">
        <f>ROUND(INDEX([1]Calculation!Q:Q,ROW()),0)</f>
        <v>40</v>
      </c>
      <c r="M27" s="8">
        <f>ROUND(INDEX([1]Calculation!R:R,ROW()),0)</f>
        <v>2</v>
      </c>
      <c r="N27" s="8">
        <f>ROUND(INDEX([1]Calculation!S:S,ROW()),0)</f>
        <v>20</v>
      </c>
      <c r="O27" s="8">
        <f>ROUND(INDEX([1]Calculation!T:T,ROW()),0)</f>
        <v>0</v>
      </c>
      <c r="P27" s="8" t="str">
        <f>INDEX([1]Calculation!CB:CB,ROW())</f>
        <v>https://www.electionscience.org/commentary-analysis/two-thirds-of-democratic-voters-support-multiple-candidates-but-current-polls-wont-tell-you-that/</v>
      </c>
    </row>
    <row r="28" spans="1:16">
      <c r="A28" t="str">
        <f>INDEX([1]Calculation!$F:$F,ROW())</f>
        <v>Texas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513  lv</v>
      </c>
      <c r="E28" s="19">
        <f>INDEX([1]Calculation!$I:$I,ROW())</f>
        <v>43888</v>
      </c>
      <c r="F28" s="12">
        <f>ROUND(INDEX([1]Calculation!AL:AL,ROW()),1)</f>
        <v>34.9</v>
      </c>
      <c r="G28" s="8">
        <f>ROUND(INDEX([1]Calculation!L:L,ROW()),0)</f>
        <v>21</v>
      </c>
      <c r="H28" s="8">
        <f>ROUND(INDEX([1]Calculation!M:M,ROW()),0)</f>
        <v>21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5</v>
      </c>
      <c r="L28" s="8">
        <f>ROUND(INDEX([1]Calculation!Q:Q,ROW()),0)</f>
        <v>30</v>
      </c>
      <c r="M28" s="8">
        <f>ROUND(INDEX([1]Calculation!R:R,ROW()),0)</f>
        <v>1</v>
      </c>
      <c r="N28" s="8">
        <f>ROUND(INDEX([1]Calculation!S:S,ROW()),0)</f>
        <v>13</v>
      </c>
      <c r="O28" s="8">
        <f>ROUND(INDEX([1]Calculation!T:T,ROW()),0)</f>
        <v>0</v>
      </c>
      <c r="P28" s="8" t="str">
        <f>INDEX([1]Calculation!CB:CB,ROW())</f>
        <v>https://www.dataforprogress.org/blog/2020/2/27/sanders-leads-in-texas-and-north-carolina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536  lv</v>
      </c>
      <c r="E29" s="19">
        <f>INDEX([1]Calculation!$I:$I,ROW())</f>
        <v>43888</v>
      </c>
      <c r="F29" s="12">
        <f>ROUND(INDEX([1]Calculation!AL:AL,ROW()),1)</f>
        <v>35.700000000000003</v>
      </c>
      <c r="G29" s="8">
        <f>ROUND(INDEX([1]Calculation!L:L,ROW()),0)</f>
        <v>25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6</v>
      </c>
      <c r="L29" s="8">
        <f>ROUND(INDEX([1]Calculation!Q:Q,ROW()),0)</f>
        <v>27</v>
      </c>
      <c r="M29" s="8">
        <f>ROUND(INDEX([1]Calculation!R:R,ROW()),0)</f>
        <v>1</v>
      </c>
      <c r="N29" s="8">
        <f>ROUND(INDEX([1]Calculation!S:S,ROW()),0)</f>
        <v>11</v>
      </c>
      <c r="O29" s="8">
        <f>ROUND(INDEX([1]Calculation!T:T,ROW()),0)</f>
        <v>0</v>
      </c>
      <c r="P29" s="8" t="str">
        <f>INDEX([1]Calculation!CB:CB,ROW())</f>
        <v>https://www.dataforprogress.org/blog/2020/2/27/sanders-leads-in-texas-and-north-carolina</v>
      </c>
    </row>
    <row r="30" spans="1:16">
      <c r="A30" t="str">
        <f>INDEX([1]Calculation!$F:$F,ROW())</f>
        <v>South Carolina</v>
      </c>
      <c r="B30" t="str">
        <f>INDEX([1]Calculation!$D:$D,ROW())</f>
        <v>Trafalgar Group</v>
      </c>
      <c r="C30" t="str">
        <f>IF(INDEX([1]Calculation!$G:$G,ROW())=0,"-",INDEX([1]Calculation!$G:$G,ROW()))</f>
        <v>C-</v>
      </c>
      <c r="D30" t="str">
        <f>INDEX([1]Calculation!$J:$J,ROW())&amp;"  "&amp;INDEX([1]Calculation!$K:$K,ROW())</f>
        <v>1081  lv</v>
      </c>
      <c r="E30" s="19">
        <f>INDEX([1]Calculation!$I:$I,ROW())</f>
        <v>43888</v>
      </c>
      <c r="F30" s="12">
        <f>ROUND(INDEX([1]Calculation!AL:AL,ROW()),1)</f>
        <v>12.9</v>
      </c>
      <c r="G30" s="8">
        <f>ROUND(INDEX([1]Calculation!L:L,ROW()),0)</f>
        <v>44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10</v>
      </c>
      <c r="K30" s="8">
        <f>ROUND(INDEX([1]Calculation!P:P,ROW()),0)</f>
        <v>6</v>
      </c>
      <c r="L30" s="8">
        <f>ROUND(INDEX([1]Calculation!Q:Q,ROW()),0)</f>
        <v>23</v>
      </c>
      <c r="M30" s="8">
        <f>ROUND(INDEX([1]Calculation!R:R,ROW()),0)</f>
        <v>11</v>
      </c>
      <c r="N30" s="8">
        <f>ROUND(INDEX([1]Calculation!S:S,ROW()),0)</f>
        <v>6</v>
      </c>
      <c r="O30" s="8">
        <f>ROUND(INDEX([1]Calculation!T:T,ROW()),0)</f>
        <v>0</v>
      </c>
      <c r="P30" s="8" t="str">
        <f>INDEX([1]Calculation!CB:CB,ROW())</f>
        <v>https://www.fitsnews.com/2020/02/28/2020-first-in-the-south-democratic-presidential-primary-the-oracle-speaks/</v>
      </c>
    </row>
    <row r="31" spans="1:16">
      <c r="A31" t="str">
        <f>INDEX([1]Calculation!$F:$F,ROW())</f>
        <v>US</v>
      </c>
      <c r="B31" t="str">
        <f>INDEX([1]Calculation!$D:$D,ROW())</f>
        <v>Morning Consult</v>
      </c>
      <c r="C31" t="str">
        <f>IF(INDEX([1]Calculation!$G:$G,ROW())=0,"-",INDEX([1]Calculation!$G:$G,ROW()))</f>
        <v>B/C</v>
      </c>
      <c r="D31" t="str">
        <f>INDEX([1]Calculation!$J:$J,ROW())&amp;"  "&amp;INDEX([1]Calculation!$K:$K,ROW())</f>
        <v>5334  lv</v>
      </c>
      <c r="E31" s="19">
        <f>INDEX([1]Calculation!$I:$I,ROW())</f>
        <v>43888</v>
      </c>
      <c r="F31" s="12">
        <f>ROUND(INDEX([1]Calculation!AL:AL,ROW()),1)</f>
        <v>5.9</v>
      </c>
      <c r="G31" s="8">
        <f>ROUND(INDEX([1]Calculation!L:L,ROW()),0)</f>
        <v>21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10</v>
      </c>
      <c r="K31" s="8">
        <f>ROUND(INDEX([1]Calculation!P:P,ROW()),0)</f>
        <v>4</v>
      </c>
      <c r="L31" s="8">
        <f>ROUND(INDEX([1]Calculation!Q:Q,ROW()),0)</f>
        <v>33</v>
      </c>
      <c r="M31" s="8">
        <f>ROUND(INDEX([1]Calculation!R:R,ROW()),0)</f>
        <v>3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https://morningconsult.com/2020/02/28/post-south-carolina-debate-polling-joe-biden/</v>
      </c>
    </row>
    <row r="32" spans="1:16">
      <c r="A32" t="str">
        <f>INDEX([1]Calculation!$F:$F,ROW())</f>
        <v>US</v>
      </c>
      <c r="B32" t="str">
        <f>INDEX([1]Calculation!$D:$D,ROW())</f>
        <v>YouGov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811  rv</v>
      </c>
      <c r="E32" s="19">
        <f>INDEX([1]Calculation!$I:$I,ROW())</f>
        <v>43888</v>
      </c>
      <c r="F32" s="12">
        <f>ROUND(INDEX([1]Calculation!AL:AL,ROW()),1)</f>
        <v>22</v>
      </c>
      <c r="G32" s="8">
        <f>ROUND(INDEX([1]Calculation!L:L,ROW()),0)</f>
        <v>21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4</v>
      </c>
      <c r="L32" s="8">
        <f>ROUND(INDEX([1]Calculation!Q:Q,ROW()),0)</f>
        <v>27</v>
      </c>
      <c r="M32" s="8">
        <f>ROUND(INDEX([1]Calculation!R:R,ROW()),0)</f>
        <v>2</v>
      </c>
      <c r="N32" s="8">
        <f>ROUND(INDEX([1]Calculation!S:S,ROW()),0)</f>
        <v>18</v>
      </c>
      <c r="O32" s="8">
        <f>ROUND(INDEX([1]Calculation!T:T,ROW()),0)</f>
        <v>0</v>
      </c>
      <c r="P32" s="8" t="str">
        <f>INDEX([1]Calculation!CB:CB,ROW())</f>
        <v>https://d25d2506sfb94s.cloudfront.net/cumulus_uploads/document/1apn4drwsv/20200227_yahoo_primary_crosstabs.pdf</v>
      </c>
    </row>
    <row r="33" spans="1:16">
      <c r="A33" t="str">
        <f>INDEX([1]Calculation!$F:$F,ROW())</f>
        <v>North Carolina</v>
      </c>
      <c r="B33" t="str">
        <f>INDEX([1]Calculation!$D:$D,ROW())</f>
        <v>Spry Strategies</v>
      </c>
      <c r="C33" t="str">
        <f>IF(INDEX([1]Calculation!$G:$G,ROW())=0,"-",INDEX([1]Calculation!$G:$G,ROW()))</f>
        <v>C/D</v>
      </c>
      <c r="D33" t="str">
        <f>INDEX([1]Calculation!$J:$J,ROW())&amp;"  "&amp;INDEX([1]Calculation!$K:$K,ROW())</f>
        <v>587  lv</v>
      </c>
      <c r="E33" s="19">
        <f>INDEX([1]Calculation!$I:$I,ROW())</f>
        <v>43888</v>
      </c>
      <c r="F33" s="12">
        <f>ROUND(INDEX([1]Calculation!AL:AL,ROW()),1)</f>
        <v>9.5</v>
      </c>
      <c r="G33" s="8">
        <f>ROUND(INDEX([1]Calculation!L:L,ROW()),0)</f>
        <v>27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5</v>
      </c>
      <c r="L33" s="8">
        <f>ROUND(INDEX([1]Calculation!Q:Q,ROW()),0)</f>
        <v>19</v>
      </c>
      <c r="M33" s="8">
        <f>ROUND(INDEX([1]Calculation!R:R,ROW()),0)</f>
        <v>0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https://mcusercontent.com/259a50ef0a1608ab2bc2cf891/files/a58dc4e6-e2c2-49f5-9a17-84fdc61bc9f3/Civitas_Democratic_Presidential_Tracking_RD_2_Toplines.pdf</v>
      </c>
    </row>
    <row r="34" spans="1:16">
      <c r="A34" t="str">
        <f>INDEX([1]Calculation!$F:$F,ROW())</f>
        <v>South Carolina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1416  lv</v>
      </c>
      <c r="E34" s="19">
        <f>INDEX([1]Calculation!$I:$I,ROW())</f>
        <v>43888</v>
      </c>
      <c r="F34" s="12">
        <f>ROUND(INDEX([1]Calculation!AL:AL,ROW()),1)</f>
        <v>56.4</v>
      </c>
      <c r="G34" s="8">
        <f>ROUND(INDEX([1]Calculation!L:L,ROW()),0)</f>
        <v>34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13</v>
      </c>
      <c r="K34" s="8">
        <f>ROUND(INDEX([1]Calculation!P:P,ROW()),0)</f>
        <v>5</v>
      </c>
      <c r="L34" s="8">
        <f>ROUND(INDEX([1]Calculation!Q:Q,ROW()),0)</f>
        <v>25</v>
      </c>
      <c r="M34" s="8">
        <f>ROUND(INDEX([1]Calculation!R:R,ROW()),0)</f>
        <v>13</v>
      </c>
      <c r="N34" s="8">
        <f>ROUND(INDEX([1]Calculation!S:S,ROW()),0)</f>
        <v>7</v>
      </c>
      <c r="O34" s="8">
        <f>ROUND(INDEX([1]Calculation!T:T,ROW()),0)</f>
        <v>0</v>
      </c>
      <c r="P34" s="8" t="str">
        <f>INDEX([1]Calculation!CB:CB,ROW())</f>
        <v>https://www.dataforprogress.org/blog/2020/2/27/biden-maintains-lead-in-south-carolina</v>
      </c>
    </row>
    <row r="35" spans="1:16">
      <c r="A35" t="str">
        <f>INDEX([1]Calculation!$F:$F,ROW())</f>
        <v>South Carolina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425  lv</v>
      </c>
      <c r="E35" s="19">
        <f>INDEX([1]Calculation!$I:$I,ROW())</f>
        <v>43888</v>
      </c>
      <c r="F35" s="12">
        <f>ROUND(INDEX([1]Calculation!AL:AL,ROW()),1)</f>
        <v>17.399999999999999</v>
      </c>
      <c r="G35" s="8">
        <f>ROUND(INDEX([1]Calculation!L:L,ROW()),0)</f>
        <v>41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6</v>
      </c>
      <c r="L35" s="8">
        <f>ROUND(INDEX([1]Calculation!Q:Q,ROW()),0)</f>
        <v>25</v>
      </c>
      <c r="M35" s="8">
        <f>ROUND(INDEX([1]Calculation!R:R,ROW()),0)</f>
        <v>11</v>
      </c>
      <c r="N35" s="8">
        <f>ROUND(INDEX([1]Calculation!S:S,ROW()),0)</f>
        <v>5</v>
      </c>
      <c r="O35" s="8">
        <f>ROUND(INDEX([1]Calculation!T:T,ROW()),0)</f>
        <v>0</v>
      </c>
      <c r="P35" s="8" t="str">
        <f>INDEX([1]Calculation!CB:CB,ROW())</f>
        <v>http://emersonpolling.com/2020/02/27/south-carolina-2020-biden-poised-to-win-his-first-contest/</v>
      </c>
    </row>
    <row r="36" spans="1:16">
      <c r="A36" t="str">
        <f>INDEX([1]Calculation!$F:$F,ROW())</f>
        <v>South Carolina</v>
      </c>
      <c r="B36" t="str">
        <f>INDEX([1]Calculation!$D:$D,ROW())</f>
        <v>Change Research</v>
      </c>
      <c r="C36" t="str">
        <f>IF(INDEX([1]Calculation!$G:$G,ROW())=0,"-",INDEX([1]Calculation!$G:$G,ROW()))</f>
        <v>C</v>
      </c>
      <c r="D36" t="str">
        <f>INDEX([1]Calculation!$J:$J,ROW())&amp;"  "&amp;INDEX([1]Calculation!$K:$K,ROW())</f>
        <v>543  lv</v>
      </c>
      <c r="E36" s="19">
        <f>INDEX([1]Calculation!$I:$I,ROW())</f>
        <v>43888</v>
      </c>
      <c r="F36" s="12">
        <f>ROUND(INDEX([1]Calculation!AL:AL,ROW()),1)</f>
        <v>11.9</v>
      </c>
      <c r="G36" s="8">
        <f>ROUND(INDEX([1]Calculation!L:L,ROW()),0)</f>
        <v>28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4</v>
      </c>
      <c r="L36" s="8">
        <f>ROUND(INDEX([1]Calculation!Q:Q,ROW()),0)</f>
        <v>24</v>
      </c>
      <c r="M36" s="8">
        <f>ROUND(INDEX([1]Calculation!R:R,ROW()),0)</f>
        <v>16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https://www.changeresearch.com/post/post-and-courier-change-research-south-carolina-primary</v>
      </c>
    </row>
    <row r="37" spans="1:16">
      <c r="A37" t="str">
        <f>INDEX([1]Calculation!$F:$F,ROW())</f>
        <v>Texas</v>
      </c>
      <c r="B37" t="str">
        <f>INDEX([1]Calculation!$D:$D,ROW())</f>
        <v>University of Texas at Tyler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586  lv</v>
      </c>
      <c r="E37" s="19">
        <f>INDEX([1]Calculation!$I:$I,ROW())</f>
        <v>43887</v>
      </c>
      <c r="F37" s="12">
        <f>ROUND(INDEX([1]Calculation!AL:AL,ROW()),1)</f>
        <v>15.5</v>
      </c>
      <c r="G37" s="8">
        <f>ROUND(INDEX([1]Calculation!L:L,ROW()),0)</f>
        <v>19</v>
      </c>
      <c r="H37" s="8">
        <f>ROUND(INDEX([1]Calculation!M:M,ROW()),0)</f>
        <v>21</v>
      </c>
      <c r="I37" s="8">
        <f>ROUND(INDEX([1]Calculation!N:N,ROW()),0)</f>
        <v>0</v>
      </c>
      <c r="J37" s="8">
        <f>ROUND(INDEX([1]Calculation!O:O,ROW()),0)</f>
        <v>8</v>
      </c>
      <c r="K37" s="8">
        <f>ROUND(INDEX([1]Calculation!P:P,ROW()),0)</f>
        <v>4</v>
      </c>
      <c r="L37" s="8">
        <f>ROUND(INDEX([1]Calculation!Q:Q,ROW()),0)</f>
        <v>29</v>
      </c>
      <c r="M37" s="8">
        <f>ROUND(INDEX([1]Calculation!R:R,ROW()),0)</f>
        <v>1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https://www.scribd.com/document/449521374/DMN-UTTyler-Poll-February-2020-Registered-voters</v>
      </c>
    </row>
    <row r="38" spans="1:16">
      <c r="A38" t="str">
        <f>INDEX([1]Calculation!$F:$F,ROW())</f>
        <v>Texas</v>
      </c>
      <c r="B38" t="str">
        <f>INDEX([1]Calculation!$D:$D,ROW())</f>
        <v>SSRS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387  lv</v>
      </c>
      <c r="E38" s="19">
        <f>INDEX([1]Calculation!$I:$I,ROW())</f>
        <v>43887</v>
      </c>
      <c r="F38" s="12">
        <f>ROUND(INDEX([1]Calculation!AL:AL,ROW()),1)</f>
        <v>26.1</v>
      </c>
      <c r="G38" s="8">
        <f>ROUND(INDEX([1]Calculation!L:L,ROW()),0)</f>
        <v>20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8</v>
      </c>
      <c r="K38" s="8">
        <f>ROUND(INDEX([1]Calculation!P:P,ROW()),0)</f>
        <v>3</v>
      </c>
      <c r="L38" s="8">
        <f>ROUND(INDEX([1]Calculation!Q:Q,ROW()),0)</f>
        <v>29</v>
      </c>
      <c r="M38" s="8">
        <f>ROUND(INDEX([1]Calculation!R:R,ROW()),0)</f>
        <v>1</v>
      </c>
      <c r="N38" s="8">
        <f>ROUND(INDEX([1]Calculation!S:S,ROW()),0)</f>
        <v>15</v>
      </c>
      <c r="O38" s="8">
        <f>ROUND(INDEX([1]Calculation!T:T,ROW()),0)</f>
        <v>0</v>
      </c>
      <c r="P38" s="8" t="str">
        <f>INDEX([1]Calculation!CB:CB,ROW())</f>
        <v>https://cdn.cnn.com/cnn/2020/images/02/28/rel1_tx.pdf</v>
      </c>
    </row>
    <row r="39" spans="1:16">
      <c r="A39" t="str">
        <f>INDEX([1]Calculation!$F:$F,ROW())</f>
        <v>California</v>
      </c>
      <c r="B39" t="str">
        <f>INDEX([1]Calculation!$D:$D,ROW())</f>
        <v>SSRS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488  lv</v>
      </c>
      <c r="E39" s="19">
        <f>INDEX([1]Calculation!$I:$I,ROW())</f>
        <v>43887</v>
      </c>
      <c r="F39" s="12">
        <f>ROUND(INDEX([1]Calculation!AL:AL,ROW()),1)</f>
        <v>29.4</v>
      </c>
      <c r="G39" s="8">
        <f>ROUND(INDEX([1]Calculation!L:L,ROW()),0)</f>
        <v>13</v>
      </c>
      <c r="H39" s="8">
        <f>ROUND(INDEX([1]Calculation!M:M,ROW()),0)</f>
        <v>12</v>
      </c>
      <c r="I39" s="8">
        <f>ROUND(INDEX([1]Calculation!N:N,ROW()),0)</f>
        <v>0</v>
      </c>
      <c r="J39" s="8">
        <f>ROUND(INDEX([1]Calculation!O:O,ROW()),0)</f>
        <v>7</v>
      </c>
      <c r="K39" s="8">
        <f>ROUND(INDEX([1]Calculation!P:P,ROW()),0)</f>
        <v>6</v>
      </c>
      <c r="L39" s="8">
        <f>ROUND(INDEX([1]Calculation!Q:Q,ROW()),0)</f>
        <v>35</v>
      </c>
      <c r="M39" s="8">
        <f>ROUND(INDEX([1]Calculation!R:R,ROW()),0)</f>
        <v>3</v>
      </c>
      <c r="N39" s="8">
        <f>ROUND(INDEX([1]Calculation!S:S,ROW()),0)</f>
        <v>14</v>
      </c>
      <c r="O39" s="8">
        <f>ROUND(INDEX([1]Calculation!T:T,ROW()),0)</f>
        <v>0</v>
      </c>
      <c r="P39" s="8" t="str">
        <f>INDEX([1]Calculation!CB:CB,ROW())</f>
        <v>https://cdn.cnn.com/cnn/2020/images/02/28/rel1_ca.pdf</v>
      </c>
    </row>
    <row r="40" spans="1:16">
      <c r="A40" t="str">
        <f>INDEX([1]Calculation!$F:$F,ROW())</f>
        <v>Texas</v>
      </c>
      <c r="B40" t="str">
        <f>INDEX([1]Calculation!$D:$D,ROW())</f>
        <v>Univision/University of Houston/Latino Decisions/North Star Opinion Research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527  lv</v>
      </c>
      <c r="E40" s="19">
        <f>INDEX([1]Calculation!$I:$I,ROW())</f>
        <v>43887</v>
      </c>
      <c r="F40" s="12">
        <f>ROUND(INDEX([1]Calculation!AL:AL,ROW()),1)</f>
        <v>11.7</v>
      </c>
      <c r="G40" s="8">
        <f>ROUND(INDEX([1]Calculation!L:L,ROW()),0)</f>
        <v>20</v>
      </c>
      <c r="H40" s="8">
        <f>ROUND(INDEX([1]Calculation!M:M,ROW()),0)</f>
        <v>20</v>
      </c>
      <c r="I40" s="8">
        <f>ROUND(INDEX([1]Calculation!N:N,ROW()),0)</f>
        <v>0</v>
      </c>
      <c r="J40" s="8">
        <f>ROUND(INDEX([1]Calculation!O:O,ROW()),0)</f>
        <v>6</v>
      </c>
      <c r="K40" s="8">
        <f>ROUND(INDEX([1]Calculation!P:P,ROW()),0)</f>
        <v>2</v>
      </c>
      <c r="L40" s="8">
        <f>ROUND(INDEX([1]Calculation!Q:Q,ROW()),0)</f>
        <v>26</v>
      </c>
      <c r="M40" s="8">
        <f>ROUND(INDEX([1]Calculation!R:R,ROW()),0)</f>
        <v>2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https://st1.uvnimg.com/ac/23/c0b90672493cbe07ae750f9b79c9/finalunivisionpolling-tx-weighted.pdf</v>
      </c>
    </row>
    <row r="41" spans="1:16">
      <c r="A41" t="str">
        <f>INDEX([1]Calculation!$F:$F,ROW())</f>
        <v>US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825  lv</v>
      </c>
      <c r="E41" s="19">
        <f>INDEX([1]Calculation!$I:$I,ROW())</f>
        <v>43887</v>
      </c>
      <c r="F41" s="12">
        <f>ROUND(INDEX([1]Calculation!AL:AL,ROW()),1)</f>
        <v>57.1</v>
      </c>
      <c r="G41" s="8">
        <f>ROUND(INDEX([1]Calculation!L:L,ROW()),0)</f>
        <v>21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4</v>
      </c>
      <c r="L41" s="8">
        <f>ROUND(INDEX([1]Calculation!Q:Q,ROW()),0)</f>
        <v>28</v>
      </c>
      <c r="M41" s="8">
        <f>ROUND(INDEX([1]Calculation!R:R,ROW()),0)</f>
        <v>2</v>
      </c>
      <c r="N41" s="8">
        <f>ROUND(INDEX([1]Calculation!S:S,ROW()),0)</f>
        <v>8</v>
      </c>
      <c r="O41" s="8">
        <f>ROUND(INDEX([1]Calculation!T:T,ROW()),0)</f>
        <v>0</v>
      </c>
      <c r="P41" s="8" t="str">
        <f>INDEX([1]Calculation!CB:CB,ROW())</f>
        <v>http://www.surveyusa.com/client/PollReport.aspx?g=3e396fbb-2173-478d-9abf-33406b33fc0b</v>
      </c>
    </row>
    <row r="42" spans="1:16">
      <c r="A42" t="str">
        <f>INDEX([1]Calculation!$F:$F,ROW())</f>
        <v>Massachusetts</v>
      </c>
      <c r="B42" t="str">
        <f>INDEX([1]Calculation!$D:$D,ROW())</f>
        <v>MassINC Polling Group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426  lv</v>
      </c>
      <c r="E42" s="19">
        <f>INDEX([1]Calculation!$I:$I,ROW())</f>
        <v>43887</v>
      </c>
      <c r="F42" s="12">
        <f>ROUND(INDEX([1]Calculation!AL:AL,ROW()),1)</f>
        <v>28</v>
      </c>
      <c r="G42" s="8">
        <f>ROUND(INDEX([1]Calculation!L:L,ROW()),0)</f>
        <v>9</v>
      </c>
      <c r="H42" s="8">
        <f>ROUND(INDEX([1]Calculation!M:M,ROW()),0)</f>
        <v>13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6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https://www.wbur.org/news/2020/02/28/wbur-poll-sanders-opens-substantial-lead-in-massachusetts-challenging-warren-on-her-home-turf</v>
      </c>
    </row>
    <row r="43" spans="1:16">
      <c r="A43" t="str">
        <f>INDEX([1]Calculation!$F:$F,ROW())</f>
        <v>Utah</v>
      </c>
      <c r="B43" t="str">
        <f>INDEX([1]Calculation!$D:$D,ROW())</f>
        <v>Harris Insights &amp; Analytics</v>
      </c>
      <c r="C43" t="str">
        <f>IF(INDEX([1]Calculation!$G:$G,ROW())=0,"-",INDEX([1]Calculation!$G:$G,ROW()))</f>
        <v>C+</v>
      </c>
      <c r="D43" t="str">
        <f>INDEX([1]Calculation!$J:$J,ROW())&amp;"  "&amp;INDEX([1]Calculation!$K:$K,ROW())</f>
        <v>298  lv</v>
      </c>
      <c r="E43" s="19">
        <f>INDEX([1]Calculation!$I:$I,ROW())</f>
        <v>43887</v>
      </c>
      <c r="F43" s="12">
        <f>ROUND(INDEX([1]Calculation!AL:AL,ROW()),1)</f>
        <v>11.1</v>
      </c>
      <c r="G43" s="8">
        <f>ROUND(INDEX([1]Calculation!L:L,ROW()),0)</f>
        <v>6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18</v>
      </c>
      <c r="K43" s="8">
        <f>ROUND(INDEX([1]Calculation!P:P,ROW()),0)</f>
        <v>4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15</v>
      </c>
      <c r="O43" s="8">
        <f>ROUND(INDEX([1]Calculation!T:T,ROW()),0)</f>
        <v>0</v>
      </c>
      <c r="P43" s="8" t="str">
        <f>INDEX([1]Calculation!CB:CB,ROW())</f>
        <v>https://www.deseret.com/utah/2020/2/27/21156476/poll-sanders-bloomberg-buttigieg-warren-biden-utah-super-tuesday-democratic-presidential-primary</v>
      </c>
    </row>
    <row r="44" spans="1:16">
      <c r="A44" t="str">
        <f>INDEX([1]Calculation!$F:$F,ROW())</f>
        <v>US</v>
      </c>
      <c r="B44" t="str">
        <f>INDEX([1]Calculation!$D:$D,ROW())</f>
        <v>Fox News/Beacon Research/Shaw &amp; Co. Research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507  lv</v>
      </c>
      <c r="E44" s="19">
        <f>INDEX([1]Calculation!$I:$I,ROW())</f>
        <v>43887</v>
      </c>
      <c r="F44" s="12">
        <f>ROUND(INDEX([1]Calculation!AL:AL,ROW()),1)</f>
        <v>34</v>
      </c>
      <c r="G44" s="8">
        <f>ROUND(INDEX([1]Calculation!L:L,ROW()),0)</f>
        <v>18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5</v>
      </c>
      <c r="L44" s="8">
        <f>ROUND(INDEX([1]Calculation!Q:Q,ROW()),0)</f>
        <v>31</v>
      </c>
      <c r="M44" s="8">
        <f>ROUND(INDEX([1]Calculation!R:R,ROW()),0)</f>
        <v>2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https://www.foxnews.com/politics/fox-news-poll-february-23-26-2020</v>
      </c>
    </row>
    <row r="45" spans="1:16">
      <c r="A45" t="str">
        <f>INDEX([1]Calculation!$F:$F,ROW())</f>
        <v>South Carolina</v>
      </c>
      <c r="B45" t="str">
        <f>INDEX([1]Calculation!$D:$D,ROW())</f>
        <v>Starboard Communications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1102  lv</v>
      </c>
      <c r="E45" s="19">
        <f>INDEX([1]Calculation!$I:$I,ROW())</f>
        <v>43887</v>
      </c>
      <c r="F45" s="12">
        <f>ROUND(INDEX([1]Calculation!AL:AL,ROW()),1)</f>
        <v>22.7</v>
      </c>
      <c r="G45" s="8">
        <f>ROUND(INDEX([1]Calculation!L:L,ROW()),0)</f>
        <v>40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9</v>
      </c>
      <c r="K45" s="8">
        <f>ROUND(INDEX([1]Calculation!P:P,ROW()),0)</f>
        <v>6</v>
      </c>
      <c r="L45" s="8">
        <f>ROUND(INDEX([1]Calculation!Q:Q,ROW()),0)</f>
        <v>11</v>
      </c>
      <c r="M45" s="8">
        <f>ROUND(INDEX([1]Calculation!R:R,ROW()),0)</f>
        <v>12</v>
      </c>
      <c r="N45" s="8">
        <f>ROUND(INDEX([1]Calculation!S:S,ROW()),0)</f>
        <v>9</v>
      </c>
      <c r="O45" s="8">
        <f>ROUND(INDEX([1]Calculation!T:T,ROW()),0)</f>
        <v>0</v>
      </c>
      <c r="P45" s="8" t="str">
        <f>INDEX([1]Calculation!CB:CB,ROW())</f>
        <v>https://projects.fivethirtyeight.com/polls/20200227_SC.pdf</v>
      </c>
    </row>
    <row r="46" spans="1:16">
      <c r="A46" t="str">
        <f>INDEX([1]Calculation!$F:$F,ROW())</f>
        <v>Florida</v>
      </c>
      <c r="B46" t="str">
        <f>INDEX([1]Calculation!$D:$D,ROW())</f>
        <v>St. Pete Polls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2788  lv</v>
      </c>
      <c r="E46" s="19">
        <f>INDEX([1]Calculation!$I:$I,ROW())</f>
        <v>43887</v>
      </c>
      <c r="F46" s="12">
        <f>ROUND(INDEX([1]Calculation!AL:AL,ROW()),1)</f>
        <v>30</v>
      </c>
      <c r="G46" s="8">
        <f>ROUND(INDEX([1]Calculation!L:L,ROW()),0)</f>
        <v>34</v>
      </c>
      <c r="H46" s="8">
        <f>ROUND(INDEX([1]Calculation!M:M,ROW()),0)</f>
        <v>25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13</v>
      </c>
      <c r="M46" s="8">
        <f>ROUND(INDEX([1]Calculation!R:R,ROW()),0)</f>
        <v>1</v>
      </c>
      <c r="N46" s="8">
        <f>ROUND(INDEX([1]Calculation!S:S,ROW()),0)</f>
        <v>5</v>
      </c>
      <c r="O46" s="8">
        <f>ROUND(INDEX([1]Calculation!T:T,ROW()),0)</f>
        <v>0</v>
      </c>
      <c r="P46" s="8" t="str">
        <f>INDEX([1]Calculation!CB:CB,ROW())</f>
        <v>http://stpetepolls.org/files/StPetePolls_2020_State_DEMprimaryFebruary26_AG3D.pdf</v>
      </c>
    </row>
    <row r="47" spans="1:16">
      <c r="A47" t="str">
        <f>INDEX([1]Calculation!$F:$F,ROW())</f>
        <v>California</v>
      </c>
      <c r="B47" t="str">
        <f>INDEX([1]Calculation!$D:$D,ROW())</f>
        <v>University of California, Berkeley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3002  lv</v>
      </c>
      <c r="E47" s="19">
        <f>INDEX([1]Calculation!$I:$I,ROW())</f>
        <v>43886</v>
      </c>
      <c r="F47" s="12">
        <f>ROUND(INDEX([1]Calculation!AL:AL,ROW()),1)</f>
        <v>34.700000000000003</v>
      </c>
      <c r="G47" s="8">
        <f>ROUND(INDEX([1]Calculation!L:L,ROW()),0)</f>
        <v>8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6</v>
      </c>
      <c r="L47" s="8">
        <f>ROUND(INDEX([1]Calculation!Q:Q,ROW()),0)</f>
        <v>34</v>
      </c>
      <c r="M47" s="8">
        <f>ROUND(INDEX([1]Calculation!R:R,ROW()),0)</f>
        <v>2</v>
      </c>
      <c r="N47" s="8">
        <f>ROUND(INDEX([1]Calculation!S:S,ROW()),0)</f>
        <v>17</v>
      </c>
      <c r="O47" s="8">
        <f>ROUND(INDEX([1]Calculation!T:T,ROW()),0)</f>
        <v>1</v>
      </c>
      <c r="P47" s="8" t="str">
        <f>INDEX([1]Calculation!CB:CB,ROW())</f>
        <v>https://escholarship.org/uc/item/40m769v7</v>
      </c>
    </row>
    <row r="48" spans="1:16">
      <c r="A48" t="str">
        <f>INDEX([1]Calculation!$F:$F,ROW())</f>
        <v>South Carolina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454  lv</v>
      </c>
      <c r="E48" s="19">
        <f>INDEX([1]Calculation!$I:$I,ROW())</f>
        <v>43886</v>
      </c>
      <c r="F48" s="12">
        <f>ROUND(INDEX([1]Calculation!AL:AL,ROW()),1)</f>
        <v>44.6</v>
      </c>
      <c r="G48" s="8">
        <f>ROUND(INDEX([1]Calculation!L:L,ROW()),0)</f>
        <v>36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6</v>
      </c>
      <c r="K48" s="8">
        <f>ROUND(INDEX([1]Calculation!P:P,ROW()),0)</f>
        <v>4</v>
      </c>
      <c r="L48" s="8">
        <f>ROUND(INDEX([1]Calculation!Q:Q,ROW()),0)</f>
        <v>16</v>
      </c>
      <c r="M48" s="8">
        <f>ROUND(INDEX([1]Calculation!R:R,ROW()),0)</f>
        <v>15</v>
      </c>
      <c r="N48" s="8">
        <f>ROUND(INDEX([1]Calculation!S:S,ROW()),0)</f>
        <v>8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https://www.monmouth.edu/polling-institute/documents/monmouthpoll_sc_022720.pdf/</v>
      </c>
    </row>
    <row r="49" spans="1:16">
      <c r="A49" t="str">
        <f>INDEX([1]Calculation!$F:$F,ROW())</f>
        <v>Colorado</v>
      </c>
      <c r="B49" t="str">
        <f>INDEX([1]Calculation!$D:$D,ROW())</f>
        <v>Magellan Strategies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500  lv</v>
      </c>
      <c r="E49" s="19">
        <f>INDEX([1]Calculation!$I:$I,ROW())</f>
        <v>43886</v>
      </c>
      <c r="F49" s="12">
        <f>ROUND(INDEX([1]Calculation!AL:AL,ROW()),1)</f>
        <v>16.3</v>
      </c>
      <c r="G49" s="8">
        <f>ROUND(INDEX([1]Calculation!L:L,ROW()),0)</f>
        <v>11</v>
      </c>
      <c r="H49" s="8">
        <f>ROUND(INDEX([1]Calculation!M:M,ROW()),0)</f>
        <v>11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6</v>
      </c>
      <c r="L49" s="8">
        <f>ROUND(INDEX([1]Calculation!Q:Q,ROW()),0)</f>
        <v>27</v>
      </c>
      <c r="M49" s="8">
        <f>ROUND(INDEX([1]Calculation!R:R,ROW()),0)</f>
        <v>1</v>
      </c>
      <c r="N49" s="8">
        <f>ROUND(INDEX([1]Calculation!S:S,ROW()),0)</f>
        <v>15</v>
      </c>
      <c r="O49" s="8">
        <f>ROUND(INDEX([1]Calculation!T:T,ROW()),0)</f>
        <v>0</v>
      </c>
      <c r="P49" s="8" t="str">
        <f>INDEX([1]Calculation!CB:CB,ROW())</f>
        <v>https://magellanstrategies.com/magellan-strategies-colorado-democratic-presidential-primary/</v>
      </c>
    </row>
    <row r="50" spans="1:16">
      <c r="A50" t="str">
        <f>INDEX([1]Calculation!$F:$F,ROW())</f>
        <v>Colorado</v>
      </c>
      <c r="B50" t="str">
        <f>INDEX([1]Calculation!$D:$D,ROW())</f>
        <v>Data for Progress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471  lv</v>
      </c>
      <c r="E50" s="19">
        <f>INDEX([1]Calculation!$I:$I,ROW())</f>
        <v>43886</v>
      </c>
      <c r="F50" s="12">
        <f>ROUND(INDEX([1]Calculation!AL:AL,ROW()),1)</f>
        <v>32</v>
      </c>
      <c r="G50" s="8">
        <f>ROUND(INDEX([1]Calculation!L:L,ROW()),0)</f>
        <v>10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14</v>
      </c>
      <c r="K50" s="8">
        <f>ROUND(INDEX([1]Calculation!P:P,ROW()),0)</f>
        <v>6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20</v>
      </c>
      <c r="O50" s="8">
        <f>ROUND(INDEX([1]Calculation!T:T,ROW()),0)</f>
        <v>0</v>
      </c>
      <c r="P50" s="8" t="str">
        <f>INDEX([1]Calculation!CB:CB,ROW())</f>
        <v>https://www.dataforprogress.org/blog/2020/2/26/sanders-ahead-in-virginia-and-colorado</v>
      </c>
    </row>
    <row r="51" spans="1:16">
      <c r="A51" t="str">
        <f>INDEX([1]Calculation!$F:$F,ROW())</f>
        <v>Virginia</v>
      </c>
      <c r="B51" t="str">
        <f>INDEX([1]Calculation!$D:$D,ROW())</f>
        <v>Data for Progress</v>
      </c>
      <c r="C51" t="str">
        <f>IF(INDEX([1]Calculation!$G:$G,ROW())=0,"-",INDEX([1]Calculation!$G:$G,ROW()))</f>
        <v>A-</v>
      </c>
      <c r="D51" t="str">
        <f>INDEX([1]Calculation!$J:$J,ROW())&amp;"  "&amp;INDEX([1]Calculation!$K:$K,ROW())</f>
        <v>499  lv</v>
      </c>
      <c r="E51" s="19">
        <f>INDEX([1]Calculation!$I:$I,ROW())</f>
        <v>43886</v>
      </c>
      <c r="F51" s="12">
        <f>ROUND(INDEX([1]Calculation!AL:AL,ROW()),1)</f>
        <v>33</v>
      </c>
      <c r="G51" s="8">
        <f>ROUND(INDEX([1]Calculation!L:L,ROW()),0)</f>
        <v>19</v>
      </c>
      <c r="H51" s="8">
        <f>ROUND(INDEX([1]Calculation!M:M,ROW()),0)</f>
        <v>17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5</v>
      </c>
      <c r="L51" s="8">
        <f>ROUND(INDEX([1]Calculation!Q:Q,ROW()),0)</f>
        <v>28</v>
      </c>
      <c r="M51" s="8">
        <f>ROUND(INDEX([1]Calculation!R:R,ROW()),0)</f>
        <v>1</v>
      </c>
      <c r="N51" s="8">
        <f>ROUND(INDEX([1]Calculation!S:S,ROW()),0)</f>
        <v>17</v>
      </c>
      <c r="O51" s="8">
        <f>ROUND(INDEX([1]Calculation!T:T,ROW()),0)</f>
        <v>0</v>
      </c>
      <c r="P51" s="8" t="str">
        <f>INDEX([1]Calculation!CB:CB,ROW())</f>
        <v>https://www.dataforprogress.org/blog/2020/2/26/sanders-ahead-in-virginia-and-colorado</v>
      </c>
    </row>
    <row r="52" spans="1:16">
      <c r="A52" t="str">
        <f>INDEX([1]Calculation!$F:$F,ROW())</f>
        <v>South Carolina</v>
      </c>
      <c r="B52" t="str">
        <f>INDEX([1]Calculation!$D:$D,ROW())</f>
        <v>Clemson University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650  lv</v>
      </c>
      <c r="E52" s="19">
        <f>INDEX([1]Calculation!$I:$I,ROW())</f>
        <v>43886</v>
      </c>
      <c r="F52" s="12">
        <f>ROUND(INDEX([1]Calculation!AL:AL,ROW()),1)</f>
        <v>15</v>
      </c>
      <c r="G52" s="8">
        <f>ROUND(INDEX([1]Calculation!L:L,ROW()),0)</f>
        <v>35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8</v>
      </c>
      <c r="K52" s="8">
        <f>ROUND(INDEX([1]Calculation!P:P,ROW()),0)</f>
        <v>4</v>
      </c>
      <c r="L52" s="8">
        <f>ROUND(INDEX([1]Calculation!Q:Q,ROW()),0)</f>
        <v>13</v>
      </c>
      <c r="M52" s="8">
        <f>ROUND(INDEX([1]Calculation!R:R,ROW()),0)</f>
        <v>17</v>
      </c>
      <c r="N52" s="8">
        <f>ROUND(INDEX([1]Calculation!S:S,ROW()),0)</f>
        <v>8</v>
      </c>
      <c r="O52" s="8">
        <f>ROUND(INDEX([1]Calculation!T:T,ROW()),0)</f>
        <v>0</v>
      </c>
      <c r="P52" s="8" t="str">
        <f>INDEX([1]Calculation!CB:CB,ROW())</f>
        <v>http://newsstand.clemson.edu/wp-content/uploads/2020/02/2020-Palmetto-Poll-Results.pdf</v>
      </c>
    </row>
    <row r="53" spans="1:16">
      <c r="A53" t="str">
        <f>INDEX([1]Calculation!$F:$F,ROW())</f>
        <v>California</v>
      </c>
      <c r="B53" t="str">
        <f>INDEX([1]Calculation!$D:$D,ROW())</f>
        <v>Point Blank Political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2098  lv</v>
      </c>
      <c r="E53" s="19">
        <f>INDEX([1]Calculation!$I:$I,ROW())</f>
        <v>43886</v>
      </c>
      <c r="F53" s="12">
        <f>ROUND(INDEX([1]Calculation!AL:AL,ROW()),1)</f>
        <v>0</v>
      </c>
      <c r="G53" s="8">
        <f>ROUND(INDEX([1]Calculation!L:L,ROW()),0)</f>
        <v>11</v>
      </c>
      <c r="H53" s="8">
        <f>ROUND(INDEX([1]Calculation!M:M,ROW()),0)</f>
        <v>11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4</v>
      </c>
      <c r="L53" s="8">
        <f>ROUND(INDEX([1]Calculation!Q:Q,ROW()),0)</f>
        <v>34</v>
      </c>
      <c r="M53" s="8">
        <f>ROUND(INDEX([1]Calculation!R:R,ROW()),0)</f>
        <v>3</v>
      </c>
      <c r="N53" s="8">
        <f>ROUND(INDEX([1]Calculation!S:S,ROW()),0)</f>
        <v>13</v>
      </c>
      <c r="O53" s="8">
        <f>ROUND(INDEX([1]Calculation!T:T,ROW()),0)</f>
        <v>0</v>
      </c>
      <c r="P53" s="8" t="str">
        <f>INDEX([1]Calculation!CB:CB,ROW())</f>
        <v>https://www.pointblankpolitical.com/2020-ca-dem-primary-pre-debate/</v>
      </c>
    </row>
    <row r="54" spans="1:16">
      <c r="A54" t="str">
        <f>INDEX([1]Calculation!$F:$F,ROW())</f>
        <v>US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584  lv</v>
      </c>
      <c r="E54" s="19">
        <f>INDEX([1]Calculation!$I:$I,ROW())</f>
        <v>43886</v>
      </c>
      <c r="F54" s="12">
        <f>ROUND(INDEX([1]Calculation!AL:AL,ROW()),1)</f>
        <v>2.4</v>
      </c>
      <c r="G54" s="8">
        <f>ROUND(INDEX([1]Calculation!L:L,ROW()),0)</f>
        <v>20</v>
      </c>
      <c r="H54" s="8">
        <f>ROUND(INDEX([1]Calculation!M:M,ROW()),0)</f>
        <v>11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4</v>
      </c>
      <c r="L54" s="8">
        <f>ROUND(INDEX([1]Calculation!Q:Q,ROW()),0)</f>
        <v>30</v>
      </c>
      <c r="M54" s="8">
        <f>ROUND(INDEX([1]Calculation!R:R,ROW()),0)</f>
        <v>1</v>
      </c>
      <c r="N54" s="8">
        <f>ROUND(INDEX([1]Calculation!S:S,ROW()),0)</f>
        <v>16</v>
      </c>
      <c r="O54" s="8">
        <f>ROUND(INDEX([1]Calculation!T:T,ROW()),0)</f>
        <v>0</v>
      </c>
      <c r="P54" s="8" t="str">
        <f>INDEX([1]Calculation!CB:CB,ROW())</f>
        <v>https://d25d2506sfb94s.cloudfront.net/cumulus_uploads/document/zye3phsf7t/econTabReport.pdf</v>
      </c>
    </row>
    <row r="55" spans="1:16">
      <c r="A55" t="str">
        <f>INDEX([1]Calculation!$F:$F,ROW())</f>
        <v>Texas</v>
      </c>
      <c r="B55" t="str">
        <f>INDEX([1]Calculation!$D:$D,ROW())</f>
        <v>Public Policy Polling</v>
      </c>
      <c r="C55" t="str">
        <f>IF(INDEX([1]Calculation!$G:$G,ROW())=0,"-",INDEX([1]Calculation!$G:$G,ROW()))</f>
        <v>B</v>
      </c>
      <c r="D55" t="str">
        <f>INDEX([1]Calculation!$J:$J,ROW())&amp;"  "&amp;INDEX([1]Calculation!$K:$K,ROW())</f>
        <v>1045  lv</v>
      </c>
      <c r="E55" s="19">
        <f>INDEX([1]Calculation!$I:$I,ROW())</f>
        <v>43886</v>
      </c>
      <c r="F55" s="12">
        <f>ROUND(INDEX([1]Calculation!AL:AL,ROW()),1)</f>
        <v>0</v>
      </c>
      <c r="G55" s="8">
        <f>ROUND(INDEX([1]Calculation!L:L,ROW()),0)</f>
        <v>31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7</v>
      </c>
      <c r="L55" s="8">
        <f>ROUND(INDEX([1]Calculation!Q:Q,ROW()),0)</f>
        <v>25</v>
      </c>
      <c r="M55" s="8">
        <f>ROUND(INDEX([1]Calculation!R:R,ROW()),0)</f>
        <v>3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https://progresstexas.org/sites/default/files/February%202020%20Progress%20Texas-PPP%20Poll.pdf</v>
      </c>
    </row>
    <row r="56" spans="1:16">
      <c r="A56" t="str">
        <f>INDEX([1]Calculation!$F:$F,ROW())</f>
        <v>Texas</v>
      </c>
      <c r="B56" t="str">
        <f>INDEX([1]Calculation!$D:$D,ROW())</f>
        <v>Public Policy Polling</v>
      </c>
      <c r="C56" t="str">
        <f>IF(INDEX([1]Calculation!$G:$G,ROW())=0,"-",INDEX([1]Calculation!$G:$G,ROW()))</f>
        <v>B</v>
      </c>
      <c r="D56" t="str">
        <f>INDEX([1]Calculation!$J:$J,ROW())&amp;"  "&amp;INDEX([1]Calculation!$K:$K,ROW())</f>
        <v>1045  lv</v>
      </c>
      <c r="E56" s="19">
        <f>INDEX([1]Calculation!$I:$I,ROW())</f>
        <v>43886</v>
      </c>
      <c r="F56" s="12">
        <f>ROUND(INDEX([1]Calculation!AL:AL,ROW()),1)</f>
        <v>31.2</v>
      </c>
      <c r="G56" s="8">
        <f>ROUND(INDEX([1]Calculation!L:L,ROW()),0)</f>
        <v>24</v>
      </c>
      <c r="H56" s="8">
        <f>ROUND(INDEX([1]Calculation!M:M,ROW()),0)</f>
        <v>17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4</v>
      </c>
      <c r="L56" s="8">
        <f>ROUND(INDEX([1]Calculation!Q:Q,ROW()),0)</f>
        <v>24</v>
      </c>
      <c r="M56" s="8">
        <f>ROUND(INDEX([1]Calculation!R:R,ROW()),0)</f>
        <v>1</v>
      </c>
      <c r="N56" s="8">
        <f>ROUND(INDEX([1]Calculation!S:S,ROW()),0)</f>
        <v>14</v>
      </c>
      <c r="O56" s="8">
        <f>ROUND(INDEX([1]Calculation!T:T,ROW()),0)</f>
        <v>0</v>
      </c>
      <c r="P56" s="8" t="str">
        <f>INDEX([1]Calculation!CB:CB,ROW())</f>
        <v>https://progresstexas.org/sites/default/files/February%202020%20Progress%20Texas-PPP%20Poll.pdf</v>
      </c>
    </row>
    <row r="57" spans="1:16">
      <c r="A57" t="str">
        <f>INDEX([1]Calculation!$F:$F,ROW())</f>
        <v>US</v>
      </c>
      <c r="B57" t="str">
        <f>INDEX([1]Calculation!$D:$D,ROW())</f>
        <v>Ipsos</v>
      </c>
      <c r="C57" t="str">
        <f>IF(INDEX([1]Calculation!$G:$G,ROW())=0,"-",INDEX([1]Calculation!$G:$G,ROW()))</f>
        <v>B+</v>
      </c>
      <c r="D57" t="str">
        <f>INDEX([1]Calculation!$J:$J,ROW())&amp;"  "&amp;INDEX([1]Calculation!$K:$K,ROW())</f>
        <v>2706  a</v>
      </c>
      <c r="E57" s="19">
        <f>INDEX([1]Calculation!$I:$I,ROW())</f>
        <v>43886</v>
      </c>
      <c r="F57" s="12">
        <f>ROUND(INDEX([1]Calculation!AL:AL,ROW()),1)</f>
        <v>0</v>
      </c>
      <c r="G57" s="8">
        <f>ROUND(INDEX([1]Calculation!L:L,ROW()),0)</f>
        <v>13</v>
      </c>
      <c r="H57" s="8">
        <f>ROUND(INDEX([1]Calculation!M:M,ROW()),0)</f>
        <v>14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4</v>
      </c>
      <c r="L57" s="8">
        <f>ROUND(INDEX([1]Calculation!Q:Q,ROW()),0)</f>
        <v>25</v>
      </c>
      <c r="M57" s="8">
        <f>ROUND(INDEX([1]Calculation!R:R,ROW()),0)</f>
        <v>3</v>
      </c>
      <c r="N57" s="8">
        <f>ROUND(INDEX([1]Calculation!S:S,ROW()),0)</f>
        <v>8</v>
      </c>
      <c r="O57" s="8">
        <f>ROUND(INDEX([1]Calculation!T:T,ROW()),0)</f>
        <v>0</v>
      </c>
      <c r="P57" s="8" t="str">
        <f>INDEX([1]Calculation!CB:CB,ROW())</f>
        <v>https://fingfx.thomsonreuters.com/gfx/mkt/13/2507/2475/Topline%20Reuters%202020%20Election%20Tracker%2002%2025%202020.pdf</v>
      </c>
    </row>
    <row r="58" spans="1:16">
      <c r="A58" t="str">
        <f>INDEX([1]Calculation!$F:$F,ROW())</f>
        <v>US</v>
      </c>
      <c r="B58" t="str">
        <f>INDEX([1]Calculation!$D:$D,ROW())</f>
        <v>Ipsos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2244  rv</v>
      </c>
      <c r="E58" s="19">
        <f>INDEX([1]Calculation!$I:$I,ROW())</f>
        <v>43886</v>
      </c>
      <c r="F58" s="12">
        <f>ROUND(INDEX([1]Calculation!AL:AL,ROW()),1)</f>
        <v>47.2</v>
      </c>
      <c r="G58" s="8">
        <f>ROUND(INDEX([1]Calculation!L:L,ROW()),0)</f>
        <v>15</v>
      </c>
      <c r="H58" s="8">
        <f>ROUND(INDEX([1]Calculation!M:M,ROW()),0)</f>
        <v>15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4</v>
      </c>
      <c r="L58" s="8">
        <f>ROUND(INDEX([1]Calculation!Q:Q,ROW()),0)</f>
        <v>26</v>
      </c>
      <c r="M58" s="8">
        <f>ROUND(INDEX([1]Calculation!R:R,ROW()),0)</f>
        <v>3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https://fingfx.thomsonreuters.com/gfx/mkt/13/2507/2475/Topline%20Reuters%202020%20Election%20Tracker%2002%2025%202020.pdf</v>
      </c>
    </row>
    <row r="59" spans="1:16">
      <c r="A59" t="str">
        <f>INDEX([1]Calculation!$F:$F,ROW())</f>
        <v>North Carolina</v>
      </c>
      <c r="B59" t="str">
        <f>INDEX([1]Calculation!$D:$D,ROW())</f>
        <v>Meredith College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430  lv</v>
      </c>
      <c r="E59" s="19">
        <f>INDEX([1]Calculation!$I:$I,ROW())</f>
        <v>43885</v>
      </c>
      <c r="F59" s="12">
        <f>ROUND(INDEX([1]Calculation!AL:AL,ROW()),1)</f>
        <v>10.6</v>
      </c>
      <c r="G59" s="8">
        <f>ROUND(INDEX([1]Calculation!L:L,ROW()),0)</f>
        <v>18</v>
      </c>
      <c r="H59" s="8">
        <f>ROUND(INDEX([1]Calculation!M:M,ROW()),0)</f>
        <v>17</v>
      </c>
      <c r="I59" s="8">
        <f>ROUND(INDEX([1]Calculation!N:N,ROW()),0)</f>
        <v>1</v>
      </c>
      <c r="J59" s="8">
        <f>ROUND(INDEX([1]Calculation!O:O,ROW()),0)</f>
        <v>10</v>
      </c>
      <c r="K59" s="8">
        <f>ROUND(INDEX([1]Calculation!P:P,ROW()),0)</f>
        <v>4</v>
      </c>
      <c r="L59" s="8">
        <f>ROUND(INDEX([1]Calculation!Q:Q,ROW()),0)</f>
        <v>20</v>
      </c>
      <c r="M59" s="8">
        <f>ROUND(INDEX([1]Calculation!R:R,ROW()),0)</f>
        <v>1</v>
      </c>
      <c r="N59" s="8">
        <f>ROUND(INDEX([1]Calculation!S:S,ROW()),0)</f>
        <v>11</v>
      </c>
      <c r="O59" s="8">
        <f>ROUND(INDEX([1]Calculation!T:T,ROW()),0)</f>
        <v>1</v>
      </c>
      <c r="P59" s="8" t="str">
        <f>INDEX([1]Calculation!CB:CB,ROW())</f>
        <v>https://www.meredith.edu/assets/images/content/Final_Meredith_College_Poll_Report_February_2020.pdf</v>
      </c>
    </row>
    <row r="60" spans="1:16">
      <c r="A60" t="str">
        <f>INDEX([1]Calculation!$F:$F,ROW())</f>
        <v>Virginia</v>
      </c>
      <c r="B60" t="str">
        <f>INDEX([1]Calculation!$D:$D,ROW())</f>
        <v>Christopher Newport University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561  lv</v>
      </c>
      <c r="E60" s="19">
        <f>INDEX([1]Calculation!$I:$I,ROW())</f>
        <v>43885</v>
      </c>
      <c r="F60" s="12">
        <f>ROUND(INDEX([1]Calculation!AL:AL,ROW()),1)</f>
        <v>23.4</v>
      </c>
      <c r="G60" s="8">
        <f>ROUND(INDEX([1]Calculation!L:L,ROW()),0)</f>
        <v>22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5</v>
      </c>
      <c r="L60" s="8">
        <f>ROUND(INDEX([1]Calculation!Q:Q,ROW()),0)</f>
        <v>17</v>
      </c>
      <c r="M60" s="8">
        <f>ROUND(INDEX([1]Calculation!R:R,ROW()),0)</f>
        <v>1</v>
      </c>
      <c r="N60" s="8">
        <f>ROUND(INDEX([1]Calculation!S:S,ROW()),0)</f>
        <v>8</v>
      </c>
      <c r="O60" s="8">
        <f>ROUND(INDEX([1]Calculation!T:T,ROW()),0)</f>
        <v>5</v>
      </c>
      <c r="P60" s="8" t="str">
        <f>INDEX([1]Calculation!CB:CB,ROW())</f>
        <v>http://cnu.edu/wasoncenter/surveys/2020-02-28/</v>
      </c>
    </row>
    <row r="61" spans="1:16">
      <c r="A61" t="str">
        <f>INDEX([1]Calculation!$F:$F,ROW())</f>
        <v>Massachusetts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400  lv</v>
      </c>
      <c r="E61" s="19">
        <f>INDEX([1]Calculation!$I:$I,ROW())</f>
        <v>43885</v>
      </c>
      <c r="F61" s="12">
        <f>ROUND(INDEX([1]Calculation!AL:AL,ROW()),1)</f>
        <v>14.4</v>
      </c>
      <c r="G61" s="8">
        <f>ROUND(INDEX([1]Calculation!L:L,ROW()),0)</f>
        <v>12</v>
      </c>
      <c r="H61" s="8">
        <f>ROUND(INDEX([1]Calculation!M:M,ROW()),0)</f>
        <v>9</v>
      </c>
      <c r="I61" s="8">
        <f>ROUND(INDEX([1]Calculation!N:N,ROW()),0)</f>
        <v>0</v>
      </c>
      <c r="J61" s="8">
        <f>ROUND(INDEX([1]Calculation!O:O,ROW()),0)</f>
        <v>14</v>
      </c>
      <c r="K61" s="8">
        <f>ROUND(INDEX([1]Calculation!P:P,ROW()),0)</f>
        <v>7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23</v>
      </c>
      <c r="O61" s="8">
        <f>ROUND(INDEX([1]Calculation!T:T,ROW()),0)</f>
        <v>0</v>
      </c>
      <c r="P61" s="8" t="str">
        <f>INDEX([1]Calculation!CB:CB,ROW())</f>
        <v>https://htv-prod-media.s3.amazonaws.com/files/supertuesdaymatoplines-1582851435.pdf</v>
      </c>
    </row>
    <row r="62" spans="1:16">
      <c r="A62" t="str">
        <f>INDEX([1]Calculation!$F:$F,ROW())</f>
        <v>South Carolina</v>
      </c>
      <c r="B62" t="str">
        <f>INDEX([1]Calculation!$D:$D,ROW())</f>
        <v>East Carolina University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1142  lv</v>
      </c>
      <c r="E62" s="19">
        <f>INDEX([1]Calculation!$I:$I,ROW())</f>
        <v>43885</v>
      </c>
      <c r="F62" s="12">
        <f>ROUND(INDEX([1]Calculation!AL:AL,ROW()),1)</f>
        <v>14.6</v>
      </c>
      <c r="G62" s="8">
        <f>ROUND(INDEX([1]Calculation!L:L,ROW()),0)</f>
        <v>31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2</v>
      </c>
      <c r="L62" s="8">
        <f>ROUND(INDEX([1]Calculation!Q:Q,ROW()),0)</f>
        <v>23</v>
      </c>
      <c r="M62" s="8">
        <f>ROUND(INDEX([1]Calculation!R:R,ROW()),0)</f>
        <v>20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https://surveyresearch-ecu.reportablenews.com/pr/biden-maintains-lead-in-south-carolina-sanders-in-second-steyer-a-close-third</v>
      </c>
    </row>
    <row r="63" spans="1:16">
      <c r="A63" t="str">
        <f>INDEX([1]Calculation!$F:$F,ROW())</f>
        <v>US</v>
      </c>
      <c r="B63" t="str">
        <f>INDEX([1]Calculation!$D:$D,ROW())</f>
        <v>Harris Insights &amp; Analytics</v>
      </c>
      <c r="C63" t="str">
        <f>IF(INDEX([1]Calculation!$G:$G,ROW())=0,"-",INDEX([1]Calculation!$G:$G,ROW()))</f>
        <v>C+</v>
      </c>
      <c r="D63" t="str">
        <f>INDEX([1]Calculation!$J:$J,ROW())&amp;"  "&amp;INDEX([1]Calculation!$K:$K,ROW())</f>
        <v>470  rv</v>
      </c>
      <c r="E63" s="19">
        <f>INDEX([1]Calculation!$I:$I,ROW())</f>
        <v>43885</v>
      </c>
      <c r="F63" s="12">
        <f>ROUND(INDEX([1]Calculation!AL:AL,ROW()),1)</f>
        <v>12.5</v>
      </c>
      <c r="G63" s="8">
        <f>ROUND(INDEX([1]Calculation!L:L,ROW()),0)</f>
        <v>17</v>
      </c>
      <c r="H63" s="8">
        <f>ROUND(INDEX([1]Calculation!M:M,ROW()),0)</f>
        <v>19</v>
      </c>
      <c r="I63" s="8">
        <f>ROUND(INDEX([1]Calculation!N:N,ROW()),0)</f>
        <v>0</v>
      </c>
      <c r="J63" s="8">
        <f>ROUND(INDEX([1]Calculation!O:O,ROW()),0)</f>
        <v>12</v>
      </c>
      <c r="K63" s="8">
        <f>ROUND(INDEX([1]Calculation!P:P,ROW()),0)</f>
        <v>3</v>
      </c>
      <c r="L63" s="8">
        <f>ROUND(INDEX([1]Calculation!Q:Q,ROW()),0)</f>
        <v>28</v>
      </c>
      <c r="M63" s="8">
        <f>ROUND(INDEX([1]Calculation!R:R,ROW()),0)</f>
        <v>3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https://thehill.com/hilltv/what-americas-thinking/484534-sanders-lead-grows-post-nevada-in-new-hill-harrisx-poll</v>
      </c>
    </row>
    <row r="64" spans="1:16">
      <c r="A64" t="str">
        <f>INDEX([1]Calculation!$F:$F,ROW())</f>
        <v>North Carolina</v>
      </c>
      <c r="B64" t="str">
        <f>INDEX([1]Calculation!$D:$D,ROW())</f>
        <v>Public Policy Polling</v>
      </c>
      <c r="C64" t="str">
        <f>IF(INDEX([1]Calculation!$G:$G,ROW())=0,"-",INDEX([1]Calculation!$G:$G,ROW()))</f>
        <v>B</v>
      </c>
      <c r="D64" t="str">
        <f>INDEX([1]Calculation!$J:$J,ROW())&amp;"  "&amp;INDEX([1]Calculation!$K:$K,ROW())</f>
        <v>852  lv</v>
      </c>
      <c r="E64" s="19">
        <f>INDEX([1]Calculation!$I:$I,ROW())</f>
        <v>43885</v>
      </c>
      <c r="F64" s="12">
        <f>ROUND(INDEX([1]Calculation!AL:AL,ROW()),1)</f>
        <v>27.3</v>
      </c>
      <c r="G64" s="8">
        <f>ROUND(INDEX([1]Calculation!L:L,ROW()),0)</f>
        <v>23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20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0</v>
      </c>
      <c r="P64" s="8" t="str">
        <f>INDEX([1]Calculation!CB:CB,ROW())</f>
        <v>https://www.publicpolicypolling.com/wp-content/uploads/2020/02/NorthCarolinaResultsFebruary2020.pdf</v>
      </c>
    </row>
    <row r="65" spans="1:16">
      <c r="A65" t="str">
        <f>INDEX([1]Calculation!$F:$F,ROW())</f>
        <v>South Carolina</v>
      </c>
      <c r="B65" t="str">
        <f>INDEX([1]Calculation!$D:$D,ROW())</f>
        <v>Public Policy Polling</v>
      </c>
      <c r="C65" t="str">
        <f>IF(INDEX([1]Calculation!$G:$G,ROW())=0,"-",INDEX([1]Calculation!$G:$G,ROW()))</f>
        <v>B</v>
      </c>
      <c r="D65" t="str">
        <f>INDEX([1]Calculation!$J:$J,ROW())&amp;"  "&amp;INDEX([1]Calculation!$K:$K,ROW())</f>
        <v>866  lv</v>
      </c>
      <c r="E65" s="19">
        <f>INDEX([1]Calculation!$I:$I,ROW())</f>
        <v>43885</v>
      </c>
      <c r="F65" s="12">
        <f>ROUND(INDEX([1]Calculation!AL:AL,ROW()),1)</f>
        <v>26</v>
      </c>
      <c r="G65" s="8">
        <f>ROUND(INDEX([1]Calculation!L:L,ROW()),0)</f>
        <v>36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3</v>
      </c>
      <c r="L65" s="8">
        <f>ROUND(INDEX([1]Calculation!Q:Q,ROW()),0)</f>
        <v>21</v>
      </c>
      <c r="M65" s="8">
        <f>ROUND(INDEX([1]Calculation!R:R,ROW()),0)</f>
        <v>7</v>
      </c>
      <c r="N65" s="8">
        <f>ROUND(INDEX([1]Calculation!S:S,ROW()),0)</f>
        <v>8</v>
      </c>
      <c r="O65" s="8">
        <f>ROUND(INDEX([1]Calculation!T:T,ROW()),0)</f>
        <v>0</v>
      </c>
      <c r="P65" s="8" t="str">
        <f>INDEX([1]Calculation!CB:CB,ROW())</f>
        <v>https://www.publicpolicypolling.com/wp-content/uploads/2020/02/SouthCarolinaResultsFebruary2020.pdf</v>
      </c>
    </row>
    <row r="66" spans="1:16">
      <c r="A66" t="str">
        <f>INDEX([1]Calculation!$F:$F,ROW())</f>
        <v>Wisconsin</v>
      </c>
      <c r="B66" t="str">
        <f>INDEX([1]Calculation!$D:$D,ROW())</f>
        <v>Marquette University Law School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464  lv</v>
      </c>
      <c r="E66" s="19">
        <f>INDEX([1]Calculation!$I:$I,ROW())</f>
        <v>43884</v>
      </c>
      <c r="F66" s="12">
        <f>ROUND(INDEX([1]Calculation!AL:AL,ROW()),1)</f>
        <v>25.6</v>
      </c>
      <c r="G66" s="8">
        <f>ROUND(INDEX([1]Calculation!L:L,ROW()),0)</f>
        <v>15</v>
      </c>
      <c r="H66" s="8">
        <f>ROUND(INDEX([1]Calculation!M:M,ROW()),0)</f>
        <v>17</v>
      </c>
      <c r="I66" s="8">
        <f>ROUND(INDEX([1]Calculation!N:N,ROW()),0)</f>
        <v>0</v>
      </c>
      <c r="J66" s="8">
        <f>ROUND(INDEX([1]Calculation!O:O,ROW()),0)</f>
        <v>13</v>
      </c>
      <c r="K66" s="8">
        <f>ROUND(INDEX([1]Calculation!P:P,ROW()),0)</f>
        <v>11</v>
      </c>
      <c r="L66" s="8">
        <f>ROUND(INDEX([1]Calculation!Q:Q,ROW()),0)</f>
        <v>29</v>
      </c>
      <c r="M66" s="8">
        <f>ROUND(INDEX([1]Calculation!R:R,ROW()),0)</f>
        <v>1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https://law.marquette.edu/poll/wp-content/uploads/2020/02/MLSP58Toplines.pdf</v>
      </c>
    </row>
    <row r="67" spans="1:16">
      <c r="A67" t="str">
        <f>INDEX([1]Calculation!$F:$F,ROW())</f>
        <v>California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1069  lv</v>
      </c>
      <c r="E67" s="19">
        <f>INDEX([1]Calculation!$I:$I,ROW())</f>
        <v>43884</v>
      </c>
      <c r="F67" s="12">
        <f>ROUND(INDEX([1]Calculation!AL:AL,ROW()),1)</f>
        <v>14.7</v>
      </c>
      <c r="G67" s="8">
        <f>ROUND(INDEX([1]Calculation!L:L,ROW()),0)</f>
        <v>12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5</v>
      </c>
      <c r="L67" s="8">
        <f>ROUND(INDEX([1]Calculation!Q:Q,ROW()),0)</f>
        <v>37</v>
      </c>
      <c r="M67" s="8">
        <f>ROUND(INDEX([1]Calculation!R:R,ROW()),0)</f>
        <v>3</v>
      </c>
      <c r="N67" s="8">
        <f>ROUND(INDEX([1]Calculation!S:S,ROW()),0)</f>
        <v>20</v>
      </c>
      <c r="O67" s="8">
        <f>ROUND(INDEX([1]Calculation!T:T,ROW()),0)</f>
        <v>4</v>
      </c>
      <c r="P67" s="8" t="str">
        <f>INDEX([1]Calculation!CB:CB,ROW())</f>
        <v>https://www.changeresearch.com/post/democratic-primary-california-kqed-poll-february</v>
      </c>
    </row>
    <row r="68" spans="1:16">
      <c r="A68" t="str">
        <f>INDEX([1]Calculation!$F:$F,ROW())</f>
        <v>North Carolina</v>
      </c>
      <c r="B68" t="str">
        <f>INDEX([1]Calculation!$D:$D,ROW())</f>
        <v>Spry Strategies</v>
      </c>
      <c r="C68" t="str">
        <f>IF(INDEX([1]Calculation!$G:$G,ROW())=0,"-",INDEX([1]Calculation!$G:$G,ROW()))</f>
        <v>C/D</v>
      </c>
      <c r="D68" t="str">
        <f>INDEX([1]Calculation!$J:$J,ROW())&amp;"  "&amp;INDEX([1]Calculation!$K:$K,ROW())</f>
        <v>561  lv</v>
      </c>
      <c r="E68" s="19">
        <f>INDEX([1]Calculation!$I:$I,ROW())</f>
        <v>43884</v>
      </c>
      <c r="F68" s="12">
        <f>ROUND(INDEX([1]Calculation!AL:AL,ROW()),1)</f>
        <v>1</v>
      </c>
      <c r="G68" s="8">
        <f>ROUND(INDEX([1]Calculation!L:L,ROW()),0)</f>
        <v>20</v>
      </c>
      <c r="H68" s="8">
        <f>ROUND(INDEX([1]Calculation!M:M,ROW()),0)</f>
        <v>20</v>
      </c>
      <c r="I68" s="8">
        <f>ROUND(INDEX([1]Calculation!N:N,ROW()),0)</f>
        <v>0</v>
      </c>
      <c r="J68" s="8">
        <f>ROUND(INDEX([1]Calculation!O:O,ROW()),0)</f>
        <v>3</v>
      </c>
      <c r="K68" s="8">
        <f>ROUND(INDEX([1]Calculation!P:P,ROW()),0)</f>
        <v>6</v>
      </c>
      <c r="L68" s="8">
        <f>ROUND(INDEX([1]Calculation!Q:Q,ROW()),0)</f>
        <v>20</v>
      </c>
      <c r="M68" s="8">
        <f>ROUND(INDEX([1]Calculation!R:R,ROW()),0)</f>
        <v>0</v>
      </c>
      <c r="N68" s="8">
        <f>ROUND(INDEX([1]Calculation!S:S,ROW()),0)</f>
        <v>9</v>
      </c>
      <c r="O68" s="8">
        <f>ROUND(INDEX([1]Calculation!T:T,ROW()),0)</f>
        <v>0</v>
      </c>
      <c r="P68" s="8" t="str">
        <f>INDEX([1]Calculation!CB:CB,ROW())</f>
        <v>https://mcusercontent.com/259a50ef0a1608ab2bc2cf891/files/0f490596-e46a-4d58-b52d-2c8a9a53d084/DemocraticPrimaryPoll_Civitas_0225.pdf</v>
      </c>
    </row>
    <row r="69" spans="1:16">
      <c r="A69" t="str">
        <f>INDEX([1]Calculation!$F:$F,ROW())</f>
        <v>US</v>
      </c>
      <c r="B69" t="str">
        <f>INDEX([1]Calculation!$D:$D,ROW())</f>
        <v>Morning Consult</v>
      </c>
      <c r="C69" t="str">
        <f>IF(INDEX([1]Calculation!$G:$G,ROW())=0,"-",INDEX([1]Calculation!$G:$G,ROW()))</f>
        <v>B/C</v>
      </c>
      <c r="D69" t="str">
        <f>INDEX([1]Calculation!$J:$J,ROW())&amp;"  "&amp;INDEX([1]Calculation!$K:$K,ROW())</f>
        <v>2631  lv</v>
      </c>
      <c r="E69" s="19">
        <f>INDEX([1]Calculation!$I:$I,ROW())</f>
        <v>43884</v>
      </c>
      <c r="F69" s="12">
        <f>ROUND(INDEX([1]Calculation!AL:AL,ROW()),1)</f>
        <v>1.1000000000000001</v>
      </c>
      <c r="G69" s="8">
        <f>ROUND(INDEX([1]Calculation!L:L,ROW()),0)</f>
        <v>18</v>
      </c>
      <c r="H69" s="8">
        <f>ROUND(INDEX([1]Calculation!M:M,ROW()),0)</f>
        <v>19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4</v>
      </c>
      <c r="L69" s="8">
        <f>ROUND(INDEX([1]Calculation!Q:Q,ROW()),0)</f>
        <v>32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https://morningconsult.com/2020/02/24/bernie-sanders-rising-post-nevada-polling/</v>
      </c>
    </row>
    <row r="70" spans="1:16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6498  lv</v>
      </c>
      <c r="E70" s="19">
        <f>INDEX([1]Calculation!$I:$I,ROW())</f>
        <v>43883</v>
      </c>
      <c r="F70" s="12">
        <f>ROUND(INDEX([1]Calculation!AL:AL,ROW()),1)</f>
        <v>1.8</v>
      </c>
      <c r="G70" s="8">
        <f>ROUND(INDEX([1]Calculation!L:L,ROW()),0)</f>
        <v>17</v>
      </c>
      <c r="H70" s="8">
        <f>ROUND(INDEX([1]Calculation!M:M,ROW()),0)</f>
        <v>13</v>
      </c>
      <c r="I70" s="8">
        <f>ROUND(INDEX([1]Calculation!N:N,ROW()),0)</f>
        <v>0</v>
      </c>
      <c r="J70" s="8">
        <f>ROUND(INDEX([1]Calculation!O:O,ROW()),0)</f>
        <v>10</v>
      </c>
      <c r="K70" s="8">
        <f>ROUND(INDEX([1]Calculation!P:P,ROW()),0)</f>
        <v>5</v>
      </c>
      <c r="L70" s="8">
        <f>ROUND(INDEX([1]Calculation!Q:Q,ROW()),0)</f>
        <v>28</v>
      </c>
      <c r="M70" s="8">
        <f>ROUND(INDEX([1]Calculation!R:R,ROW()),0)</f>
        <v>2</v>
      </c>
      <c r="N70" s="8">
        <f>ROUND(INDEX([1]Calculation!S:S,ROW()),0)</f>
        <v>19</v>
      </c>
      <c r="O70" s="8">
        <f>ROUND(INDEX([1]Calculation!T:T,ROW()),0)</f>
        <v>0</v>
      </c>
      <c r="P70" s="8" t="str">
        <f>INDEX([1]Calculation!CB:CB,ROW())</f>
        <v>https://drive.google.com/file/d/1OpQxzzYY4MXgQMfo2j_XicB_tEUtt7eI/view</v>
      </c>
    </row>
    <row r="71" spans="1:16">
      <c r="A71" t="str">
        <f>INDEX([1]Calculation!$F:$F,ROW())</f>
        <v>South Carolina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1238  lv</v>
      </c>
      <c r="E71" s="19">
        <f>INDEX([1]Calculation!$I:$I,ROW())</f>
        <v>43883</v>
      </c>
      <c r="F71" s="12">
        <f>ROUND(INDEX([1]Calculation!AL:AL,ROW()),1)</f>
        <v>22.1</v>
      </c>
      <c r="G71" s="8">
        <f>ROUND(INDEX([1]Calculation!L:L,ROW()),0)</f>
        <v>28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10</v>
      </c>
      <c r="K71" s="8">
        <f>ROUND(INDEX([1]Calculation!P:P,ROW()),0)</f>
        <v>4</v>
      </c>
      <c r="L71" s="8">
        <f>ROUND(INDEX([1]Calculation!Q:Q,ROW()),0)</f>
        <v>23</v>
      </c>
      <c r="M71" s="8">
        <f>ROUND(INDEX([1]Calculation!R:R,ROW()),0)</f>
        <v>18</v>
      </c>
      <c r="N71" s="8">
        <f>ROUND(INDEX([1]Calculation!S:S,ROW()),0)</f>
        <v>12</v>
      </c>
      <c r="O71" s="8">
        <f>ROUND(INDEX([1]Calculation!T:T,ROW()),0)</f>
        <v>0</v>
      </c>
      <c r="P71" s="8" t="str">
        <f>INDEX([1]Calculation!CB:CB,ROW())</f>
        <v>https://drive.google.com/file/d/1af1YadukuDouIbnoGHCAkIDgaRAXjr8M/view</v>
      </c>
    </row>
    <row r="72" spans="1:16">
      <c r="A72" t="str">
        <f>INDEX([1]Calculation!$F:$F,ROW())</f>
        <v>Missouri</v>
      </c>
      <c r="B72" t="str">
        <f>INDEX([1]Calculation!$D:$D,ROW())</f>
        <v>Americana Analytics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1198  lv</v>
      </c>
      <c r="E72" s="19">
        <f>INDEX([1]Calculation!$I:$I,ROW())</f>
        <v>43882</v>
      </c>
      <c r="F72" s="12">
        <f>ROUND(INDEX([1]Calculation!AL:AL,ROW()),1)</f>
        <v>14.1</v>
      </c>
      <c r="G72" s="8">
        <f>ROUND(INDEX([1]Calculation!L:L,ROW()),0)</f>
        <v>22</v>
      </c>
      <c r="H72" s="8">
        <f>ROUND(INDEX([1]Calculation!M:M,ROW()),0)</f>
        <v>17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9</v>
      </c>
      <c r="L72" s="8">
        <f>ROUND(INDEX([1]Calculation!Q:Q,ROW()),0)</f>
        <v>11</v>
      </c>
      <c r="M72" s="8">
        <f>ROUND(INDEX([1]Calculation!R:R,ROW()),0)</f>
        <v>1</v>
      </c>
      <c r="N72" s="8">
        <f>ROUND(INDEX([1]Calculation!S:S,ROW()),0)</f>
        <v>10</v>
      </c>
      <c r="O72" s="8">
        <f>ROUND(INDEX([1]Calculation!T:T,ROW()),0)</f>
        <v>0</v>
      </c>
      <c r="P72" s="8" t="str">
        <f>INDEX([1]Calculation!CB:CB,ROW())</f>
        <v>https://bloximages.newyork1.vip.townnews.com/kmov.com/content/tncms/assets/v3/editorial/0/b1/0b1dde3a-582a-11ea-bf4c-1fb275dfcdc2/5e55b447ac2f1.pdf.pdf</v>
      </c>
    </row>
    <row r="73" spans="1:16">
      <c r="A73" t="str">
        <f>INDEX([1]Calculation!$F:$F,ROW())</f>
        <v>Oklahoma</v>
      </c>
      <c r="B73" t="str">
        <f>INDEX([1]Calculation!$D:$D,ROW())</f>
        <v>SoonerPoll.com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409  lv</v>
      </c>
      <c r="E73" s="19">
        <f>INDEX([1]Calculation!$I:$I,ROW())</f>
        <v>43882</v>
      </c>
      <c r="F73" s="12">
        <f>ROUND(INDEX([1]Calculation!AL:AL,ROW()),1)</f>
        <v>12.9</v>
      </c>
      <c r="G73" s="8">
        <f>ROUND(INDEX([1]Calculation!L:L,ROW()),0)</f>
        <v>21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7</v>
      </c>
      <c r="L73" s="8">
        <f>ROUND(INDEX([1]Calculation!Q:Q,ROW()),0)</f>
        <v>13</v>
      </c>
      <c r="M73" s="8">
        <f>ROUND(INDEX([1]Calculation!R:R,ROW()),0)</f>
        <v>1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https://soonerpoll.com/wpcontent/uploads/2020/02/News9-6_DemocratPrezPrimary_Final.pdf</v>
      </c>
    </row>
    <row r="74" spans="1:16">
      <c r="A74" t="str">
        <f>INDEX([1]Calculation!$F:$F,ROW())</f>
        <v>South Carolina</v>
      </c>
      <c r="B74" t="str">
        <f>INDEX([1]Calculation!$D:$D,ROW())</f>
        <v>Marist College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539  lv</v>
      </c>
      <c r="E74" s="19">
        <f>INDEX([1]Calculation!$I:$I,ROW())</f>
        <v>43882</v>
      </c>
      <c r="F74" s="12">
        <f>ROUND(INDEX([1]Calculation!AL:AL,ROW()),1)</f>
        <v>41.8</v>
      </c>
      <c r="G74" s="8">
        <f>ROUND(INDEX([1]Calculation!L:L,ROW()),0)</f>
        <v>27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9</v>
      </c>
      <c r="K74" s="8">
        <f>ROUND(INDEX([1]Calculation!P:P,ROW()),0)</f>
        <v>5</v>
      </c>
      <c r="L74" s="8">
        <f>ROUND(INDEX([1]Calculation!Q:Q,ROW()),0)</f>
        <v>23</v>
      </c>
      <c r="M74" s="8">
        <f>ROUND(INDEX([1]Calculation!R:R,ROW()),0)</f>
        <v>15</v>
      </c>
      <c r="N74" s="8">
        <f>ROUND(INDEX([1]Calculation!S:S,ROW()),0)</f>
        <v>8</v>
      </c>
      <c r="O74" s="8">
        <f>ROUND(INDEX([1]Calculation!T:T,ROW()),0)</f>
        <v>0</v>
      </c>
      <c r="P74" s="8" t="str">
        <f>INDEX([1]Calculation!CB:CB,ROW())</f>
        <v>http://maristpoll.marist.edu/wp-content/uploads/2020/02/NBC-News_Marist-Poll_SC-NOS-and-Tables_2002241049.pdf</v>
      </c>
    </row>
    <row r="75" spans="1:16">
      <c r="A75" t="str">
        <f>INDEX([1]Calculation!$F:$F,ROW())</f>
        <v>South Carolina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997  rv</v>
      </c>
      <c r="E75" s="19">
        <f>INDEX([1]Calculation!$I:$I,ROW())</f>
        <v>43882</v>
      </c>
      <c r="F75" s="12">
        <f>ROUND(INDEX([1]Calculation!AL:AL,ROW()),1)</f>
        <v>0</v>
      </c>
      <c r="G75" s="8">
        <f>ROUND(INDEX([1]Calculation!L:L,ROW()),0)</f>
        <v>25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9</v>
      </c>
      <c r="K75" s="8">
        <f>ROUND(INDEX([1]Calculation!P:P,ROW()),0)</f>
        <v>5</v>
      </c>
      <c r="L75" s="8">
        <f>ROUND(INDEX([1]Calculation!Q:Q,ROW()),0)</f>
        <v>24</v>
      </c>
      <c r="M75" s="8">
        <f>ROUND(INDEX([1]Calculation!R:R,ROW()),0)</f>
        <v>15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http://maristpoll.marist.edu/wp-content/uploads/2020/02/NBC-News_Marist-Poll_SC-NOS-and-Tables_2002241049.pdf</v>
      </c>
    </row>
    <row r="76" spans="1:16">
      <c r="A76" t="str">
        <f>INDEX([1]Calculation!$F:$F,ROW())</f>
        <v>Florida</v>
      </c>
      <c r="B76" t="str">
        <f>INDEX([1]Calculation!$D:$D,ROW())</f>
        <v>Florida Southern College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313  lv</v>
      </c>
      <c r="E76" s="19">
        <f>INDEX([1]Calculation!$I:$I,ROW())</f>
        <v>43882</v>
      </c>
      <c r="F76" s="12">
        <f>ROUND(INDEX([1]Calculation!AL:AL,ROW()),1)</f>
        <v>8.1999999999999993</v>
      </c>
      <c r="G76" s="8">
        <f>ROUND(INDEX([1]Calculation!L:L,ROW()),0)</f>
        <v>22</v>
      </c>
      <c r="H76" s="8">
        <f>ROUND(INDEX([1]Calculation!M:M,ROW()),0)</f>
        <v>23</v>
      </c>
      <c r="I76" s="8">
        <f>ROUND(INDEX([1]Calculation!N:N,ROW()),0)</f>
        <v>0</v>
      </c>
      <c r="J76" s="8">
        <f>ROUND(INDEX([1]Calculation!O:O,ROW()),0)</f>
        <v>9</v>
      </c>
      <c r="K76" s="8">
        <f>ROUND(INDEX([1]Calculation!P:P,ROW()),0)</f>
        <v>5</v>
      </c>
      <c r="L76" s="8">
        <f>ROUND(INDEX([1]Calculation!Q:Q,ROW()),0)</f>
        <v>18</v>
      </c>
      <c r="M76" s="8">
        <f>ROUND(INDEX([1]Calculation!R:R,ROW()),0)</f>
        <v>0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https://floridapolitics.com/archives/320403-poll-of-floridas-democratic-presidential-primary-2-24-20</v>
      </c>
    </row>
    <row r="77" spans="1:16">
      <c r="A77" t="str">
        <f>INDEX([1]Calculation!$F:$F,ROW())</f>
        <v>Nevada</v>
      </c>
      <c r="B77" t="str">
        <f>INDEX([1]Calculation!$D:$D,ROW())</f>
        <v>Data for Progress</v>
      </c>
      <c r="C77" t="str">
        <f>IF(INDEX([1]Calculation!$G:$G,ROW())=0,"-",INDEX([1]Calculation!$G:$G,ROW()))</f>
        <v>A-</v>
      </c>
      <c r="D77" t="str">
        <f>INDEX([1]Calculation!$J:$J,ROW())&amp;"  "&amp;INDEX([1]Calculation!$K:$K,ROW())</f>
        <v>1010  lv</v>
      </c>
      <c r="E77" s="19">
        <f>INDEX([1]Calculation!$I:$I,ROW())</f>
        <v>43882</v>
      </c>
      <c r="F77" s="12">
        <f>ROUND(INDEX([1]Calculation!AL:AL,ROW()),1)</f>
        <v>39.1</v>
      </c>
      <c r="G77" s="8">
        <f>ROUND(INDEX([1]Calculation!L:L,ROW()),0)</f>
        <v>16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8</v>
      </c>
      <c r="L77" s="8">
        <f>ROUND(INDEX([1]Calculation!Q:Q,ROW()),0)</f>
        <v>35</v>
      </c>
      <c r="M77" s="8">
        <f>ROUND(INDEX([1]Calculation!R:R,ROW()),0)</f>
        <v>8</v>
      </c>
      <c r="N77" s="8">
        <f>ROUND(INDEX([1]Calculation!S:S,ROW()),0)</f>
        <v>16</v>
      </c>
      <c r="O77" s="8">
        <f>ROUND(INDEX([1]Calculation!T:T,ROW()),0)</f>
        <v>0</v>
      </c>
      <c r="P77" s="8" t="str">
        <f>INDEX([1]Calculation!CB:CB,ROW())</f>
        <v>http://filesforprogress.org/datasets/2020/2/nv/nv_2_21_2020.pdf</v>
      </c>
    </row>
    <row r="78" spans="1:16">
      <c r="A78" t="str">
        <f>INDEX([1]Calculation!$F:$F,ROW())</f>
        <v>Nevada</v>
      </c>
      <c r="B78" t="str">
        <f>INDEX([1]Calculation!$D:$D,ROW())</f>
        <v>AtlasIntel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517  lv</v>
      </c>
      <c r="E78" s="19">
        <f>INDEX([1]Calculation!$I:$I,ROW())</f>
        <v>43882</v>
      </c>
      <c r="F78" s="12">
        <f>ROUND(INDEX([1]Calculation!AL:AL,ROW()),1)</f>
        <v>9.6999999999999993</v>
      </c>
      <c r="G78" s="8">
        <f>ROUND(INDEX([1]Calculation!L:L,ROW()),0)</f>
        <v>11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14</v>
      </c>
      <c r="K78" s="8">
        <f>ROUND(INDEX([1]Calculation!P:P,ROW()),0)</f>
        <v>5</v>
      </c>
      <c r="L78" s="8">
        <f>ROUND(INDEX([1]Calculation!Q:Q,ROW()),0)</f>
        <v>38</v>
      </c>
      <c r="M78" s="8">
        <f>ROUND(INDEX([1]Calculation!R:R,ROW()),0)</f>
        <v>11</v>
      </c>
      <c r="N78" s="8">
        <f>ROUND(INDEX([1]Calculation!S:S,ROW()),0)</f>
        <v>9</v>
      </c>
      <c r="O78" s="8">
        <f>ROUND(INDEX([1]Calculation!T:T,ROW()),0)</f>
        <v>0</v>
      </c>
      <c r="P78" s="8" t="str">
        <f>INDEX([1]Calculation!CB:CB,ROW())</f>
        <v>https://projects.fivethirtyeight.com/polls/20200221_NV.pdf</v>
      </c>
    </row>
    <row r="79" spans="1:16">
      <c r="A79" t="str">
        <f>INDEX([1]Calculation!$F:$F,ROW())</f>
        <v>New York</v>
      </c>
      <c r="B79" t="str">
        <f>INDEX([1]Calculation!$D:$D,ROW())</f>
        <v>Siena College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315  rv</v>
      </c>
      <c r="E79" s="19">
        <f>INDEX([1]Calculation!$I:$I,ROW())</f>
        <v>43881</v>
      </c>
      <c r="F79" s="12">
        <f>ROUND(INDEX([1]Calculation!AL:AL,ROW()),1)</f>
        <v>19</v>
      </c>
      <c r="G79" s="8">
        <f>ROUND(INDEX([1]Calculation!L:L,ROW()),0)</f>
        <v>13</v>
      </c>
      <c r="H79" s="8">
        <f>ROUND(INDEX([1]Calculation!M:M,ROW()),0)</f>
        <v>21</v>
      </c>
      <c r="I79" s="8">
        <f>ROUND(INDEX([1]Calculation!N:N,ROW()),0)</f>
        <v>0</v>
      </c>
      <c r="J79" s="8">
        <f>ROUND(INDEX([1]Calculation!O:O,ROW()),0)</f>
        <v>9</v>
      </c>
      <c r="K79" s="8">
        <f>ROUND(INDEX([1]Calculation!P:P,ROW()),0)</f>
        <v>9</v>
      </c>
      <c r="L79" s="8">
        <f>ROUND(INDEX([1]Calculation!Q:Q,ROW()),0)</f>
        <v>25</v>
      </c>
      <c r="M79" s="8">
        <f>ROUND(INDEX([1]Calculation!R:R,ROW()),0)</f>
        <v>0</v>
      </c>
      <c r="N79" s="8">
        <f>ROUND(INDEX([1]Calculation!S:S,ROW()),0)</f>
        <v>11</v>
      </c>
      <c r="O79" s="8">
        <f>ROUND(INDEX([1]Calculation!T:T,ROW()),0)</f>
        <v>0</v>
      </c>
      <c r="P79" s="8" t="str">
        <f>INDEX([1]Calculation!CB:CB,ROW())</f>
        <v>https://scri.siena.edu/wp-content/uploads/2020/02/SNY0220-Crosstabs-1.pdf</v>
      </c>
    </row>
    <row r="80" spans="1:16">
      <c r="A80" t="str">
        <f>INDEX([1]Calculation!$F:$F,ROW())</f>
        <v>Wisconsin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428  lv</v>
      </c>
      <c r="E80" s="19">
        <f>INDEX([1]Calculation!$I:$I,ROW())</f>
        <v>43881</v>
      </c>
      <c r="F80" s="12">
        <f>ROUND(INDEX([1]Calculation!AL:AL,ROW()),1)</f>
        <v>13</v>
      </c>
      <c r="G80" s="8">
        <f>ROUND(INDEX([1]Calculation!L:L,ROW()),0)</f>
        <v>13</v>
      </c>
      <c r="H80" s="8">
        <f>ROUND(INDEX([1]Calculation!M:M,ROW()),0)</f>
        <v>13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9</v>
      </c>
      <c r="L80" s="8">
        <f>ROUND(INDEX([1]Calculation!Q:Q,ROW()),0)</f>
        <v>30</v>
      </c>
      <c r="M80" s="8">
        <f>ROUND(INDEX([1]Calculation!R:R,ROW()),0)</f>
        <v>0</v>
      </c>
      <c r="N80" s="8">
        <f>ROUND(INDEX([1]Calculation!S:S,ROW()),0)</f>
        <v>12</v>
      </c>
      <c r="O80" s="8">
        <f>ROUND(INDEX([1]Calculation!T:T,ROW()),0)</f>
        <v>0</v>
      </c>
      <c r="P80" s="8" t="str">
        <f>INDEX([1]Calculation!CB:CB,ROW())</f>
        <v>https://elections.wisc.edu/first-2020-election-survey/</v>
      </c>
    </row>
    <row r="81" spans="1:16">
      <c r="A81" t="str">
        <f>INDEX([1]Calculation!$F:$F,ROW())</f>
        <v>Michigan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662  lv</v>
      </c>
      <c r="E81" s="19">
        <f>INDEX([1]Calculation!$I:$I,ROW())</f>
        <v>43881</v>
      </c>
      <c r="F81" s="12">
        <f>ROUND(INDEX([1]Calculation!AL:AL,ROW()),1)</f>
        <v>15.7</v>
      </c>
      <c r="G81" s="8">
        <f>ROUND(INDEX([1]Calculation!L:L,ROW()),0)</f>
        <v>16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8</v>
      </c>
      <c r="L81" s="8">
        <f>ROUND(INDEX([1]Calculation!Q:Q,ROW()),0)</f>
        <v>25</v>
      </c>
      <c r="M81" s="8">
        <f>ROUND(INDEX([1]Calculation!R:R,ROW()),0)</f>
        <v>0</v>
      </c>
      <c r="N81" s="8">
        <f>ROUND(INDEX([1]Calculation!S:S,ROW()),0)</f>
        <v>13</v>
      </c>
      <c r="O81" s="8">
        <f>ROUND(INDEX([1]Calculation!T:T,ROW()),0)</f>
        <v>0</v>
      </c>
      <c r="P81" s="8" t="str">
        <f>INDEX([1]Calculation!CB:CB,ROW())</f>
        <v>https://elections.wisc.edu/first-2020-election-survey/</v>
      </c>
    </row>
    <row r="82" spans="1:16">
      <c r="A82" t="str">
        <f>INDEX([1]Calculation!$F:$F,ROW())</f>
        <v>Pennsylvania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537  lv</v>
      </c>
      <c r="E82" s="19">
        <f>INDEX([1]Calculation!$I:$I,ROW())</f>
        <v>43881</v>
      </c>
      <c r="F82" s="12">
        <f>ROUND(INDEX([1]Calculation!AL:AL,ROW()),1)</f>
        <v>14.4</v>
      </c>
      <c r="G82" s="8">
        <f>ROUND(INDEX([1]Calculation!L:L,ROW()),0)</f>
        <v>20</v>
      </c>
      <c r="H82" s="8">
        <f>ROUND(INDEX([1]Calculation!M:M,ROW()),0)</f>
        <v>19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5</v>
      </c>
      <c r="L82" s="8">
        <f>ROUND(INDEX([1]Calculation!Q:Q,ROW()),0)</f>
        <v>25</v>
      </c>
      <c r="M82" s="8">
        <f>ROUND(INDEX([1]Calculation!R:R,ROW()),0)</f>
        <v>1</v>
      </c>
      <c r="N82" s="8">
        <f>ROUND(INDEX([1]Calculation!S:S,ROW()),0)</f>
        <v>9</v>
      </c>
      <c r="O82" s="8">
        <f>ROUND(INDEX([1]Calculation!T:T,ROW()),0)</f>
        <v>0</v>
      </c>
      <c r="P82" s="8" t="str">
        <f>INDEX([1]Calculation!CB:CB,ROW())</f>
        <v>https://elections.wisc.edu/first-2020-election-survey/</v>
      </c>
    </row>
    <row r="83" spans="1:16">
      <c r="A83" t="str">
        <f>INDEX([1]Calculation!$F:$F,ROW())</f>
        <v>Minnesota</v>
      </c>
      <c r="B83" t="str">
        <f>INDEX([1]Calculation!$D:$D,ROW())</f>
        <v>Mason-Dixon Polling &amp; Research Inc.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500  lv</v>
      </c>
      <c r="E83" s="19">
        <f>INDEX([1]Calculation!$I:$I,ROW())</f>
        <v>43881</v>
      </c>
      <c r="F83" s="12">
        <f>ROUND(INDEX([1]Calculation!AL:AL,ROW()),1)</f>
        <v>21.9</v>
      </c>
      <c r="G83" s="8">
        <f>ROUND(INDEX([1]Calculation!L:L,ROW()),0)</f>
        <v>8</v>
      </c>
      <c r="H83" s="8">
        <f>ROUND(INDEX([1]Calculation!M:M,ROW()),0)</f>
        <v>3</v>
      </c>
      <c r="I83" s="8">
        <f>ROUND(INDEX([1]Calculation!N:N,ROW()),0)</f>
        <v>0</v>
      </c>
      <c r="J83" s="8">
        <f>ROUND(INDEX([1]Calculation!O:O,ROW()),0)</f>
        <v>3</v>
      </c>
      <c r="K83" s="8">
        <f>ROUND(INDEX([1]Calculation!P:P,ROW()),0)</f>
        <v>29</v>
      </c>
      <c r="L83" s="8">
        <f>ROUND(INDEX([1]Calculation!Q:Q,ROW()),0)</f>
        <v>23</v>
      </c>
      <c r="M83" s="8">
        <f>ROUND(INDEX([1]Calculation!R:R,ROW()),0)</f>
        <v>1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http://www.startribune.com/star-tribune-mpr-news-minnesota-poll-results-democratic-primary-klobuchar-sanders-warren-buttigieg-biden/567940781/</v>
      </c>
    </row>
    <row r="84" spans="1:16">
      <c r="A84" t="str">
        <f>INDEX([1]Calculation!$F:$F,ROW())</f>
        <v>California</v>
      </c>
      <c r="B84" t="str">
        <f>INDEX([1]Calculation!$D:$D,ROW())</f>
        <v>University of Massachusetts Lowell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450  lv</v>
      </c>
      <c r="E84" s="19">
        <f>INDEX([1]Calculation!$I:$I,ROW())</f>
        <v>43881</v>
      </c>
      <c r="F84" s="12">
        <f>ROUND(INDEX([1]Calculation!AL:AL,ROW()),1)</f>
        <v>21.3</v>
      </c>
      <c r="G84" s="8">
        <f>ROUND(INDEX([1]Calculation!L:L,ROW()),0)</f>
        <v>13</v>
      </c>
      <c r="H84" s="8">
        <f>ROUND(INDEX([1]Calculation!M:M,ROW()),0)</f>
        <v>12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24</v>
      </c>
      <c r="M84" s="8">
        <f>ROUND(INDEX([1]Calculation!R:R,ROW()),0)</f>
        <v>2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https://www.uml.edu/docs/2020-California-topline_tcm18-322536.pdf</v>
      </c>
    </row>
    <row r="85" spans="1:16">
      <c r="A85" t="str">
        <f>INDEX([1]Calculation!$F:$F,ROW())</f>
        <v>US</v>
      </c>
      <c r="B85" t="str">
        <f>INDEX([1]Calculation!$D:$D,ROW())</f>
        <v>Morning Consult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2609  lv</v>
      </c>
      <c r="E85" s="19">
        <f>INDEX([1]Calculation!$I:$I,ROW())</f>
        <v>43881</v>
      </c>
      <c r="F85" s="12">
        <f>ROUND(INDEX([1]Calculation!AL:AL,ROW()),1)</f>
        <v>0.4</v>
      </c>
      <c r="G85" s="8">
        <f>ROUND(INDEX([1]Calculation!L:L,ROW()),0)</f>
        <v>19</v>
      </c>
      <c r="H85" s="8">
        <f>ROUND(INDEX([1]Calculation!M:M,ROW()),0)</f>
        <v>17</v>
      </c>
      <c r="I85" s="8">
        <f>ROUND(INDEX([1]Calculation!N:N,ROW()),0)</f>
        <v>0</v>
      </c>
      <c r="J85" s="8">
        <f>ROUND(INDEX([1]Calculation!O:O,ROW()),0)</f>
        <v>11</v>
      </c>
      <c r="K85" s="8">
        <f>ROUND(INDEX([1]Calculation!P:P,ROW()),0)</f>
        <v>5</v>
      </c>
      <c r="L85" s="8">
        <f>ROUND(INDEX([1]Calculation!Q:Q,ROW()),0)</f>
        <v>30</v>
      </c>
      <c r="M85" s="8">
        <f>ROUND(INDEX([1]Calculation!R:R,ROW()),0)</f>
        <v>3</v>
      </c>
      <c r="N85" s="8">
        <f>ROUND(INDEX([1]Calculation!S:S,ROW()),0)</f>
        <v>12</v>
      </c>
      <c r="O85" s="8">
        <f>ROUND(INDEX([1]Calculation!T:T,ROW()),0)</f>
        <v>0</v>
      </c>
      <c r="P85" s="8" t="str">
        <f>INDEX([1]Calculation!CB:CB,ROW())</f>
        <v>https://morningconsult.com/2020/02/21/michael-bloomberg-polling-post-debate-las-vegas/</v>
      </c>
    </row>
    <row r="86" spans="1:16">
      <c r="A86" t="str">
        <f>INDEX([1]Calculation!$F:$F,ROW())</f>
        <v>Nevada</v>
      </c>
      <c r="B86" t="str">
        <f>INDEX([1]Calculation!$D:$D,ROW())</f>
        <v>Emerson College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425  lv</v>
      </c>
      <c r="E86" s="19">
        <f>INDEX([1]Calculation!$I:$I,ROW())</f>
        <v>43881</v>
      </c>
      <c r="F86" s="12">
        <f>ROUND(INDEX([1]Calculation!AL:AL,ROW()),1)</f>
        <v>13.3</v>
      </c>
      <c r="G86" s="8">
        <f>ROUND(INDEX([1]Calculation!L:L,ROW()),0)</f>
        <v>16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11</v>
      </c>
      <c r="L86" s="8">
        <f>ROUND(INDEX([1]Calculation!Q:Q,ROW()),0)</f>
        <v>30</v>
      </c>
      <c r="M86" s="8">
        <f>ROUND(INDEX([1]Calculation!R:R,ROW()),0)</f>
        <v>10</v>
      </c>
      <c r="N86" s="8">
        <f>ROUND(INDEX([1]Calculation!S:S,ROW()),0)</f>
        <v>12</v>
      </c>
      <c r="O86" s="8">
        <f>ROUND(INDEX([1]Calculation!T:T,ROW()),0)</f>
        <v>0</v>
      </c>
      <c r="P86" s="8" t="str">
        <f>INDEX([1]Calculation!CB:CB,ROW())</f>
        <v>http://emersonpolling.com/2020/02/20/nevada-2020-sanders-with-comfortable-lead-heading-into-caucus-tight-race-for-second-place/</v>
      </c>
    </row>
    <row r="87" spans="1:16">
      <c r="A87" t="str">
        <f>INDEX([1]Calculation!$F:$F,ROW())</f>
        <v>Maryland</v>
      </c>
      <c r="B87" t="str">
        <f>INDEX([1]Calculation!$D:$D,ROW())</f>
        <v>Goucher College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371  lv</v>
      </c>
      <c r="E87" s="19">
        <f>INDEX([1]Calculation!$I:$I,ROW())</f>
        <v>43880</v>
      </c>
      <c r="F87" s="12">
        <f>ROUND(INDEX([1]Calculation!AL:AL,ROW()),1)</f>
        <v>8</v>
      </c>
      <c r="G87" s="8">
        <f>ROUND(INDEX([1]Calculation!L:L,ROW()),0)</f>
        <v>18</v>
      </c>
      <c r="H87" s="8">
        <f>ROUND(INDEX([1]Calculation!M:M,ROW()),0)</f>
        <v>16</v>
      </c>
      <c r="I87" s="8">
        <f>ROUND(INDEX([1]Calculation!N:N,ROW()),0)</f>
        <v>0</v>
      </c>
      <c r="J87" s="8">
        <f>ROUND(INDEX([1]Calculation!O:O,ROW()),0)</f>
        <v>7</v>
      </c>
      <c r="K87" s="8">
        <f>ROUND(INDEX([1]Calculation!P:P,ROW()),0)</f>
        <v>6</v>
      </c>
      <c r="L87" s="8">
        <f>ROUND(INDEX([1]Calculation!Q:Q,ROW()),0)</f>
        <v>24</v>
      </c>
      <c r="M87" s="8">
        <f>ROUND(INDEX([1]Calculation!R:R,ROW()),0)</f>
        <v>0</v>
      </c>
      <c r="N87" s="8">
        <f>ROUND(INDEX([1]Calculation!S:S,ROW()),0)</f>
        <v>6</v>
      </c>
      <c r="O87" s="8">
        <f>ROUND(INDEX([1]Calculation!T:T,ROW()),0)</f>
        <v>0</v>
      </c>
      <c r="P87" s="8" t="str">
        <f>INDEX([1]Calculation!CB:CB,ROW())</f>
        <v>https://www.goucher.edu/hughes-center/documents/Goucher-College-Poll-Feb-2020-Part-2.pdf</v>
      </c>
    </row>
    <row r="88" spans="1:16">
      <c r="A88" t="str">
        <f>INDEX([1]Calculation!$F:$F,ROW())</f>
        <v>Massachusetts</v>
      </c>
      <c r="B88" t="str">
        <f>INDEX([1]Calculation!$D:$D,ROW())</f>
        <v>University of Massachusetts Lowell</v>
      </c>
      <c r="C88" t="str">
        <f>IF(INDEX([1]Calculation!$G:$G,ROW())=0,"-",INDEX([1]Calculation!$G:$G,ROW()))</f>
        <v>A/B</v>
      </c>
      <c r="D88" t="str">
        <f>INDEX([1]Calculation!$J:$J,ROW())&amp;"  "&amp;INDEX([1]Calculation!$K:$K,ROW())</f>
        <v>450  lv</v>
      </c>
      <c r="E88" s="19">
        <f>INDEX([1]Calculation!$I:$I,ROW())</f>
        <v>43880</v>
      </c>
      <c r="F88" s="12">
        <f>ROUND(INDEX([1]Calculation!AL:AL,ROW()),1)</f>
        <v>21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15</v>
      </c>
      <c r="K88" s="8">
        <f>ROUND(INDEX([1]Calculation!P:P,ROW()),0)</f>
        <v>9</v>
      </c>
      <c r="L88" s="8">
        <f>ROUND(INDEX([1]Calculation!Q:Q,ROW()),0)</f>
        <v>21</v>
      </c>
      <c r="M88" s="8">
        <f>ROUND(INDEX([1]Calculation!R:R,ROW()),0)</f>
        <v>2</v>
      </c>
      <c r="N88" s="8">
        <f>ROUND(INDEX([1]Calculation!S:S,ROW()),0)</f>
        <v>20</v>
      </c>
      <c r="O88" s="8">
        <f>ROUND(INDEX([1]Calculation!T:T,ROW()),0)</f>
        <v>0</v>
      </c>
      <c r="P88" s="8" t="str">
        <f>INDEX([1]Calculation!CB:CB,ROW())</f>
        <v>https://www.uml.edu/docs/2020-Mass-topline_tcm18-322473.pdf</v>
      </c>
    </row>
    <row r="89" spans="1:16">
      <c r="A89" t="str">
        <f>INDEX([1]Calculation!$F:$F,ROW())</f>
        <v>Illinois</v>
      </c>
      <c r="B89" t="str">
        <f>INDEX([1]Calculation!$D:$D,ROW())</f>
        <v>Victory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1208  lv</v>
      </c>
      <c r="E89" s="19">
        <f>INDEX([1]Calculation!$I:$I,ROW())</f>
        <v>43880</v>
      </c>
      <c r="F89" s="12">
        <f>ROUND(INDEX([1]Calculation!AL:AL,ROW()),1)</f>
        <v>18.5</v>
      </c>
      <c r="G89" s="8">
        <f>ROUND(INDEX([1]Calculation!L:L,ROW()),0)</f>
        <v>20</v>
      </c>
      <c r="H89" s="8">
        <f>ROUND(INDEX([1]Calculation!M:M,ROW()),0)</f>
        <v>15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3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https://projects.fivethirtyeight.com/polls/20200221_IL.pdf</v>
      </c>
    </row>
    <row r="90" spans="1:16">
      <c r="A90" t="str">
        <f>INDEX([1]Calculation!$F:$F,ROW())</f>
        <v>South Carolina</v>
      </c>
      <c r="B90" t="str">
        <f>INDEX([1]Calculation!$D:$D,ROW())</f>
        <v>Winthrop University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443  lv</v>
      </c>
      <c r="E90" s="19">
        <f>INDEX([1]Calculation!$I:$I,ROW())</f>
        <v>43880</v>
      </c>
      <c r="F90" s="12">
        <f>ROUND(INDEX([1]Calculation!AL:AL,ROW()),1)</f>
        <v>20</v>
      </c>
      <c r="G90" s="8">
        <f>ROUND(INDEX([1]Calculation!L:L,ROW()),0)</f>
        <v>24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4</v>
      </c>
      <c r="L90" s="8">
        <f>ROUND(INDEX([1]Calculation!Q:Q,ROW()),0)</f>
        <v>19</v>
      </c>
      <c r="M90" s="8">
        <f>ROUND(INDEX([1]Calculation!R:R,ROW()),0)</f>
        <v>15</v>
      </c>
      <c r="N90" s="8">
        <f>ROUND(INDEX([1]Calculation!S:S,ROW()),0)</f>
        <v>6</v>
      </c>
      <c r="O90" s="8">
        <f>ROUND(INDEX([1]Calculation!T:T,ROW()),0)</f>
        <v>1</v>
      </c>
      <c r="P90" s="8" t="str">
        <f>INDEX([1]Calculation!CB:CB,ROW())</f>
        <v>https://www.winthrop.edu/winthroppoll/current-findings.aspx</v>
      </c>
    </row>
    <row r="91" spans="1:16">
      <c r="A91" t="str">
        <f>INDEX([1]Calculation!$F:$F,ROW())</f>
        <v>Minnesota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43880</v>
      </c>
      <c r="F91" s="12">
        <f>ROUND(INDEX([1]Calculation!AL:AL,ROW()),1)</f>
        <v>21</v>
      </c>
      <c r="G91" s="8">
        <f>ROUND(INDEX([1]Calculation!L:L,ROW()),0)</f>
        <v>9</v>
      </c>
      <c r="H91" s="8">
        <f>ROUND(INDEX([1]Calculation!M:M,ROW()),0)</f>
        <v>9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27</v>
      </c>
      <c r="L91" s="8">
        <f>ROUND(INDEX([1]Calculation!Q:Q,ROW()),0)</f>
        <v>21</v>
      </c>
      <c r="M91" s="8">
        <f>ROUND(INDEX([1]Calculation!R:R,ROW()),0)</f>
        <v>0</v>
      </c>
      <c r="N91" s="8">
        <f>ROUND(INDEX([1]Calculation!S:S,ROW()),0)</f>
        <v>16</v>
      </c>
      <c r="O91" s="8">
        <f>ROUND(INDEX([1]Calculation!T:T,ROW()),0)</f>
        <v>0</v>
      </c>
      <c r="P91" s="8" t="str">
        <f>INDEX([1]Calculation!CB:CB,ROW())</f>
        <v>https://www.uml.edu/docs/2020-MN-topline_tcm18-322443.pdf</v>
      </c>
    </row>
    <row r="92" spans="1:16">
      <c r="A92" t="str">
        <f>INDEX([1]Calculation!$F:$F,ROW())</f>
        <v>California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408  lv</v>
      </c>
      <c r="E92" s="19">
        <f>INDEX([1]Calculation!$I:$I,ROW())</f>
        <v>43880</v>
      </c>
      <c r="F92" s="12">
        <f>ROUND(INDEX([1]Calculation!AL:AL,ROW()),1)</f>
        <v>0</v>
      </c>
      <c r="G92" s="8">
        <f>ROUND(INDEX([1]Calculation!L:L,ROW()),0)</f>
        <v>0</v>
      </c>
      <c r="H92" s="8">
        <f>ROUND(INDEX([1]Calculation!M:M,ROW()),0)</f>
        <v>31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48</v>
      </c>
      <c r="M92" s="8">
        <f>ROUND(INDEX([1]Calculation!R:R,ROW()),0)</f>
        <v>0</v>
      </c>
      <c r="N92" s="8">
        <f>ROUND(INDEX([1]Calculation!S:S,ROW()),0)</f>
        <v>0</v>
      </c>
      <c r="O92" s="8">
        <f>ROUND(INDEX([1]Calculation!T:T,ROW()),0)</f>
        <v>0</v>
      </c>
      <c r="P92" s="8" t="str">
        <f>INDEX([1]Calculation!CB:CB,ROW())</f>
        <v>https://www.monmouth.edu/polling-institute/documents/monmouthpoll_ca_022020.pdf/</v>
      </c>
    </row>
    <row r="93" spans="1:16">
      <c r="A93" t="str">
        <f>INDEX([1]Calculation!$F:$F,ROW())</f>
        <v>California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408  lv</v>
      </c>
      <c r="E93" s="19">
        <f>INDEX([1]Calculation!$I:$I,ROW())</f>
        <v>43880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24</v>
      </c>
      <c r="L93" s="8">
        <f>ROUND(INDEX([1]Calculation!Q:Q,ROW()),0)</f>
        <v>54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https://www.monmouth.edu/polling-institute/documents/monmouthpoll_ca_022020.pdf/</v>
      </c>
    </row>
    <row r="94" spans="1:16">
      <c r="A94" t="str">
        <f>INDEX([1]Calculation!$F:$F,ROW())</f>
        <v>California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408  lv</v>
      </c>
      <c r="E94" s="19">
        <f>INDEX([1]Calculation!$I:$I,ROW())</f>
        <v>43880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26</v>
      </c>
      <c r="K94" s="8">
        <f>ROUND(INDEX([1]Calculation!P:P,ROW()),0)</f>
        <v>0</v>
      </c>
      <c r="L94" s="8">
        <f>ROUND(INDEX([1]Calculation!Q:Q,ROW()),0)</f>
        <v>51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https://www.monmouth.edu/polling-institute/documents/monmouthpoll_ca_022020.pdf/</v>
      </c>
    </row>
    <row r="95" spans="1:16">
      <c r="A95" t="str">
        <f>INDEX([1]Calculation!$F:$F,ROW())</f>
        <v>California</v>
      </c>
      <c r="B95" t="str">
        <f>INDEX([1]Calculation!$D:$D,ROW())</f>
        <v>Monmouth University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408  lv</v>
      </c>
      <c r="E95" s="19">
        <f>INDEX([1]Calculation!$I:$I,ROW())</f>
        <v>43880</v>
      </c>
      <c r="F95" s="12">
        <f>ROUND(INDEX([1]Calculation!AL:AL,ROW()),1)</f>
        <v>0</v>
      </c>
      <c r="G95" s="8">
        <f>ROUND(INDEX([1]Calculation!L:L,ROW()),0)</f>
        <v>36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44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https://www.monmouth.edu/polling-institute/documents/monmouthpoll_ca_022020.pdf/</v>
      </c>
    </row>
    <row r="96" spans="1:16">
      <c r="A96" t="str">
        <f>INDEX([1]Calculation!$F:$F,ROW())</f>
        <v>California</v>
      </c>
      <c r="B96" t="str">
        <f>INDEX([1]Calculation!$D:$D,ROW())</f>
        <v>Monmouth University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408  lv</v>
      </c>
      <c r="E96" s="19">
        <f>INDEX([1]Calculation!$I:$I,ROW())</f>
        <v>43880</v>
      </c>
      <c r="F96" s="12">
        <f>ROUND(INDEX([1]Calculation!AL:AL,ROW()),1)</f>
        <v>35</v>
      </c>
      <c r="G96" s="8">
        <f>ROUND(INDEX([1]Calculation!L:L,ROW()),0)</f>
        <v>17</v>
      </c>
      <c r="H96" s="8">
        <f>ROUND(INDEX([1]Calculation!M:M,ROW()),0)</f>
        <v>13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4</v>
      </c>
      <c r="L96" s="8">
        <f>ROUND(INDEX([1]Calculation!Q:Q,ROW()),0)</f>
        <v>24</v>
      </c>
      <c r="M96" s="8">
        <f>ROUND(INDEX([1]Calculation!R:R,ROW()),0)</f>
        <v>5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https://www.monmouth.edu/polling-institute/documents/monmouthpoll_ca_022020.pdf/</v>
      </c>
    </row>
    <row r="97" spans="1:16">
      <c r="A97" t="str">
        <f>INDEX([1]Calculation!$F:$F,ROW())</f>
        <v>Florida</v>
      </c>
      <c r="B97" t="str">
        <f>INDEX([1]Calculation!$D:$D,ROW())</f>
        <v>St. Pete Polls</v>
      </c>
      <c r="C97" t="str">
        <f>IF(INDEX([1]Calculation!$G:$G,ROW())=0,"-",INDEX([1]Calculation!$G:$G,ROW()))</f>
        <v>C+</v>
      </c>
      <c r="D97" t="str">
        <f>INDEX([1]Calculation!$J:$J,ROW())&amp;"  "&amp;INDEX([1]Calculation!$K:$K,ROW())</f>
        <v>2412  lv</v>
      </c>
      <c r="E97" s="19">
        <f>INDEX([1]Calculation!$I:$I,ROW())</f>
        <v>43880</v>
      </c>
      <c r="F97" s="12">
        <f>ROUND(INDEX([1]Calculation!AL:AL,ROW()),1)</f>
        <v>2.7</v>
      </c>
      <c r="G97" s="8">
        <f>ROUND(INDEX([1]Calculation!L:L,ROW()),0)</f>
        <v>27</v>
      </c>
      <c r="H97" s="8">
        <f>ROUND(INDEX([1]Calculation!M:M,ROW()),0)</f>
        <v>32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7</v>
      </c>
      <c r="L97" s="8">
        <f>ROUND(INDEX([1]Calculation!Q:Q,ROW()),0)</f>
        <v>11</v>
      </c>
      <c r="M97" s="8">
        <f>ROUND(INDEX([1]Calculation!R:R,ROW()),0)</f>
        <v>2</v>
      </c>
      <c r="N97" s="8">
        <f>ROUND(INDEX([1]Calculation!S:S,ROW()),0)</f>
        <v>5</v>
      </c>
      <c r="O97" s="8">
        <f>ROUND(INDEX([1]Calculation!T:T,ROW()),0)</f>
        <v>0</v>
      </c>
      <c r="P97" s="8" t="str">
        <f>INDEX([1]Calculation!CB:CB,ROW())</f>
        <v>http://stpetepolls.org/files/StPetePolls_2020_State_DEMprimaryFebruary19_Z8U3J.pdf</v>
      </c>
    </row>
    <row r="98" spans="1:16">
      <c r="A98" t="str">
        <f>INDEX([1]Calculation!$F:$F,ROW())</f>
        <v>Washington</v>
      </c>
      <c r="B98" t="str">
        <f>INDEX([1]Calculation!$D:$D,ROW())</f>
        <v>Elway Research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404  lv</v>
      </c>
      <c r="E98" s="19">
        <f>INDEX([1]Calculation!$I:$I,ROW())</f>
        <v>43879</v>
      </c>
      <c r="F98" s="12">
        <f>ROUND(INDEX([1]Calculation!AL:AL,ROW()),1)</f>
        <v>22.7</v>
      </c>
      <c r="G98" s="8">
        <f>ROUND(INDEX([1]Calculation!L:L,ROW()),0)</f>
        <v>10</v>
      </c>
      <c r="H98" s="8">
        <f>ROUND(INDEX([1]Calculation!M:M,ROW()),0)</f>
        <v>15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11</v>
      </c>
      <c r="L98" s="8">
        <f>ROUND(INDEX([1]Calculation!Q:Q,ROW()),0)</f>
        <v>21</v>
      </c>
      <c r="M98" s="8">
        <f>ROUND(INDEX([1]Calculation!R:R,ROW()),0)</f>
        <v>0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https://crosscut.com/sites/default/files/files/crosscutelway0220.pdf</v>
      </c>
    </row>
    <row r="99" spans="1:16">
      <c r="A99" t="str">
        <f>INDEX([1]Calculation!$F:$F,ROW())</f>
        <v>Texas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1352  lv</v>
      </c>
      <c r="E99" s="19">
        <f>INDEX([1]Calculation!$I:$I,ROW())</f>
        <v>43879</v>
      </c>
      <c r="F99" s="12">
        <f>ROUND(INDEX([1]Calculation!AL:AL,ROW()),1)</f>
        <v>2.2999999999999998</v>
      </c>
      <c r="G99" s="8">
        <f>ROUND(INDEX([1]Calculation!L:L,ROW()),0)</f>
        <v>20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7</v>
      </c>
      <c r="L99" s="8">
        <f>ROUND(INDEX([1]Calculation!Q:Q,ROW()),0)</f>
        <v>20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https://uh.edu/hobby/texasprimary2020/icons/texaspresidentialvote.pdf</v>
      </c>
    </row>
    <row r="100" spans="1:16">
      <c r="A100" t="str">
        <f>INDEX([1]Calculation!$F:$F,ROW())</f>
        <v>Florida</v>
      </c>
      <c r="B100" t="str">
        <f>INDEX([1]Calculation!$D:$D,ROW())</f>
        <v>Tel Opinion Research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800  lv</v>
      </c>
      <c r="E100" s="19">
        <f>INDEX([1]Calculation!$I:$I,ROW())</f>
        <v>43879</v>
      </c>
      <c r="F100" s="12">
        <f>ROUND(INDEX([1]Calculation!AL:AL,ROW()),1)</f>
        <v>15.2</v>
      </c>
      <c r="G100" s="8">
        <f>ROUND(INDEX([1]Calculation!L:L,ROW()),0)</f>
        <v>20</v>
      </c>
      <c r="H100" s="8">
        <f>ROUND(INDEX([1]Calculation!M:M,ROW()),0)</f>
        <v>26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5</v>
      </c>
      <c r="L100" s="8">
        <f>ROUND(INDEX([1]Calculation!Q:Q,ROW()),0)</f>
        <v>13</v>
      </c>
      <c r="M100" s="8">
        <f>ROUND(INDEX([1]Calculation!R:R,ROW()),0)</f>
        <v>2</v>
      </c>
      <c r="N100" s="8">
        <f>ROUND(INDEX([1]Calculation!S:S,ROW()),0)</f>
        <v>7</v>
      </c>
      <c r="O100" s="8">
        <f>ROUND(INDEX([1]Calculation!T:T,ROW()),0)</f>
        <v>1</v>
      </c>
      <c r="P100" s="8" t="str">
        <f>INDEX([1]Calculation!CB:CB,ROW())</f>
        <v>https://www.politico.com/f/?id=00000170-63be-d956-a770-f7bf93630000</v>
      </c>
    </row>
    <row r="101" spans="1:16">
      <c r="A101" t="str">
        <f>INDEX([1]Calculation!$F:$F,ROW())</f>
        <v>Texas</v>
      </c>
      <c r="B101" t="str">
        <f>INDEX([1]Calculation!$D:$D,ROW())</f>
        <v>University of Massachusetts Lowell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600  lv</v>
      </c>
      <c r="E101" s="19">
        <f>INDEX([1]Calculation!$I:$I,ROW())</f>
        <v>43879</v>
      </c>
      <c r="F101" s="12">
        <f>ROUND(INDEX([1]Calculation!AL:AL,ROW()),1)</f>
        <v>24</v>
      </c>
      <c r="G101" s="8">
        <f>ROUND(INDEX([1]Calculation!L:L,ROW()),0)</f>
        <v>20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9</v>
      </c>
      <c r="L101" s="8">
        <f>ROUND(INDEX([1]Calculation!Q:Q,ROW()),0)</f>
        <v>23</v>
      </c>
      <c r="M101" s="8">
        <f>ROUND(INDEX([1]Calculation!R:R,ROW()),0)</f>
        <v>2</v>
      </c>
      <c r="N101" s="8">
        <f>ROUND(INDEX([1]Calculation!S:S,ROW()),0)</f>
        <v>14</v>
      </c>
      <c r="O101" s="8">
        <f>ROUND(INDEX([1]Calculation!T:T,ROW()),0)</f>
        <v>0</v>
      </c>
      <c r="P101" s="8" t="str">
        <f>INDEX([1]Calculation!CB:CB,ROW())</f>
        <v>https://www.uml.edu/docs/2020-TX-topline_tcm18-322450.pdf</v>
      </c>
    </row>
    <row r="102" spans="1:16">
      <c r="A102" t="str">
        <f>INDEX([1]Calculation!$F:$F,ROW())</f>
        <v>North Carolina</v>
      </c>
      <c r="B102" t="str">
        <f>INDEX([1]Calculation!$D:$D,ROW())</f>
        <v>University of Massachusetts Lowell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450  lv</v>
      </c>
      <c r="E102" s="19">
        <f>INDEX([1]Calculation!$I:$I,ROW())</f>
        <v>43879</v>
      </c>
      <c r="F102" s="12">
        <f>ROUND(INDEX([1]Calculation!AL:AL,ROW()),1)</f>
        <v>20.7</v>
      </c>
      <c r="G102" s="8">
        <f>ROUND(INDEX([1]Calculation!L:L,ROW()),0)</f>
        <v>16</v>
      </c>
      <c r="H102" s="8">
        <f>ROUND(INDEX([1]Calculation!M:M,ROW()),0)</f>
        <v>19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7</v>
      </c>
      <c r="L102" s="8">
        <f>ROUND(INDEX([1]Calculation!Q:Q,ROW()),0)</f>
        <v>23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0</v>
      </c>
      <c r="P102" s="8" t="str">
        <f>INDEX([1]Calculation!CB:CB,ROW())</f>
        <v>https://www.uml.edu/docs/2020-NC-topline_tcm18-322447.pdf</v>
      </c>
    </row>
    <row r="103" spans="1:16">
      <c r="A103" t="str">
        <f>INDEX([1]Calculation!$F:$F,ROW())</f>
        <v>South Carolina</v>
      </c>
      <c r="B103" t="str">
        <f>INDEX([1]Calculation!$D:$D,ROW())</f>
        <v>University of Massachusetts Lowell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400  lv</v>
      </c>
      <c r="E103" s="19">
        <f>INDEX([1]Calculation!$I:$I,ROW())</f>
        <v>43879</v>
      </c>
      <c r="F103" s="12">
        <f>ROUND(INDEX([1]Calculation!AL:AL,ROW()),1)</f>
        <v>18.5</v>
      </c>
      <c r="G103" s="8">
        <f>ROUND(INDEX([1]Calculation!L:L,ROW()),0)</f>
        <v>23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9</v>
      </c>
      <c r="L103" s="8">
        <f>ROUND(INDEX([1]Calculation!Q:Q,ROW()),0)</f>
        <v>21</v>
      </c>
      <c r="M103" s="8">
        <f>ROUND(INDEX([1]Calculation!R:R,ROW()),0)</f>
        <v>13</v>
      </c>
      <c r="N103" s="8">
        <f>ROUND(INDEX([1]Calculation!S:S,ROW()),0)</f>
        <v>11</v>
      </c>
      <c r="O103" s="8">
        <f>ROUND(INDEX([1]Calculation!T:T,ROW()),0)</f>
        <v>0</v>
      </c>
      <c r="P103" s="8" t="str">
        <f>INDEX([1]Calculation!CB:CB,ROW())</f>
        <v>https://www.uml.edu/docs/2020-SC-Primary-topline_tcm18-322374.pdf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555  lv</v>
      </c>
      <c r="E104" s="19">
        <f>INDEX([1]Calculation!$I:$I,ROW())</f>
        <v>43879</v>
      </c>
      <c r="F104" s="12">
        <f>ROUND(INDEX([1]Calculation!AL:AL,ROW()),1)</f>
        <v>0.2</v>
      </c>
      <c r="G104" s="8">
        <f>ROUND(INDEX([1]Calculation!L:L,ROW()),0)</f>
        <v>18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7</v>
      </c>
      <c r="L104" s="8">
        <f>ROUND(INDEX([1]Calculation!Q:Q,ROW()),0)</f>
        <v>24</v>
      </c>
      <c r="M104" s="8">
        <f>ROUND(INDEX([1]Calculation!R:R,ROW()),0)</f>
        <v>2</v>
      </c>
      <c r="N104" s="8">
        <f>ROUND(INDEX([1]Calculation!S:S,ROW()),0)</f>
        <v>16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https://d25d2506sfb94s.cloudfront.net/cumulus_uploads/document/m3wzkd0n59/econTabReport.pdf</v>
      </c>
    </row>
    <row r="105" spans="1:16">
      <c r="A105" t="str">
        <f>INDEX([1]Calculation!$F:$F,ROW())</f>
        <v>Massachusetts</v>
      </c>
      <c r="B105" t="str">
        <f>INDEX([1]Calculation!$D:$D,ROW())</f>
        <v>Evan Falchuk and Lou DiNatale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453  lv</v>
      </c>
      <c r="E105" s="19">
        <f>INDEX([1]Calculation!$I:$I,ROW())</f>
        <v>43879</v>
      </c>
      <c r="F105" s="12">
        <f>ROUND(INDEX([1]Calculation!AL:AL,ROW()),1)</f>
        <v>8.8000000000000007</v>
      </c>
      <c r="G105" s="8">
        <f>ROUND(INDEX([1]Calculation!L:L,ROW()),0)</f>
        <v>13</v>
      </c>
      <c r="H105" s="8">
        <f>ROUND(INDEX([1]Calculation!M:M,ROW()),0)</f>
        <v>13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14</v>
      </c>
      <c r="L105" s="8">
        <f>ROUND(INDEX([1]Calculation!Q:Q,ROW()),0)</f>
        <v>17</v>
      </c>
      <c r="M105" s="8">
        <f>ROUND(INDEX([1]Calculation!R:R,ROW()),0)</f>
        <v>2</v>
      </c>
      <c r="N105" s="8">
        <f>ROUND(INDEX([1]Calculation!S:S,ROW()),0)</f>
        <v>16</v>
      </c>
      <c r="O105" s="8">
        <f>ROUND(INDEX([1]Calculation!T:T,ROW()),0)</f>
        <v>0</v>
      </c>
      <c r="P105" s="8" t="str">
        <f>INDEX([1]Calculation!CB:CB,ROW())</f>
        <v>https://projects.fivethirtyeight.com/polls/20200218_MA.xlsx</v>
      </c>
    </row>
    <row r="106" spans="1:16">
      <c r="A106" t="str">
        <f>INDEX([1]Calculation!$F:$F,ROW())</f>
        <v>US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573  lv</v>
      </c>
      <c r="E106" s="19">
        <f>INDEX([1]Calculation!$I:$I,ROW())</f>
        <v>43879</v>
      </c>
      <c r="F106" s="12">
        <f>ROUND(INDEX([1]Calculation!AL:AL,ROW()),1)</f>
        <v>14.7</v>
      </c>
      <c r="G106" s="8">
        <f>ROUND(INDEX([1]Calculation!L:L,ROW()),0)</f>
        <v>22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8</v>
      </c>
      <c r="K106" s="8">
        <f>ROUND(INDEX([1]Calculation!P:P,ROW()),0)</f>
        <v>6</v>
      </c>
      <c r="L106" s="8">
        <f>ROUND(INDEX([1]Calculation!Q:Q,ROW()),0)</f>
        <v>29</v>
      </c>
      <c r="M106" s="8">
        <f>ROUND(INDEX([1]Calculation!R:R,ROW()),0)</f>
        <v>3</v>
      </c>
      <c r="N106" s="8">
        <f>ROUND(INDEX([1]Calculation!S:S,ROW()),0)</f>
        <v>12</v>
      </c>
      <c r="O106" s="8">
        <f>ROUND(INDEX([1]Calculation!T:T,ROW()),0)</f>
        <v>0</v>
      </c>
      <c r="P106" s="8" t="str">
        <f>INDEX([1]Calculation!CB:CB,ROW())</f>
        <v>http://emersonpolling.com/2020/02/19/february-national-poll-sanders-takes-the-lead-for-democratic-nomination-bloomberg-on-the-rise/</v>
      </c>
    </row>
    <row r="107" spans="1:16">
      <c r="A107" t="str">
        <f>INDEX([1]Calculation!$F:$F,ROW())</f>
        <v>Illinois</v>
      </c>
      <c r="B107" t="str">
        <f>INDEX([1]Calculation!$D:$D,ROW())</f>
        <v>Southern Illinois University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475  lv</v>
      </c>
      <c r="E107" s="19">
        <f>INDEX([1]Calculation!$I:$I,ROW())</f>
        <v>43878</v>
      </c>
      <c r="F107" s="12">
        <f>ROUND(INDEX([1]Calculation!AL:AL,ROW()),1)</f>
        <v>8.5</v>
      </c>
      <c r="G107" s="8">
        <f>ROUND(INDEX([1]Calculation!L:L,ROW()),0)</f>
        <v>14</v>
      </c>
      <c r="H107" s="8">
        <f>ROUND(INDEX([1]Calculation!M:M,ROW()),0)</f>
        <v>17</v>
      </c>
      <c r="I107" s="8">
        <f>ROUND(INDEX([1]Calculation!N:N,ROW()),0)</f>
        <v>0</v>
      </c>
      <c r="J107" s="8">
        <f>ROUND(INDEX([1]Calculation!O:O,ROW()),0)</f>
        <v>13</v>
      </c>
      <c r="K107" s="8">
        <f>ROUND(INDEX([1]Calculation!P:P,ROW()),0)</f>
        <v>8</v>
      </c>
      <c r="L107" s="8">
        <f>ROUND(INDEX([1]Calculation!Q:Q,ROW()),0)</f>
        <v>22</v>
      </c>
      <c r="M107" s="8">
        <f>ROUND(INDEX([1]Calculation!R:R,ROW()),0)</f>
        <v>1</v>
      </c>
      <c r="N107" s="8">
        <f>ROUND(INDEX([1]Calculation!S:S,ROW()),0)</f>
        <v>6</v>
      </c>
      <c r="O107" s="8">
        <f>ROUND(INDEX([1]Calculation!T:T,ROW()),0)</f>
        <v>1</v>
      </c>
      <c r="P107" s="8" t="str">
        <f>INDEX([1]Calculation!CB:CB,ROW())</f>
        <v>https://paulsimoninstitute.siu.edu/_common/documents/opinion-polling/simon-institute-poll/2020/PSPPI-Simon-Poll-2020-Election-Job-Approval.pdf</v>
      </c>
    </row>
    <row r="108" spans="1:16">
      <c r="A108" t="str">
        <f>INDEX([1]Calculation!$F:$F,ROW())</f>
        <v>US</v>
      </c>
      <c r="B108" t="str">
        <f>INDEX([1]Calculation!$D:$D,ROW())</f>
        <v>ABC News/Washington Post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350  lv</v>
      </c>
      <c r="E108" s="19">
        <f>INDEX([1]Calculation!$I:$I,ROW())</f>
        <v>43878</v>
      </c>
      <c r="F108" s="12">
        <f>ROUND(INDEX([1]Calculation!AL:AL,ROW()),1)</f>
        <v>30.1</v>
      </c>
      <c r="G108" s="8">
        <f>ROUND(INDEX([1]Calculation!L:L,ROW()),0)</f>
        <v>15</v>
      </c>
      <c r="H108" s="8">
        <f>ROUND(INDEX([1]Calculation!M:M,ROW()),0)</f>
        <v>15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7</v>
      </c>
      <c r="L108" s="8">
        <f>ROUND(INDEX([1]Calculation!Q:Q,ROW()),0)</f>
        <v>33</v>
      </c>
      <c r="M108" s="8">
        <f>ROUND(INDEX([1]Calculation!R:R,ROW()),0)</f>
        <v>2</v>
      </c>
      <c r="N108" s="8">
        <f>ROUND(INDEX([1]Calculation!S:S,ROW()),0)</f>
        <v>13</v>
      </c>
      <c r="O108" s="8">
        <f>ROUND(INDEX([1]Calculation!T:T,ROW()),0)</f>
        <v>0</v>
      </c>
      <c r="P108" s="8" t="str">
        <f>INDEX([1]Calculation!CB:CB,ROW())</f>
        <v>https://docs.google.com/spreadsheets/d/1wB1N64r9A3Qwij9ds3b2jzdqvcPRWdgDbtEVY30troQ/edit</v>
      </c>
    </row>
    <row r="109" spans="1:16">
      <c r="A109" t="str">
        <f>INDEX([1]Calculation!$F:$F,ROW())</f>
        <v>US</v>
      </c>
      <c r="B109" t="str">
        <f>INDEX([1]Calculation!$D:$D,ROW())</f>
        <v>ABC News/Washington Post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408  rv</v>
      </c>
      <c r="E109" s="19">
        <f>INDEX([1]Calculation!$I:$I,ROW())</f>
        <v>43878</v>
      </c>
      <c r="F109" s="12">
        <f>ROUND(INDEX([1]Calculation!AL:AL,ROW()),1)</f>
        <v>0</v>
      </c>
      <c r="G109" s="8">
        <f>ROUND(INDEX([1]Calculation!L:L,ROW()),0)</f>
        <v>16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7</v>
      </c>
      <c r="L109" s="8">
        <f>ROUND(INDEX([1]Calculation!Q:Q,ROW()),0)</f>
        <v>32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0</v>
      </c>
      <c r="P109" s="8" t="str">
        <f>INDEX([1]Calculation!CB:CB,ROW())</f>
        <v>https://www.washingtonpost.com/context/washington-post-abc-news-poll-feb-14-17-2020/99074fb9-691e-4399-af1e-e6534d53a9d8/</v>
      </c>
    </row>
    <row r="110" spans="1:16">
      <c r="A110" t="str">
        <f>INDEX([1]Calculation!$F:$F,ROW())</f>
        <v>US</v>
      </c>
      <c r="B110" t="str">
        <f>INDEX([1]Calculation!$D:$D,ROW())</f>
        <v>ABC News/Washington Post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466  a</v>
      </c>
      <c r="E110" s="19">
        <f>INDEX([1]Calculation!$I:$I,ROW())</f>
        <v>43878</v>
      </c>
      <c r="F110" s="12">
        <f>ROUND(INDEX([1]Calculation!AL:AL,ROW()),1)</f>
        <v>0</v>
      </c>
      <c r="G110" s="8">
        <f>ROUND(INDEX([1]Calculation!L:L,ROW()),0)</f>
        <v>17</v>
      </c>
      <c r="H110" s="8">
        <f>ROUND(INDEX([1]Calculation!M:M,ROW()),0)</f>
        <v>14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6</v>
      </c>
      <c r="L110" s="8">
        <f>ROUND(INDEX([1]Calculation!Q:Q,ROW()),0)</f>
        <v>32</v>
      </c>
      <c r="M110" s="8">
        <f>ROUND(INDEX([1]Calculation!R:R,ROW()),0)</f>
        <v>2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https://www.washingtonpost.com/context/washington-post-abc-news-poll-feb-14-17-2020/99074fb9-691e-4399-af1e-e6534d53a9d8/</v>
      </c>
    </row>
    <row r="111" spans="1:16">
      <c r="A111" t="str">
        <f>INDEX([1]Calculation!$F:$F,ROW())</f>
        <v>US</v>
      </c>
      <c r="B111" t="str">
        <f>INDEX([1]Calculation!$D:$D,ROW())</f>
        <v>Morning Consult</v>
      </c>
      <c r="C111" t="str">
        <f>IF(INDEX([1]Calculation!$G:$G,ROW())=0,"-",INDEX([1]Calculation!$G:$G,ROW()))</f>
        <v>B/C</v>
      </c>
      <c r="D111" t="str">
        <f>INDEX([1]Calculation!$J:$J,ROW())&amp;"  "&amp;INDEX([1]Calculation!$K:$K,ROW())</f>
        <v>15974  lv</v>
      </c>
      <c r="E111" s="19">
        <f>INDEX([1]Calculation!$I:$I,ROW())</f>
        <v>43878</v>
      </c>
      <c r="F111" s="12">
        <f>ROUND(INDEX([1]Calculation!AL:AL,ROW()),1)</f>
        <v>0.4</v>
      </c>
      <c r="G111" s="8">
        <f>ROUND(INDEX([1]Calculation!L:L,ROW()),0)</f>
        <v>19</v>
      </c>
      <c r="H111" s="8">
        <f>ROUND(INDEX([1]Calculation!M:M,ROW()),0)</f>
        <v>20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6</v>
      </c>
      <c r="L111" s="8">
        <f>ROUND(INDEX([1]Calculation!Q:Q,ROW()),0)</f>
        <v>28</v>
      </c>
      <c r="M111" s="8">
        <f>ROUND(INDEX([1]Calculation!R:R,ROW()),0)</f>
        <v>3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https://morningconsult.com/2020-democratic-primary/</v>
      </c>
    </row>
    <row r="112" spans="1:16">
      <c r="A112" t="str">
        <f>INDEX([1]Calculation!$F:$F,ROW())</f>
        <v>California</v>
      </c>
      <c r="B112" t="str">
        <f>INDEX([1]Calculation!$D:$D,ROW())</f>
        <v>Public Policy Institute of California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573  lv</v>
      </c>
      <c r="E112" s="19">
        <f>INDEX([1]Calculation!$I:$I,ROW())</f>
        <v>43878</v>
      </c>
      <c r="F112" s="12">
        <f>ROUND(INDEX([1]Calculation!AL:AL,ROW()),1)</f>
        <v>21.5</v>
      </c>
      <c r="G112" s="8">
        <f>ROUND(INDEX([1]Calculation!L:L,ROW()),0)</f>
        <v>14</v>
      </c>
      <c r="H112" s="8">
        <f>ROUND(INDEX([1]Calculation!M:M,ROW()),0)</f>
        <v>12</v>
      </c>
      <c r="I112" s="8">
        <f>ROUND(INDEX([1]Calculation!N:N,ROW()),0)</f>
        <v>0</v>
      </c>
      <c r="J112" s="8">
        <f>ROUND(INDEX([1]Calculation!O:O,ROW()),0)</f>
        <v>12</v>
      </c>
      <c r="K112" s="8">
        <f>ROUND(INDEX([1]Calculation!P:P,ROW()),0)</f>
        <v>5</v>
      </c>
      <c r="L112" s="8">
        <f>ROUND(INDEX([1]Calculation!Q:Q,ROW()),0)</f>
        <v>32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0</v>
      </c>
      <c r="P112" s="8" t="str">
        <f>INDEX([1]Calculation!CB:CB,ROW())</f>
        <v>https://www.ppic.org/wp-content/uploads/crosstabs-time-trends-methodology-0220.pdf</v>
      </c>
    </row>
    <row r="113" spans="1:16">
      <c r="A113" t="str">
        <f>INDEX([1]Calculation!$F:$F,ROW())</f>
        <v>US</v>
      </c>
      <c r="B113" t="str">
        <f>INDEX([1]Calculation!$D:$D,ROW())</f>
        <v>SurveyUSA</v>
      </c>
      <c r="C113" t="str">
        <f>IF(INDEX([1]Calculation!$G:$G,ROW())=0,"-",INDEX([1]Calculation!$G:$G,ROW()))</f>
        <v>A</v>
      </c>
      <c r="D113" t="str">
        <f>INDEX([1]Calculation!$J:$J,ROW())&amp;"  "&amp;INDEX([1]Calculation!$K:$K,ROW())</f>
        <v>1022  lv</v>
      </c>
      <c r="E113" s="19">
        <f>INDEX([1]Calculation!$I:$I,ROW())</f>
        <v>43878</v>
      </c>
      <c r="F113" s="12">
        <f>ROUND(INDEX([1]Calculation!AL:AL,ROW()),1)</f>
        <v>5.6</v>
      </c>
      <c r="G113" s="8">
        <f>ROUND(INDEX([1]Calculation!L:L,ROW()),0)</f>
        <v>18</v>
      </c>
      <c r="H113" s="8">
        <f>ROUND(INDEX([1]Calculation!M:M,ROW()),0)</f>
        <v>18</v>
      </c>
      <c r="I113" s="8">
        <f>ROUND(INDEX([1]Calculation!N:N,ROW()),0)</f>
        <v>0</v>
      </c>
      <c r="J113" s="8">
        <f>ROUND(INDEX([1]Calculation!O:O,ROW()),0)</f>
        <v>12</v>
      </c>
      <c r="K113" s="8">
        <f>ROUND(INDEX([1]Calculation!P:P,ROW()),0)</f>
        <v>4</v>
      </c>
      <c r="L113" s="8">
        <f>ROUND(INDEX([1]Calculation!Q:Q,ROW()),0)</f>
        <v>29</v>
      </c>
      <c r="M113" s="8">
        <f>ROUND(INDEX([1]Calculation!R:R,ROW()),0)</f>
        <v>2</v>
      </c>
      <c r="N113" s="8">
        <f>ROUND(INDEX([1]Calculation!S:S,ROW()),0)</f>
        <v>10</v>
      </c>
      <c r="O113" s="8">
        <f>ROUND(INDEX([1]Calculation!T:T,ROW()),0)</f>
        <v>0</v>
      </c>
      <c r="P113" s="8" t="str">
        <f>INDEX([1]Calculation!CB:CB,ROW())</f>
        <v>http://www.surveyusa.com/client/PollReport.aspx?g=e7feecd9-5374-42de-bfff-d16dba2dae6a</v>
      </c>
    </row>
    <row r="114" spans="1:16">
      <c r="A114" t="str">
        <f>INDEX([1]Calculation!$F:$F,ROW())</f>
        <v>US</v>
      </c>
      <c r="B114" t="str">
        <f>INDEX([1]Calculation!$D:$D,ROW())</f>
        <v>NBC News/Wall Street Journal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426  lv</v>
      </c>
      <c r="E114" s="19">
        <f>INDEX([1]Calculation!$I:$I,ROW())</f>
        <v>43878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38</v>
      </c>
      <c r="K114" s="8">
        <f>ROUND(INDEX([1]Calculation!P:P,ROW()),0)</f>
        <v>0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https://www.nbcnews.com/politics/meet-the-press/nbc-news-wsj-poll-sanders-opens-double-digit-national-lead-n1138191</v>
      </c>
    </row>
    <row r="115" spans="1:16">
      <c r="A115" t="str">
        <f>INDEX([1]Calculation!$F:$F,ROW())</f>
        <v>US</v>
      </c>
      <c r="B115" t="str">
        <f>INDEX([1]Calculation!$D:$D,ROW())</f>
        <v>NBC News/Wall Street Journal</v>
      </c>
      <c r="C115" t="str">
        <f>IF(INDEX([1]Calculation!$G:$G,ROW())=0,"-",INDEX([1]Calculation!$G:$G,ROW()))</f>
        <v>A/B</v>
      </c>
      <c r="D115" t="str">
        <f>INDEX([1]Calculation!$J:$J,ROW())&amp;"  "&amp;INDEX([1]Calculation!$K:$K,ROW())</f>
        <v>426  lv</v>
      </c>
      <c r="E115" s="19">
        <f>INDEX([1]Calculation!$I:$I,ROW())</f>
        <v>43878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37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57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https://www.nbcnews.com/politics/meet-the-press/nbc-news-wsj-poll-sanders-opens-double-digit-national-lead-n1138191</v>
      </c>
    </row>
    <row r="116" spans="1:16">
      <c r="A116" t="str">
        <f>INDEX([1]Calculation!$F:$F,ROW())</f>
        <v>US</v>
      </c>
      <c r="B116" t="str">
        <f>INDEX([1]Calculation!$D:$D,ROW())</f>
        <v>NBC News/Wall Street Journal</v>
      </c>
      <c r="C116" t="str">
        <f>IF(INDEX([1]Calculation!$G:$G,ROW())=0,"-",INDEX([1]Calculation!$G:$G,ROW()))</f>
        <v>A/B</v>
      </c>
      <c r="D116" t="str">
        <f>INDEX([1]Calculation!$J:$J,ROW())&amp;"  "&amp;INDEX([1]Calculation!$K:$K,ROW())</f>
        <v>426  lv</v>
      </c>
      <c r="E116" s="19">
        <f>INDEX([1]Calculation!$I:$I,ROW())</f>
        <v>43878</v>
      </c>
      <c r="F116" s="12">
        <f>ROUND(INDEX([1]Calculation!AL:AL,ROW()),1)</f>
        <v>20.399999999999999</v>
      </c>
      <c r="G116" s="8">
        <f>ROUND(INDEX([1]Calculation!L:L,ROW()),0)</f>
        <v>15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13</v>
      </c>
      <c r="K116" s="8">
        <f>ROUND(INDEX([1]Calculation!P:P,ROW()),0)</f>
        <v>7</v>
      </c>
      <c r="L116" s="8">
        <f>ROUND(INDEX([1]Calculation!Q:Q,ROW()),0)</f>
        <v>27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0</v>
      </c>
      <c r="P116" s="8" t="str">
        <f>INDEX([1]Calculation!CB:CB,ROW())</f>
        <v>https://www.nbcnews.com/politics/meet-the-press/nbc-news-wsj-poll-sanders-opens-double-digit-national-lead-n1138191</v>
      </c>
    </row>
    <row r="117" spans="1:16">
      <c r="A117" t="str">
        <f>INDEX([1]Calculation!$F:$F,ROW())</f>
        <v>US</v>
      </c>
      <c r="B117" t="str">
        <f>INDEX([1]Calculation!$D:$D,ROW())</f>
        <v>Ipsos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543  rv</v>
      </c>
      <c r="E117" s="19">
        <f>INDEX([1]Calculation!$I:$I,ROW())</f>
        <v>43878</v>
      </c>
      <c r="F117" s="12">
        <f>ROUND(INDEX([1]Calculation!AL:AL,ROW()),1)</f>
        <v>0.7</v>
      </c>
      <c r="G117" s="8">
        <f>ROUND(INDEX([1]Calculation!L:L,ROW()),0)</f>
        <v>13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11</v>
      </c>
      <c r="K117" s="8">
        <f>ROUND(INDEX([1]Calculation!P:P,ROW()),0)</f>
        <v>5</v>
      </c>
      <c r="L117" s="8">
        <f>ROUND(INDEX([1]Calculation!Q:Q,ROW()),0)</f>
        <v>25</v>
      </c>
      <c r="M117" s="8">
        <f>ROUND(INDEX([1]Calculation!R:R,ROW()),0)</f>
        <v>3</v>
      </c>
      <c r="N117" s="8">
        <f>ROUND(INDEX([1]Calculation!S:S,ROW()),0)</f>
        <v>9</v>
      </c>
      <c r="O117" s="8">
        <f>ROUND(INDEX([1]Calculation!T:T,ROW()),0)</f>
        <v>0</v>
      </c>
      <c r="P117" s="8" t="str">
        <f>INDEX([1]Calculation!CB:CB,ROW())</f>
        <v>https://www.ipsos.com/sites/default/files/ct/news/documents/2020-02/topline_reuters_2020_election_tracker_02_18_2020_wu1.pdf</v>
      </c>
    </row>
    <row r="118" spans="1:16">
      <c r="A118" t="str">
        <f>INDEX([1]Calculation!$F:$F,ROW())</f>
        <v>California</v>
      </c>
      <c r="B118" t="str">
        <f>INDEX([1]Calculation!$D:$D,ROW())</f>
        <v>SurveyUSA</v>
      </c>
      <c r="C118" t="str">
        <f>IF(INDEX([1]Calculation!$G:$G,ROW())=0,"-",INDEX([1]Calculation!$G:$G,ROW()))</f>
        <v>A</v>
      </c>
      <c r="D118" t="str">
        <f>INDEX([1]Calculation!$J:$J,ROW())&amp;"  "&amp;INDEX([1]Calculation!$K:$K,ROW())</f>
        <v>520  lv</v>
      </c>
      <c r="E118" s="19">
        <f>INDEX([1]Calculation!$I:$I,ROW())</f>
        <v>43877</v>
      </c>
      <c r="F118" s="12">
        <f>ROUND(INDEX([1]Calculation!AL:AL,ROW()),1)</f>
        <v>30</v>
      </c>
      <c r="G118" s="8">
        <f>ROUND(INDEX([1]Calculation!L:L,ROW()),0)</f>
        <v>15</v>
      </c>
      <c r="H118" s="8">
        <f>ROUND(INDEX([1]Calculation!M:M,ROW()),0)</f>
        <v>21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http://www.surveyusa.com/client/PollReport.aspx?g=00eb4f81-c6dd-4c7c-a22e-c32a3b4f2c7e</v>
      </c>
    </row>
    <row r="119" spans="1:16">
      <c r="A119" t="str">
        <f>INDEX([1]Calculation!$F:$F,ROW())</f>
        <v>New Jersey</v>
      </c>
      <c r="B119" t="str">
        <f>INDEX([1]Calculation!$D:$D,ROW())</f>
        <v>Fairleigh Dickinson University (PublicMind)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357  rv</v>
      </c>
      <c r="E119" s="19">
        <f>INDEX([1]Calculation!$I:$I,ROW())</f>
        <v>43877</v>
      </c>
      <c r="F119" s="12">
        <f>ROUND(INDEX([1]Calculation!AL:AL,ROW()),1)</f>
        <v>16.2</v>
      </c>
      <c r="G119" s="8">
        <f>ROUND(INDEX([1]Calculation!L:L,ROW()),0)</f>
        <v>16</v>
      </c>
      <c r="H119" s="8">
        <f>ROUND(INDEX([1]Calculation!M:M,ROW()),0)</f>
        <v>23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3</v>
      </c>
      <c r="L119" s="8">
        <f>ROUND(INDEX([1]Calculation!Q:Q,ROW()),0)</f>
        <v>25</v>
      </c>
      <c r="M119" s="8">
        <f>ROUND(INDEX([1]Calculation!R:R,ROW()),0)</f>
        <v>2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http://publicmind.fdu.edu/2020/200218/final.pdf</v>
      </c>
    </row>
    <row r="120" spans="1:16">
      <c r="A120" t="str">
        <f>INDEX([1]Calculation!$F:$F,ROW())</f>
        <v>New Jersey</v>
      </c>
      <c r="B120" t="str">
        <f>INDEX([1]Calculation!$D:$D,ROW())</f>
        <v>Fairleigh Dickinson University (PublicMind)</v>
      </c>
      <c r="C120" t="str">
        <f>IF(INDEX([1]Calculation!$G:$G,ROW())=0,"-",INDEX([1]Calculation!$G:$G,ROW()))</f>
        <v>A/B</v>
      </c>
      <c r="D120" t="str">
        <f>INDEX([1]Calculation!$J:$J,ROW())&amp;"  "&amp;INDEX([1]Calculation!$K:$K,ROW())</f>
        <v>379  a</v>
      </c>
      <c r="E120" s="19">
        <f>INDEX([1]Calculation!$I:$I,ROW())</f>
        <v>43877</v>
      </c>
      <c r="F120" s="12">
        <f>ROUND(INDEX([1]Calculation!AL:AL,ROW()),1)</f>
        <v>0</v>
      </c>
      <c r="G120" s="8">
        <f>ROUND(INDEX([1]Calculation!L:L,ROW()),0)</f>
        <v>16</v>
      </c>
      <c r="H120" s="8">
        <f>ROUND(INDEX([1]Calculation!M:M,ROW()),0)</f>
        <v>23</v>
      </c>
      <c r="I120" s="8">
        <f>ROUND(INDEX([1]Calculation!N:N,ROW()),0)</f>
        <v>0</v>
      </c>
      <c r="J120" s="8">
        <f>ROUND(INDEX([1]Calculation!O:O,ROW()),0)</f>
        <v>10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2</v>
      </c>
      <c r="N120" s="8">
        <f>ROUND(INDEX([1]Calculation!S:S,ROW()),0)</f>
        <v>7</v>
      </c>
      <c r="O120" s="8">
        <f>ROUND(INDEX([1]Calculation!T:T,ROW()),0)</f>
        <v>0</v>
      </c>
      <c r="P120" s="8" t="str">
        <f>INDEX([1]Calculation!CB:CB,ROW())</f>
        <v>http://publicmind.fdu.edu/2020/200218/final.pdf</v>
      </c>
    </row>
    <row r="121" spans="1:16">
      <c r="A121" t="str">
        <f>INDEX([1]Calculation!$F:$F,ROW())</f>
        <v>North Carolina</v>
      </c>
      <c r="B121" t="str">
        <f>INDEX([1]Calculation!$D:$D,ROW())</f>
        <v>SurveyUSA</v>
      </c>
      <c r="C121" t="str">
        <f>IF(INDEX([1]Calculation!$G:$G,ROW())=0,"-",INDEX([1]Calculation!$G:$G,ROW()))</f>
        <v>A</v>
      </c>
      <c r="D121" t="str">
        <f>INDEX([1]Calculation!$J:$J,ROW())&amp;"  "&amp;INDEX([1]Calculation!$K:$K,ROW())</f>
        <v>698  lv</v>
      </c>
      <c r="E121" s="19">
        <f>INDEX([1]Calculation!$I:$I,ROW())</f>
        <v>43877</v>
      </c>
      <c r="F121" s="12">
        <f>ROUND(INDEX([1]Calculation!AL:AL,ROW()),1)</f>
        <v>33.5</v>
      </c>
      <c r="G121" s="8">
        <f>ROUND(INDEX([1]Calculation!L:L,ROW()),0)</f>
        <v>20</v>
      </c>
      <c r="H121" s="8">
        <f>ROUND(INDEX([1]Calculation!M:M,ROW()),0)</f>
        <v>22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5</v>
      </c>
      <c r="L121" s="8">
        <f>ROUND(INDEX([1]Calculation!Q:Q,ROW()),0)</f>
        <v>22</v>
      </c>
      <c r="M121" s="8">
        <f>ROUND(INDEX([1]Calculation!R:R,ROW()),0)</f>
        <v>0</v>
      </c>
      <c r="N121" s="8">
        <f>ROUND(INDEX([1]Calculation!S:S,ROW()),0)</f>
        <v>8</v>
      </c>
      <c r="O121" s="8">
        <f>ROUND(INDEX([1]Calculation!T:T,ROW()),0)</f>
        <v>0</v>
      </c>
      <c r="P121" s="8" t="str">
        <f>INDEX([1]Calculation!CB:CB,ROW())</f>
        <v>http://www.surveyusa.com/client/PollReport.aspx?g=9dabc033-4e80-4d26-87db-2e2014623ac2</v>
      </c>
    </row>
    <row r="122" spans="1:16">
      <c r="A122" t="str">
        <f>INDEX([1]Calculation!$F:$F,ROW())</f>
        <v>Virginia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400  lv</v>
      </c>
      <c r="E122" s="19">
        <f>INDEX([1]Calculation!$I:$I,ROW())</f>
        <v>43877</v>
      </c>
      <c r="F122" s="12">
        <f>ROUND(INDEX([1]Calculation!AL:AL,ROW()),1)</f>
        <v>0</v>
      </c>
      <c r="G122" s="8">
        <f>ROUND(INDEX([1]Calculation!L:L,ROW()),0)</f>
        <v>0</v>
      </c>
      <c r="H122" s="8">
        <f>ROUND(INDEX([1]Calculation!M:M,ROW()),0)</f>
        <v>47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41</v>
      </c>
      <c r="M122" s="8">
        <f>ROUND(INDEX([1]Calculation!R:R,ROW()),0)</f>
        <v>0</v>
      </c>
      <c r="N122" s="8">
        <f>ROUND(INDEX([1]Calculation!S:S,ROW()),0)</f>
        <v>0</v>
      </c>
      <c r="O122" s="8">
        <f>ROUND(INDEX([1]Calculation!T:T,ROW()),0)</f>
        <v>0</v>
      </c>
      <c r="P122" s="8" t="str">
        <f>INDEX([1]Calculation!CB:CB,ROW())</f>
        <v>https://www.monmouth.edu/polling-institute/documents/monmouthpoll_va_021820.pdf/</v>
      </c>
    </row>
    <row r="123" spans="1:16">
      <c r="A123" t="str">
        <f>INDEX([1]Calculation!$F:$F,ROW())</f>
        <v>Virginia</v>
      </c>
      <c r="B123" t="str">
        <f>INDEX([1]Calculation!$D:$D,ROW())</f>
        <v>Monmouth University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400  lv</v>
      </c>
      <c r="E123" s="19">
        <f>INDEX([1]Calculation!$I:$I,ROW())</f>
        <v>43877</v>
      </c>
      <c r="F123" s="12">
        <f>ROUND(INDEX([1]Calculation!AL:AL,ROW()),1)</f>
        <v>0</v>
      </c>
      <c r="G123" s="8">
        <f>ROUND(INDEX([1]Calculation!L:L,ROW()),0)</f>
        <v>0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0</v>
      </c>
      <c r="K123" s="8">
        <f>ROUND(INDEX([1]Calculation!P:P,ROW()),0)</f>
        <v>42</v>
      </c>
      <c r="L123" s="8">
        <f>ROUND(INDEX([1]Calculation!Q:Q,ROW()),0)</f>
        <v>45</v>
      </c>
      <c r="M123" s="8">
        <f>ROUND(INDEX([1]Calculation!R:R,ROW()),0)</f>
        <v>0</v>
      </c>
      <c r="N123" s="8">
        <f>ROUND(INDEX([1]Calculation!S:S,ROW()),0)</f>
        <v>0</v>
      </c>
      <c r="O123" s="8">
        <f>ROUND(INDEX([1]Calculation!T:T,ROW()),0)</f>
        <v>0</v>
      </c>
      <c r="P123" s="8" t="str">
        <f>INDEX([1]Calculation!CB:CB,ROW())</f>
        <v>https://www.monmouth.edu/polling-institute/documents/monmouthpoll_va_021820.pdf/</v>
      </c>
    </row>
    <row r="124" spans="1:16">
      <c r="A124" t="str">
        <f>INDEX([1]Calculation!$F:$F,ROW())</f>
        <v>Virginia</v>
      </c>
      <c r="B124" t="str">
        <f>INDEX([1]Calculation!$D:$D,ROW())</f>
        <v>Monmouth University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400  lv</v>
      </c>
      <c r="E124" s="19">
        <f>INDEX([1]Calculation!$I:$I,ROW())</f>
        <v>43877</v>
      </c>
      <c r="F124" s="12">
        <f>ROUND(INDEX([1]Calculation!AL:AL,ROW()),1)</f>
        <v>0</v>
      </c>
      <c r="G124" s="8">
        <f>ROUND(INDEX([1]Calculation!L:L,ROW()),0)</f>
        <v>0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42</v>
      </c>
      <c r="K124" s="8">
        <f>ROUND(INDEX([1]Calculation!P:P,ROW()),0)</f>
        <v>0</v>
      </c>
      <c r="L124" s="8">
        <f>ROUND(INDEX([1]Calculation!Q:Q,ROW()),0)</f>
        <v>44</v>
      </c>
      <c r="M124" s="8">
        <f>ROUND(INDEX([1]Calculation!R:R,ROW()),0)</f>
        <v>0</v>
      </c>
      <c r="N124" s="8">
        <f>ROUND(INDEX([1]Calculation!S:S,ROW()),0)</f>
        <v>0</v>
      </c>
      <c r="O124" s="8">
        <f>ROUND(INDEX([1]Calculation!T:T,ROW()),0)</f>
        <v>0</v>
      </c>
      <c r="P124" s="8" t="str">
        <f>INDEX([1]Calculation!CB:CB,ROW())</f>
        <v>https://www.monmouth.edu/polling-institute/documents/monmouthpoll_va_021820.pdf/</v>
      </c>
    </row>
    <row r="125" spans="1:16">
      <c r="A125" t="str">
        <f>INDEX([1]Calculation!$F:$F,ROW())</f>
        <v>Virginia</v>
      </c>
      <c r="B125" t="str">
        <f>INDEX([1]Calculation!$D:$D,ROW())</f>
        <v>Monmouth University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400  lv</v>
      </c>
      <c r="E125" s="19">
        <f>INDEX([1]Calculation!$I:$I,ROW())</f>
        <v>43877</v>
      </c>
      <c r="F125" s="12">
        <f>ROUND(INDEX([1]Calculation!AL:AL,ROW()),1)</f>
        <v>0</v>
      </c>
      <c r="G125" s="8">
        <f>ROUND(INDEX([1]Calculation!L:L,ROW()),0)</f>
        <v>51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0</v>
      </c>
      <c r="K125" s="8">
        <f>ROUND(INDEX([1]Calculation!P:P,ROW()),0)</f>
        <v>0</v>
      </c>
      <c r="L125" s="8">
        <f>ROUND(INDEX([1]Calculation!Q:Q,ROW()),0)</f>
        <v>38</v>
      </c>
      <c r="M125" s="8">
        <f>ROUND(INDEX([1]Calculation!R:R,ROW()),0)</f>
        <v>0</v>
      </c>
      <c r="N125" s="8">
        <f>ROUND(INDEX([1]Calculation!S:S,ROW()),0)</f>
        <v>0</v>
      </c>
      <c r="O125" s="8">
        <f>ROUND(INDEX([1]Calculation!T:T,ROW()),0)</f>
        <v>0</v>
      </c>
      <c r="P125" s="8" t="str">
        <f>INDEX([1]Calculation!CB:CB,ROW())</f>
        <v>https://www.monmouth.edu/polling-institute/documents/monmouthpoll_va_021820.pdf/</v>
      </c>
    </row>
    <row r="126" spans="1:16">
      <c r="A126" t="str">
        <f>INDEX([1]Calculation!$F:$F,ROW())</f>
        <v>Virginia</v>
      </c>
      <c r="B126" t="str">
        <f>INDEX([1]Calculation!$D:$D,ROW())</f>
        <v>Monmouth University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400  lv</v>
      </c>
      <c r="E126" s="19">
        <f>INDEX([1]Calculation!$I:$I,ROW())</f>
        <v>43877</v>
      </c>
      <c r="F126" s="12">
        <f>ROUND(INDEX([1]Calculation!AL:AL,ROW()),1)</f>
        <v>31.5</v>
      </c>
      <c r="G126" s="8">
        <f>ROUND(INDEX([1]Calculation!L:L,ROW()),0)</f>
        <v>18</v>
      </c>
      <c r="H126" s="8">
        <f>ROUND(INDEX([1]Calculation!M:M,ROW()),0)</f>
        <v>22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22</v>
      </c>
      <c r="M126" s="8">
        <f>ROUND(INDEX([1]Calculation!R:R,ROW()),0)</f>
        <v>0</v>
      </c>
      <c r="N126" s="8">
        <f>ROUND(INDEX([1]Calculation!S:S,ROW()),0)</f>
        <v>5</v>
      </c>
      <c r="O126" s="8">
        <f>ROUND(INDEX([1]Calculation!T:T,ROW()),0)</f>
        <v>0</v>
      </c>
      <c r="P126" s="8" t="str">
        <f>INDEX([1]Calculation!CB:CB,ROW())</f>
        <v>https://www.monmouth.edu/polling-institute/documents/monmouthpoll_va_021820.pdf/</v>
      </c>
    </row>
    <row r="127" spans="1:16">
      <c r="A127" t="str">
        <f>INDEX([1]Calculation!$F:$F,ROW())</f>
        <v>US</v>
      </c>
      <c r="B127" t="str">
        <f>INDEX([1]Calculation!$D:$D,ROW())</f>
        <v>Marist College</v>
      </c>
      <c r="C127" t="str">
        <f>IF(INDEX([1]Calculation!$G:$G,ROW())=0,"-",INDEX([1]Calculation!$G:$G,ROW()))</f>
        <v>A+</v>
      </c>
      <c r="D127" t="str">
        <f>INDEX([1]Calculation!$J:$J,ROW())&amp;"  "&amp;INDEX([1]Calculation!$K:$K,ROW())</f>
        <v>527  rv</v>
      </c>
      <c r="E127" s="19">
        <f>INDEX([1]Calculation!$I:$I,ROW())</f>
        <v>43877</v>
      </c>
      <c r="F127" s="12">
        <f>ROUND(INDEX([1]Calculation!AL:AL,ROW()),1)</f>
        <v>33.799999999999997</v>
      </c>
      <c r="G127" s="8">
        <f>ROUND(INDEX([1]Calculation!L:L,ROW()),0)</f>
        <v>15</v>
      </c>
      <c r="H127" s="8">
        <f>ROUND(INDEX([1]Calculation!M:M,ROW()),0)</f>
        <v>19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9</v>
      </c>
      <c r="L127" s="8">
        <f>ROUND(INDEX([1]Calculation!Q:Q,ROW()),0)</f>
        <v>31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0</v>
      </c>
      <c r="P127" s="8" t="str">
        <f>INDEX([1]Calculation!CB:CB,ROW())</f>
        <v>http://maristpoll.marist.edu/wp-content/uploads/2020/02/UPDATED_Tuesday-Release_NPR_PBS-NewsHour_Marist-Poll_USA-NOS-and-Tables_2002171446.pdf</v>
      </c>
    </row>
    <row r="128" spans="1:16">
      <c r="A128" t="str">
        <f>INDEX([1]Calculation!$F:$F,ROW())</f>
        <v>California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803  lv</v>
      </c>
      <c r="E128" s="19">
        <f>INDEX([1]Calculation!$I:$I,ROW())</f>
        <v>43876</v>
      </c>
      <c r="F128" s="12">
        <f>ROUND(INDEX([1]Calculation!AL:AL,ROW()),1)</f>
        <v>0.5</v>
      </c>
      <c r="G128" s="8">
        <f>ROUND(INDEX([1]Calculation!L:L,ROW()),0)</f>
        <v>21</v>
      </c>
      <c r="H128" s="8">
        <f>ROUND(INDEX([1]Calculation!M:M,ROW()),0)</f>
        <v>8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3</v>
      </c>
      <c r="L128" s="8">
        <f>ROUND(INDEX([1]Calculation!Q:Q,ROW()),0)</f>
        <v>29</v>
      </c>
      <c r="M128" s="8">
        <f>ROUND(INDEX([1]Calculation!R:R,ROW()),0)</f>
        <v>2</v>
      </c>
      <c r="N128" s="8">
        <f>ROUND(INDEX([1]Calculation!S:S,ROW()),0)</f>
        <v>20</v>
      </c>
      <c r="O128" s="8">
        <f>ROUND(INDEX([1]Calculation!T:T,ROW()),0)</f>
        <v>0</v>
      </c>
      <c r="P128" s="8" t="str">
        <f>INDEX([1]Calculation!CB:CB,ROW())</f>
        <v>https://priceschool.usc.edu/wp-content/uploads/2020/02/USC-Price-USC-Schwarzenegger-CA-Issues-Poll_Full.pdf</v>
      </c>
    </row>
    <row r="129" spans="1:16">
      <c r="A129" t="str">
        <f>INDEX([1]Calculation!$F:$F,ROW())</f>
        <v>US</v>
      </c>
      <c r="B129" t="str">
        <f>INDEX([1]Calculation!$D:$D,ROW())</f>
        <v>Harris Insights &amp; Analytics</v>
      </c>
      <c r="C129" t="str">
        <f>IF(INDEX([1]Calculation!$G:$G,ROW())=0,"-",INDEX([1]Calculation!$G:$G,ROW()))</f>
        <v>C+</v>
      </c>
      <c r="D129" t="str">
        <f>INDEX([1]Calculation!$J:$J,ROW())&amp;"  "&amp;INDEX([1]Calculation!$K:$K,ROW())</f>
        <v>449  rv</v>
      </c>
      <c r="E129" s="19">
        <f>INDEX([1]Calculation!$I:$I,ROW())</f>
        <v>43876</v>
      </c>
      <c r="F129" s="12">
        <f>ROUND(INDEX([1]Calculation!AL:AL,ROW()),1)</f>
        <v>1.1000000000000001</v>
      </c>
      <c r="G129" s="8">
        <f>ROUND(INDEX([1]Calculation!L:L,ROW()),0)</f>
        <v>19</v>
      </c>
      <c r="H129" s="8">
        <f>ROUND(INDEX([1]Calculation!M:M,ROW()),0)</f>
        <v>18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5</v>
      </c>
      <c r="L129" s="8">
        <f>ROUND(INDEX([1]Calculation!Q:Q,ROW()),0)</f>
        <v>22</v>
      </c>
      <c r="M129" s="8">
        <f>ROUND(INDEX([1]Calculation!R:R,ROW()),0)</f>
        <v>3</v>
      </c>
      <c r="N129" s="8">
        <f>ROUND(INDEX([1]Calculation!S:S,ROW()),0)</f>
        <v>12</v>
      </c>
      <c r="O129" s="8">
        <f>ROUND(INDEX([1]Calculation!T:T,ROW()),0)</f>
        <v>0</v>
      </c>
      <c r="P129" s="8" t="str">
        <f>INDEX([1]Calculation!CB:CB,ROW())</f>
        <v>https://thehill.com/hilltv/rising/483646-sanders-leads-in-new-hill-harrisx-poll</v>
      </c>
    </row>
    <row r="130" spans="1:16">
      <c r="A130" t="str">
        <f>INDEX([1]Calculation!$F:$F,ROW())</f>
        <v>US</v>
      </c>
      <c r="B130" t="str">
        <f>INDEX([1]Calculation!$D:$D,ROW())</f>
        <v>Zogby Interactive/JZ Analytics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732  lv</v>
      </c>
      <c r="E130" s="19">
        <f>INDEX([1]Calculation!$I:$I,ROW())</f>
        <v>43875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50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0</v>
      </c>
      <c r="L130" s="8">
        <f>ROUND(INDEX([1]Calculation!Q:Q,ROW()),0)</f>
        <v>50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437  rv</v>
      </c>
      <c r="E131" s="19">
        <f>INDEX([1]Calculation!$I:$I,ROW())</f>
        <v>43875</v>
      </c>
      <c r="F131" s="12">
        <f>ROUND(INDEX([1]Calculation!AL:AL,ROW()),1)</f>
        <v>0</v>
      </c>
      <c r="G131" s="8">
        <f>ROUND(INDEX([1]Calculation!L:L,ROW()),0)</f>
        <v>22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3</v>
      </c>
      <c r="L131" s="8">
        <f>ROUND(INDEX([1]Calculation!Q:Q,ROW()),0)</f>
        <v>20</v>
      </c>
      <c r="M131" s="8">
        <f>ROUND(INDEX([1]Calculation!R:R,ROW()),0)</f>
        <v>1</v>
      </c>
      <c r="N131" s="8">
        <f>ROUND(INDEX([1]Calculation!S:S,ROW()),0)</f>
        <v>15</v>
      </c>
      <c r="O131" s="8">
        <f>ROUND(INDEX([1]Calculation!T:T,ROW()),0)</f>
        <v>4</v>
      </c>
      <c r="P131" s="8" t="str">
        <f>INDEX([1]Calculation!CB:CB,ROW())</f>
        <v>https://smpa.gwu.edu/sites/g/files/zaxdzs2046/f/downloads/GW%20Politics%20Poll%20February%202020%20Toplines%20Final%20%281%29%20%283%29%20%281%29.pdf</v>
      </c>
    </row>
    <row r="132" spans="1:16">
      <c r="A132" t="str">
        <f>INDEX([1]Calculation!$F:$F,ROW())</f>
        <v>Nevada</v>
      </c>
      <c r="B132" t="str">
        <f>INDEX([1]Calculation!$D:$D,ROW())</f>
        <v>Beacon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600  lv</v>
      </c>
      <c r="E132" s="19">
        <f>INDEX([1]Calculation!$I:$I,ROW())</f>
        <v>43876</v>
      </c>
      <c r="F132" s="12">
        <f>ROUND(INDEX([1]Calculation!AL:AL,ROW()),1)</f>
        <v>8.3000000000000007</v>
      </c>
      <c r="G132" s="8">
        <f>ROUND(INDEX([1]Calculation!L:L,ROW()),0)</f>
        <v>19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7</v>
      </c>
      <c r="L132" s="8">
        <f>ROUND(INDEX([1]Calculation!Q:Q,ROW()),0)</f>
        <v>24</v>
      </c>
      <c r="M132" s="8">
        <f>ROUND(INDEX([1]Calculation!R:R,ROW()),0)</f>
        <v>18</v>
      </c>
      <c r="N132" s="8">
        <f>ROUND(INDEX([1]Calculation!S:S,ROW()),0)</f>
        <v>10</v>
      </c>
      <c r="O132" s="8">
        <f>ROUND(INDEX([1]Calculation!T:T,ROW()),0)</f>
        <v>0</v>
      </c>
      <c r="P132" s="8" t="str">
        <f>INDEX([1]Calculation!CB:CB,ROW())</f>
        <v>https://twitter.com/RalstonReports/status/1229792062683267072</v>
      </c>
    </row>
    <row r="133" spans="1:16">
      <c r="A133" t="str">
        <f>INDEX([1]Calculation!$F:$F,ROW())</f>
        <v>Nevada</v>
      </c>
      <c r="B133" t="str">
        <f>INDEX([1]Calculation!$D:$D,ROW())</f>
        <v>Data for Progress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766  lv</v>
      </c>
      <c r="E133" s="19">
        <f>INDEX([1]Calculation!$I:$I,ROW())</f>
        <v>43876</v>
      </c>
      <c r="F133" s="12">
        <f>ROUND(INDEX([1]Calculation!AL:AL,ROW()),1)</f>
        <v>3.4</v>
      </c>
      <c r="G133" s="8">
        <f>ROUND(INDEX([1]Calculation!L:L,ROW()),0)</f>
        <v>14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15</v>
      </c>
      <c r="K133" s="8">
        <f>ROUND(INDEX([1]Calculation!P:P,ROW()),0)</f>
        <v>9</v>
      </c>
      <c r="L133" s="8">
        <f>ROUND(INDEX([1]Calculation!Q:Q,ROW()),0)</f>
        <v>35</v>
      </c>
      <c r="M133" s="8">
        <f>ROUND(INDEX([1]Calculation!R:R,ROW()),0)</f>
        <v>10</v>
      </c>
      <c r="N133" s="8">
        <f>ROUND(INDEX([1]Calculation!S:S,ROW()),0)</f>
        <v>16</v>
      </c>
      <c r="O133" s="8">
        <f>ROUND(INDEX([1]Calculation!T:T,ROW()),0)</f>
        <v>0</v>
      </c>
      <c r="P133" s="8" t="str">
        <f>INDEX([1]Calculation!CB:CB,ROW())</f>
        <v>https://www.dataforprogress.org/memos/sanders-has-strong-lead-in-nevada</v>
      </c>
    </row>
    <row r="134" spans="1:16">
      <c r="A134" t="str">
        <f>INDEX([1]Calculation!$F:$F,ROW())</f>
        <v>Nevada</v>
      </c>
      <c r="B134" t="str">
        <f>INDEX([1]Calculation!$D:$D,ROW())</f>
        <v>Point Blank Political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256  lv</v>
      </c>
      <c r="E134" s="19">
        <f>INDEX([1]Calculation!$I:$I,ROW())</f>
        <v>43876</v>
      </c>
      <c r="F134" s="12">
        <f>ROUND(INDEX([1]Calculation!AL:AL,ROW()),1)</f>
        <v>6.2</v>
      </c>
      <c r="G134" s="8">
        <f>ROUND(INDEX([1]Calculation!L:L,ROW()),0)</f>
        <v>14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13</v>
      </c>
      <c r="K134" s="8">
        <f>ROUND(INDEX([1]Calculation!P:P,ROW()),0)</f>
        <v>16</v>
      </c>
      <c r="L134" s="8">
        <f>ROUND(INDEX([1]Calculation!Q:Q,ROW()),0)</f>
        <v>13</v>
      </c>
      <c r="M134" s="8">
        <f>ROUND(INDEX([1]Calculation!R:R,ROW()),0)</f>
        <v>19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https://www.pointblankpolitical.com/nv-democratic-caucus-2020/</v>
      </c>
    </row>
    <row r="135" spans="1:16">
      <c r="A135" t="str">
        <f>INDEX([1]Calculation!$F:$F,ROW())</f>
        <v>South Carolina</v>
      </c>
      <c r="B135" t="str">
        <f>INDEX([1]Calculation!$D:$D,ROW())</f>
        <v>Change Research</v>
      </c>
      <c r="C135" t="str">
        <f>IF(INDEX([1]Calculation!$G:$G,ROW())=0,"-",INDEX([1]Calculation!$G:$G,ROW()))</f>
        <v>C</v>
      </c>
      <c r="D135" t="str">
        <f>INDEX([1]Calculation!$J:$J,ROW())&amp;"  "&amp;INDEX([1]Calculation!$K:$K,ROW())</f>
        <v>1015  lv</v>
      </c>
      <c r="E135" s="19">
        <f>INDEX([1]Calculation!$I:$I,ROW())</f>
        <v>43875</v>
      </c>
      <c r="F135" s="12">
        <f>ROUND(INDEX([1]Calculation!AL:AL,ROW()),1)</f>
        <v>1.2</v>
      </c>
      <c r="G135" s="8">
        <f>ROUND(INDEX([1]Calculation!L:L,ROW()),0)</f>
        <v>23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15</v>
      </c>
      <c r="K135" s="8">
        <f>ROUND(INDEX([1]Calculation!P:P,ROW()),0)</f>
        <v>8</v>
      </c>
      <c r="L135" s="8">
        <f>ROUND(INDEX([1]Calculation!Q:Q,ROW()),0)</f>
        <v>23</v>
      </c>
      <c r="M135" s="8">
        <f>ROUND(INDEX([1]Calculation!R:R,ROW()),0)</f>
        <v>20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https://twitter.com/WelcomePartyNow/status/1230123279479910400</v>
      </c>
    </row>
    <row r="136" spans="1:16">
      <c r="A136" t="str">
        <f>INDEX([1]Calculation!$F:$F,ROW())</f>
        <v>US</v>
      </c>
      <c r="B136" t="str">
        <f>INDEX([1]Calculation!$D:$D,ROW())</f>
        <v>Zogby Interactive/JZ Analytics</v>
      </c>
      <c r="C136" t="str">
        <f>IF(INDEX([1]Calculation!$G:$G,ROW())=0,"-",INDEX([1]Calculation!$G:$G,ROW()))</f>
        <v>C</v>
      </c>
      <c r="D136" t="str">
        <f>INDEX([1]Calculation!$J:$J,ROW())&amp;"  "&amp;INDEX([1]Calculation!$K:$K,ROW())</f>
        <v>732  lv</v>
      </c>
      <c r="E136" s="19">
        <f>INDEX([1]Calculation!$I:$I,ROW())</f>
        <v>43875</v>
      </c>
      <c r="F136" s="12">
        <f>ROUND(INDEX([1]Calculation!AL:AL,ROW()),1)</f>
        <v>9.4</v>
      </c>
      <c r="G136" s="8">
        <f>ROUND(INDEX([1]Calculation!L:L,ROW()),0)</f>
        <v>18</v>
      </c>
      <c r="H136" s="8">
        <f>ROUND(INDEX([1]Calculation!M:M,ROW()),0)</f>
        <v>20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5</v>
      </c>
      <c r="L136" s="8">
        <f>ROUND(INDEX([1]Calculation!Q:Q,ROW()),0)</f>
        <v>24</v>
      </c>
      <c r="M136" s="8">
        <f>ROUND(INDEX([1]Calculation!R:R,ROW()),0)</f>
        <v>4</v>
      </c>
      <c r="N136" s="8">
        <f>ROUND(INDEX([1]Calculation!S:S,ROW()),0)</f>
        <v>10</v>
      </c>
      <c r="O136" s="8">
        <f>ROUND(INDEX([1]Calculation!T:T,ROW()),0)</f>
        <v>0</v>
      </c>
      <c r="P136" s="8" t="str">
        <f>INDEX([1]Calculation!CB:CB,ROW())</f>
        <v>https://zogbyanalytics.com/news/916-the-zogby-poll-bernie-sanders-is-the-frontrunner-michael-bloomberg-powers-into-second-place</v>
      </c>
    </row>
    <row r="137" spans="1:16">
      <c r="A137" t="str">
        <f>INDEX([1]Calculation!$F:$F,ROW())</f>
        <v>Maine</v>
      </c>
      <c r="B137" t="str">
        <f>INDEX([1]Calculation!$D:$D,ROW())</f>
        <v>SocialSphere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350  lv</v>
      </c>
      <c r="E137" s="19">
        <f>INDEX([1]Calculation!$I:$I,ROW())</f>
        <v>43874</v>
      </c>
      <c r="F137" s="12">
        <f>ROUND(INDEX([1]Calculation!AL:AL,ROW()),1)</f>
        <v>9.6999999999999993</v>
      </c>
      <c r="G137" s="8">
        <f>ROUND(INDEX([1]Calculation!L:L,ROW()),0)</f>
        <v>12</v>
      </c>
      <c r="H137" s="8">
        <f>ROUND(INDEX([1]Calculation!M:M,ROW()),0)</f>
        <v>14</v>
      </c>
      <c r="I137" s="8">
        <f>ROUND(INDEX([1]Calculation!N:N,ROW()),0)</f>
        <v>0</v>
      </c>
      <c r="J137" s="8">
        <f>ROUND(INDEX([1]Calculation!O:O,ROW()),0)</f>
        <v>16</v>
      </c>
      <c r="K137" s="8">
        <f>ROUND(INDEX([1]Calculation!P:P,ROW()),0)</f>
        <v>4</v>
      </c>
      <c r="L137" s="8">
        <f>ROUND(INDEX([1]Calculation!Q:Q,ROW()),0)</f>
        <v>25</v>
      </c>
      <c r="M137" s="8">
        <f>ROUND(INDEX([1]Calculation!R:R,ROW()),0)</f>
        <v>2</v>
      </c>
      <c r="N137" s="8">
        <f>ROUND(INDEX([1]Calculation!S:S,ROW()),0)</f>
        <v>9</v>
      </c>
      <c r="O137" s="8">
        <f>ROUND(INDEX([1]Calculation!T:T,ROW()),0)</f>
        <v>2</v>
      </c>
      <c r="P137" s="8" t="str">
        <f>INDEX([1]Calculation!CB:CB,ROW())</f>
        <v>https://www.colby.edu/government/wp-content/uploads/sites/66/2020/02/200216_Colby_College_Maine_Topline_Final.pdf</v>
      </c>
    </row>
    <row r="138" spans="1:16">
      <c r="A138" t="str">
        <f>INDEX([1]Calculation!$F:$F,ROW())</f>
        <v>Oklahoma</v>
      </c>
      <c r="B138" t="str">
        <f>INDEX([1]Calculation!$D:$D,ROW())</f>
        <v>Cole Hargrave Snodgrass &amp; Associates</v>
      </c>
      <c r="C138" t="str">
        <f>IF(INDEX([1]Calculation!$G:$G,ROW())=0,"-",INDEX([1]Calculation!$G:$G,ROW()))</f>
        <v>B/C</v>
      </c>
      <c r="D138" t="str">
        <f>INDEX([1]Calculation!$J:$J,ROW())&amp;"  "&amp;INDEX([1]Calculation!$K:$K,ROW())</f>
        <v>172  lv</v>
      </c>
      <c r="E138" s="19">
        <f>INDEX([1]Calculation!$I:$I,ROW())</f>
        <v>43874</v>
      </c>
      <c r="F138" s="12">
        <f>ROUND(INDEX([1]Calculation!AL:AL,ROW()),1)</f>
        <v>6.5</v>
      </c>
      <c r="G138" s="8">
        <f>ROUND(INDEX([1]Calculation!L:L,ROW()),0)</f>
        <v>12</v>
      </c>
      <c r="H138" s="8">
        <f>ROUND(INDEX([1]Calculation!M:M,ROW()),0)</f>
        <v>20</v>
      </c>
      <c r="I138" s="8">
        <f>ROUND(INDEX([1]Calculation!N:N,ROW()),0)</f>
        <v>0</v>
      </c>
      <c r="J138" s="8">
        <f>ROUND(INDEX([1]Calculation!O:O,ROW()),0)</f>
        <v>11</v>
      </c>
      <c r="K138" s="8">
        <f>ROUND(INDEX([1]Calculation!P:P,ROW()),0)</f>
        <v>6</v>
      </c>
      <c r="L138" s="8">
        <f>ROUND(INDEX([1]Calculation!Q:Q,ROW()),0)</f>
        <v>14</v>
      </c>
      <c r="M138" s="8">
        <f>ROUND(INDEX([1]Calculation!R:R,ROW()),0)</f>
        <v>0</v>
      </c>
      <c r="N138" s="8">
        <f>ROUND(INDEX([1]Calculation!S:S,ROW()),0)</f>
        <v>8</v>
      </c>
      <c r="O138" s="8">
        <f>ROUND(INDEX([1]Calculation!T:T,ROW()),0)</f>
        <v>0</v>
      </c>
      <c r="P138" s="8" t="str">
        <f>INDEX([1]Calculation!CB:CB,ROW())</f>
        <v>https://projects.fivethirtyeight.com/polls/20200218_OK_2.pdf</v>
      </c>
    </row>
    <row r="139" spans="1:16">
      <c r="A139" t="str">
        <f>INDEX([1]Calculation!$F:$F,ROW())</f>
        <v>Oklahoma</v>
      </c>
      <c r="B139" t="str">
        <f>INDEX([1]Calculation!$D:$D,ROW())</f>
        <v>Cole Hargrave Snodgrass &amp; Associates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242  rv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11</v>
      </c>
      <c r="H139" s="8">
        <f>ROUND(INDEX([1]Calculation!M:M,ROW()),0)</f>
        <v>18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7</v>
      </c>
      <c r="L139" s="8">
        <f>ROUND(INDEX([1]Calculation!Q:Q,ROW()),0)</f>
        <v>17</v>
      </c>
      <c r="M139" s="8">
        <f>ROUND(INDEX([1]Calculation!R:R,ROW()),0)</f>
        <v>0</v>
      </c>
      <c r="N139" s="8">
        <f>ROUND(INDEX([1]Calculation!S:S,ROW()),0)</f>
        <v>8</v>
      </c>
      <c r="O139" s="8">
        <f>ROUND(INDEX([1]Calculation!T:T,ROW()),0)</f>
        <v>3</v>
      </c>
      <c r="P139" s="8" t="str">
        <f>INDEX([1]Calculation!CB:CB,ROW())</f>
        <v>https://projects.fivethirtyeight.com/polls/20200218_OK_2.pdf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344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31</v>
      </c>
      <c r="L140" s="8">
        <f>ROUND(INDEX([1]Calculation!Q:Q,ROW()),0)</f>
        <v>0</v>
      </c>
      <c r="M140" s="8">
        <f>ROUND(INDEX([1]Calculation!R:R,ROW()),0)</f>
        <v>0</v>
      </c>
      <c r="N140" s="8">
        <f>ROUND(INDEX([1]Calculation!S:S,ROW()),0)</f>
        <v>50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388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33</v>
      </c>
      <c r="K141" s="8">
        <f>ROUND(INDEX([1]Calculation!P:P,ROW()),0)</f>
        <v>44</v>
      </c>
      <c r="L141" s="8">
        <f>ROUND(INDEX([1]Calculation!Q:Q,ROW()),0)</f>
        <v>0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347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34</v>
      </c>
      <c r="K142" s="8">
        <f>ROUND(INDEX([1]Calculation!P:P,ROW()),0)</f>
        <v>0</v>
      </c>
      <c r="L142" s="8">
        <f>ROUND(INDEX([1]Calculation!Q:Q,ROW()),0)</f>
        <v>0</v>
      </c>
      <c r="M142" s="8">
        <f>ROUND(INDEX([1]Calculation!R:R,ROW()),0)</f>
        <v>0</v>
      </c>
      <c r="N142" s="8">
        <f>ROUND(INDEX([1]Calculation!S:S,ROW()),0)</f>
        <v>52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362  lv</v>
      </c>
      <c r="E143" s="19">
        <f>INDEX([1]Calculation!$I:$I,ROW())</f>
        <v>43874</v>
      </c>
      <c r="F143" s="12">
        <f>ROUND(INDEX([1]Calculation!AL:AL,ROW()),1)</f>
        <v>0</v>
      </c>
      <c r="G143" s="8">
        <f>ROUND(INDEX([1]Calculation!L:L,ROW()),0)</f>
        <v>43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0</v>
      </c>
      <c r="K143" s="8">
        <f>ROUND(INDEX([1]Calculation!P:P,ROW()),0)</f>
        <v>45</v>
      </c>
      <c r="L143" s="8">
        <f>ROUND(INDEX([1]Calculation!Q:Q,ROW()),0)</f>
        <v>0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  <c r="P143" s="8" t="str">
        <f>INDEX([1]Calculation!CB:CB,ROW())</f>
        <v>https://d25d2506sfb94s.cloudfront.net/cumulus_uploads/document/we97h9ywxh/20200213_yahoo_primary_crosstabs.pdf</v>
      </c>
    </row>
    <row r="144" spans="1:16">
      <c r="A144" t="str">
        <f>INDEX([1]Calculation!$F:$F,ROW())</f>
        <v>US</v>
      </c>
      <c r="B144" t="str">
        <f>INDEX([1]Calculation!$D:$D,ROW())</f>
        <v>YouGov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347  lv</v>
      </c>
      <c r="E144" s="19">
        <f>INDEX([1]Calculation!$I:$I,ROW())</f>
        <v>43874</v>
      </c>
      <c r="F144" s="12">
        <f>ROUND(INDEX([1]Calculation!AL:AL,ROW()),1)</f>
        <v>0</v>
      </c>
      <c r="G144" s="8">
        <f>ROUND(INDEX([1]Calculation!L:L,ROW()),0)</f>
        <v>45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42</v>
      </c>
      <c r="K144" s="8">
        <f>ROUND(INDEX([1]Calculation!P:P,ROW()),0)</f>
        <v>0</v>
      </c>
      <c r="L144" s="8">
        <f>ROUND(INDEX([1]Calculation!Q:Q,ROW()),0)</f>
        <v>0</v>
      </c>
      <c r="M144" s="8">
        <f>ROUND(INDEX([1]Calculation!R:R,ROW()),0)</f>
        <v>0</v>
      </c>
      <c r="N144" s="8">
        <f>ROUND(INDEX([1]Calculation!S:S,ROW()),0)</f>
        <v>0</v>
      </c>
      <c r="O144" s="8">
        <f>ROUND(INDEX([1]Calculation!T:T,ROW()),0)</f>
        <v>0</v>
      </c>
      <c r="P144" s="8" t="str">
        <f>INDEX([1]Calculation!CB:CB,ROW())</f>
        <v>https://d25d2506sfb94s.cloudfront.net/cumulus_uploads/document/we97h9ywxh/20200213_yahoo_primary_crosstabs.pdf</v>
      </c>
    </row>
    <row r="145" spans="1:16">
      <c r="A145" t="str">
        <f>INDEX([1]Calculation!$F:$F,ROW())</f>
        <v>US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366  lv</v>
      </c>
      <c r="E145" s="19">
        <f>INDEX([1]Calculation!$I:$I,ROW())</f>
        <v>43874</v>
      </c>
      <c r="F145" s="12">
        <f>ROUND(INDEX([1]Calculation!AL:AL,ROW()),1)</f>
        <v>0</v>
      </c>
      <c r="G145" s="8">
        <f>ROUND(INDEX([1]Calculation!L:L,ROW()),0)</f>
        <v>41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0</v>
      </c>
      <c r="K145" s="8">
        <f>ROUND(INDEX([1]Calculation!P:P,ROW()),0)</f>
        <v>0</v>
      </c>
      <c r="L145" s="8">
        <f>ROUND(INDEX([1]Calculation!Q:Q,ROW()),0)</f>
        <v>0</v>
      </c>
      <c r="M145" s="8">
        <f>ROUND(INDEX([1]Calculation!R:R,ROW()),0)</f>
        <v>0</v>
      </c>
      <c r="N145" s="8">
        <f>ROUND(INDEX([1]Calculation!S:S,ROW()),0)</f>
        <v>49</v>
      </c>
      <c r="O145" s="8">
        <f>ROUND(INDEX([1]Calculation!T:T,ROW()),0)</f>
        <v>0</v>
      </c>
      <c r="P145" s="8" t="str">
        <f>INDEX([1]Calculation!CB:CB,ROW())</f>
        <v>https://d25d2506sfb94s.cloudfront.net/cumulus_uploads/document/we97h9ywxh/20200213_yahoo_primary_crosstabs.pdf</v>
      </c>
    </row>
    <row r="146" spans="1:16">
      <c r="A146" t="str">
        <f>INDEX([1]Calculation!$F:$F,ROW())</f>
        <v>South Carolina</v>
      </c>
      <c r="B146" t="str">
        <f>INDEX([1]Calculation!$D:$D,ROW())</f>
        <v>East Carolina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703  lv</v>
      </c>
      <c r="E146" s="19">
        <f>INDEX([1]Calculation!$I:$I,ROW())</f>
        <v>43874</v>
      </c>
      <c r="F146" s="12">
        <f>ROUND(INDEX([1]Calculation!AL:AL,ROW()),1)</f>
        <v>1.1000000000000001</v>
      </c>
      <c r="G146" s="8">
        <f>ROUND(INDEX([1]Calculation!L:L,ROW()),0)</f>
        <v>28</v>
      </c>
      <c r="H146" s="8">
        <f>ROUND(INDEX([1]Calculation!M:M,ROW()),0)</f>
        <v>6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7</v>
      </c>
      <c r="L146" s="8">
        <f>ROUND(INDEX([1]Calculation!Q:Q,ROW()),0)</f>
        <v>20</v>
      </c>
      <c r="M146" s="8">
        <f>ROUND(INDEX([1]Calculation!R:R,ROW()),0)</f>
        <v>14</v>
      </c>
      <c r="N146" s="8">
        <f>ROUND(INDEX([1]Calculation!S:S,ROW()),0)</f>
        <v>7</v>
      </c>
      <c r="O146" s="8">
        <f>ROUND(INDEX([1]Calculation!T:T,ROW()),0)</f>
        <v>0</v>
      </c>
      <c r="P146" s="8" t="str">
        <f>INDEX([1]Calculation!CB:CB,ROW())</f>
        <v>https://surveyresearch-ecu.reportablenews.com/pr/south-carolina-democratic-primary-biden-s-lead-shrinks-sanders-closing-in-steyer-in-third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351  lv</v>
      </c>
      <c r="E147" s="19">
        <f>INDEX([1]Calculation!$I:$I,ROW())</f>
        <v>43874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38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43</v>
      </c>
      <c r="L147" s="8">
        <f>ROUND(INDEX([1]Calculation!Q:Q,ROW()),0)</f>
        <v>0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https://d25d2506sfb94s.cloudfront.net/cumulus_uploads/document/we97h9ywxh/20200213_yahoo_primary_crosstabs.pdf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331  lv</v>
      </c>
      <c r="E148" s="19">
        <f>INDEX([1]Calculation!$I:$I,ROW())</f>
        <v>43874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37</v>
      </c>
      <c r="I148" s="8">
        <f>ROUND(INDEX([1]Calculation!N:N,ROW()),0)</f>
        <v>0</v>
      </c>
      <c r="J148" s="8">
        <f>ROUND(INDEX([1]Calculation!O:O,ROW()),0)</f>
        <v>44</v>
      </c>
      <c r="K148" s="8">
        <f>ROUND(INDEX([1]Calculation!P:P,ROW()),0)</f>
        <v>0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https://d25d2506sfb94s.cloudfront.net/cumulus_uploads/document/we97h9ywxh/20200213_yahoo_primary_crosstabs.pdf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367  lv</v>
      </c>
      <c r="E149" s="19">
        <f>INDEX([1]Calculation!$I:$I,ROW())</f>
        <v>43874</v>
      </c>
      <c r="F149" s="12">
        <f>ROUND(INDEX([1]Calculation!AL:AL,ROW()),1)</f>
        <v>0</v>
      </c>
      <c r="G149" s="8">
        <f>ROUND(INDEX([1]Calculation!L:L,ROW()),0)</f>
        <v>47</v>
      </c>
      <c r="H149" s="8">
        <f>ROUND(INDEX([1]Calculation!M:M,ROW()),0)</f>
        <v>34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https://d25d2506sfb94s.cloudfront.net/cumulus_uploads/document/we97h9ywxh/20200213_yahoo_primary_crosstabs.pdf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375  lv</v>
      </c>
      <c r="E150" s="19">
        <f>INDEX([1]Calculation!$I:$I,ROW())</f>
        <v>43874</v>
      </c>
      <c r="F150" s="12">
        <f>ROUND(INDEX([1]Calculation!AL:AL,ROW()),1)</f>
        <v>0</v>
      </c>
      <c r="G150" s="8">
        <f>ROUND(INDEX([1]Calculation!L:L,ROW()),0)</f>
        <v>0</v>
      </c>
      <c r="H150" s="8">
        <f>ROUND(INDEX([1]Calculation!M:M,ROW()),0)</f>
        <v>38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52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https://d25d2506sfb94s.cloudfront.net/cumulus_uploads/document/we97h9ywxh/20200213_yahoo_primary_crosstabs.pdf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383  lv</v>
      </c>
      <c r="E151" s="19">
        <f>INDEX([1]Calculation!$I:$I,ROW())</f>
        <v>43874</v>
      </c>
      <c r="F151" s="12">
        <f>ROUND(INDEX([1]Calculation!AL:AL,ROW()),1)</f>
        <v>0</v>
      </c>
      <c r="G151" s="8">
        <f>ROUND(INDEX([1]Calculation!L:L,ROW()),0)</f>
        <v>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33</v>
      </c>
      <c r="L151" s="8">
        <f>ROUND(INDEX([1]Calculation!Q:Q,ROW()),0)</f>
        <v>54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https://d25d2506sfb94s.cloudfront.net/cumulus_uploads/document/we97h9ywxh/20200213_yahoo_primary_crosstabs.pdf</v>
      </c>
    </row>
    <row r="152" spans="1:16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347  lv</v>
      </c>
      <c r="E152" s="19">
        <f>INDEX([1]Calculation!$I:$I,ROW())</f>
        <v>43874</v>
      </c>
      <c r="F152" s="12">
        <f>ROUND(INDEX([1]Calculation!AL:AL,ROW()),1)</f>
        <v>0</v>
      </c>
      <c r="G152" s="8">
        <f>ROUND(INDEX([1]Calculation!L:L,ROW()),0)</f>
        <v>0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37</v>
      </c>
      <c r="K152" s="8">
        <f>ROUND(INDEX([1]Calculation!P:P,ROW()),0)</f>
        <v>0</v>
      </c>
      <c r="L152" s="8">
        <f>ROUND(INDEX([1]Calculation!Q:Q,ROW()),0)</f>
        <v>54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  <c r="P152" s="8" t="str">
        <f>INDEX([1]Calculation!CB:CB,ROW())</f>
        <v>https://d25d2506sfb94s.cloudfront.net/cumulus_uploads/document/we97h9ywxh/20200213_yahoo_primary_crosstabs.pdf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369  lv</v>
      </c>
      <c r="E153" s="19">
        <f>INDEX([1]Calculation!$I:$I,ROW())</f>
        <v>43874</v>
      </c>
      <c r="F153" s="12">
        <f>ROUND(INDEX([1]Calculation!AL:AL,ROW()),1)</f>
        <v>0</v>
      </c>
      <c r="G153" s="8">
        <f>ROUND(INDEX([1]Calculation!L:L,ROW()),0)</f>
        <v>0</v>
      </c>
      <c r="H153" s="8">
        <f>ROUND(INDEX([1]Calculation!M:M,ROW()),0)</f>
        <v>38</v>
      </c>
      <c r="I153" s="8">
        <f>ROUND(INDEX([1]Calculation!N:N,ROW()),0)</f>
        <v>0</v>
      </c>
      <c r="J153" s="8">
        <f>ROUND(INDEX([1]Calculation!O:O,ROW()),0)</f>
        <v>0</v>
      </c>
      <c r="K153" s="8">
        <f>ROUND(INDEX([1]Calculation!P:P,ROW()),0)</f>
        <v>0</v>
      </c>
      <c r="L153" s="8">
        <f>ROUND(INDEX([1]Calculation!Q:Q,ROW()),0)</f>
        <v>53</v>
      </c>
      <c r="M153" s="8">
        <f>ROUND(INDEX([1]Calculation!R:R,ROW()),0)</f>
        <v>0</v>
      </c>
      <c r="N153" s="8">
        <f>ROUND(INDEX([1]Calculation!S:S,ROW()),0)</f>
        <v>0</v>
      </c>
      <c r="O153" s="8">
        <f>ROUND(INDEX([1]Calculation!T:T,ROW()),0)</f>
        <v>0</v>
      </c>
      <c r="P153" s="8" t="str">
        <f>INDEX([1]Calculation!CB:CB,ROW())</f>
        <v>https://d25d2506sfb94s.cloudfront.net/cumulus_uploads/document/we97h9ywxh/20200213_yahoo_primary_crosstabs.pdf</v>
      </c>
    </row>
    <row r="154" spans="1:16">
      <c r="A154" t="str">
        <f>INDEX([1]Calculation!$F:$F,ROW())</f>
        <v>US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348  lv</v>
      </c>
      <c r="E154" s="19">
        <f>INDEX([1]Calculation!$I:$I,ROW())</f>
        <v>43874</v>
      </c>
      <c r="F154" s="12">
        <f>ROUND(INDEX([1]Calculation!AL:AL,ROW()),1)</f>
        <v>0</v>
      </c>
      <c r="G154" s="8">
        <f>ROUND(INDEX([1]Calculation!L:L,ROW()),0)</f>
        <v>0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0</v>
      </c>
      <c r="L154" s="8">
        <f>ROUND(INDEX([1]Calculation!Q:Q,ROW()),0)</f>
        <v>44</v>
      </c>
      <c r="M154" s="8">
        <f>ROUND(INDEX([1]Calculation!R:R,ROW()),0)</f>
        <v>0</v>
      </c>
      <c r="N154" s="8">
        <f>ROUND(INDEX([1]Calculation!S:S,ROW()),0)</f>
        <v>42</v>
      </c>
      <c r="O154" s="8">
        <f>ROUND(INDEX([1]Calculation!T:T,ROW()),0)</f>
        <v>0</v>
      </c>
      <c r="P154" s="8" t="str">
        <f>INDEX([1]Calculation!CB:CB,ROW())</f>
        <v>https://d25d2506sfb94s.cloudfront.net/cumulus_uploads/document/we97h9ywxh/20200213_yahoo_primary_crosstabs.pdf</v>
      </c>
    </row>
    <row r="155" spans="1:16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359  lv</v>
      </c>
      <c r="E155" s="19">
        <f>INDEX([1]Calculation!$I:$I,ROW())</f>
        <v>43874</v>
      </c>
      <c r="F155" s="12">
        <f>ROUND(INDEX([1]Calculation!AL:AL,ROW()),1)</f>
        <v>0</v>
      </c>
      <c r="G155" s="8">
        <f>ROUND(INDEX([1]Calculation!L:L,ROW()),0)</f>
        <v>44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0</v>
      </c>
      <c r="K155" s="8">
        <f>ROUND(INDEX([1]Calculation!P:P,ROW()),0)</f>
        <v>0</v>
      </c>
      <c r="L155" s="8">
        <f>ROUND(INDEX([1]Calculation!Q:Q,ROW()),0)</f>
        <v>48</v>
      </c>
      <c r="M155" s="8">
        <f>ROUND(INDEX([1]Calculation!R:R,ROW()),0)</f>
        <v>0</v>
      </c>
      <c r="N155" s="8">
        <f>ROUND(INDEX([1]Calculation!S:S,ROW()),0)</f>
        <v>0</v>
      </c>
      <c r="O155" s="8">
        <f>ROUND(INDEX([1]Calculation!T:T,ROW()),0)</f>
        <v>0</v>
      </c>
      <c r="P155" s="8" t="str">
        <f>INDEX([1]Calculation!CB:CB,ROW())</f>
        <v>https://d25d2506sfb94s.cloudfront.net/cumulus_uploads/document/we97h9ywxh/20200213_yahoo_primary_crosstabs.pdf</v>
      </c>
    </row>
    <row r="156" spans="1:16">
      <c r="A156" t="str">
        <f>INDEX([1]Calculation!$F:$F,ROW())</f>
        <v>Nevada</v>
      </c>
      <c r="B156" t="str">
        <f>INDEX([1]Calculation!$D:$D,ROW())</f>
        <v>WPA Intelligence (WPAi)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413  lv</v>
      </c>
      <c r="E156" s="19">
        <f>INDEX([1]Calculation!$I:$I,ROW())</f>
        <v>43874</v>
      </c>
      <c r="F156" s="12">
        <f>ROUND(INDEX([1]Calculation!AL:AL,ROW()),1)</f>
        <v>9.4</v>
      </c>
      <c r="G156" s="8">
        <f>ROUND(INDEX([1]Calculation!L:L,ROW()),0)</f>
        <v>18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10</v>
      </c>
      <c r="L156" s="8">
        <f>ROUND(INDEX([1]Calculation!Q:Q,ROW()),0)</f>
        <v>25</v>
      </c>
      <c r="M156" s="8">
        <f>ROUND(INDEX([1]Calculation!R:R,ROW()),0)</f>
        <v>11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https://www.reviewjournal.com/news/politics-and-government/nevada/sanders-holds-lead-heading-into-nevadas-democratic-caucuses-poll-finds-1957583/</v>
      </c>
    </row>
    <row r="157" spans="1:16">
      <c r="A157" t="str">
        <f>INDEX([1]Calculation!$F:$F,ROW())</f>
        <v>Florida</v>
      </c>
      <c r="B157" t="str">
        <f>INDEX([1]Calculation!$D:$D,ROW())</f>
        <v>St. Pete Polls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3047  lv</v>
      </c>
      <c r="E157" s="19">
        <f>INDEX([1]Calculation!$I:$I,ROW())</f>
        <v>43874</v>
      </c>
      <c r="F157" s="12">
        <f>ROUND(INDEX([1]Calculation!AL:AL,ROW()),1)</f>
        <v>0.7</v>
      </c>
      <c r="G157" s="8">
        <f>ROUND(INDEX([1]Calculation!L:L,ROW()),0)</f>
        <v>26</v>
      </c>
      <c r="H157" s="8">
        <f>ROUND(INDEX([1]Calculation!M:M,ROW()),0)</f>
        <v>27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10</v>
      </c>
      <c r="M157" s="8">
        <f>ROUND(INDEX([1]Calculation!R:R,ROW()),0)</f>
        <v>1</v>
      </c>
      <c r="N157" s="8">
        <f>ROUND(INDEX([1]Calculation!S:S,ROW()),0)</f>
        <v>5</v>
      </c>
      <c r="O157" s="8">
        <f>ROUND(INDEX([1]Calculation!T:T,ROW()),0)</f>
        <v>0</v>
      </c>
      <c r="P157" s="8" t="str">
        <f>INDEX([1]Calculation!CB:CB,ROW())</f>
        <v>http://stpetepolls.org/files/StPetePolls_2020_State_DEMprimaryFebruary13_YBN5.pdf</v>
      </c>
    </row>
    <row r="158" spans="1:16">
      <c r="A158" t="str">
        <f>INDEX([1]Calculation!$F:$F,ROW())</f>
        <v>Georgia</v>
      </c>
      <c r="B158" t="str">
        <f>INDEX([1]Calculation!$D:$D,ROW())</f>
        <v>Landmark Communications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500  lv</v>
      </c>
      <c r="E158" s="19">
        <f>INDEX([1]Calculation!$I:$I,ROW())</f>
        <v>43873</v>
      </c>
      <c r="F158" s="12">
        <f>ROUND(INDEX([1]Calculation!AL:AL,ROW()),1)</f>
        <v>14.7</v>
      </c>
      <c r="G158" s="8">
        <f>ROUND(INDEX([1]Calculation!L:L,ROW()),0)</f>
        <v>32</v>
      </c>
      <c r="H158" s="8">
        <f>ROUND(INDEX([1]Calculation!M:M,ROW()),0)</f>
        <v>14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3</v>
      </c>
      <c r="L158" s="8">
        <f>ROUND(INDEX([1]Calculation!Q:Q,ROW()),0)</f>
        <v>14</v>
      </c>
      <c r="M158" s="8">
        <f>ROUND(INDEX([1]Calculation!R:R,ROW()),0)</f>
        <v>2</v>
      </c>
      <c r="N158" s="8">
        <f>ROUND(INDEX([1]Calculation!S:S,ROW()),0)</f>
        <v>4</v>
      </c>
      <c r="O158" s="8">
        <f>ROUND(INDEX([1]Calculation!T:T,ROW()),0)</f>
        <v>0</v>
      </c>
      <c r="P158" s="8" t="str">
        <f>INDEX([1]Calculation!CB:CB,ROW())</f>
        <v>https://www.wsbtv.com/news/local/exclusive-channel-2-poll-finds-biden-with-large-lead-georgia-presidential-primary/523MBVBEZFC6DHI5RK5LS6GLAY/</v>
      </c>
    </row>
    <row r="159" spans="1:16">
      <c r="A159" t="str">
        <f>INDEX([1]Calculation!$F:$F,ROW())</f>
        <v>US</v>
      </c>
      <c r="B159" t="str">
        <f>INDEX([1]Calculation!$D:$D,ROW())</f>
        <v>McLaughlin &amp; Associates</v>
      </c>
      <c r="C159" t="str">
        <f>IF(INDEX([1]Calculation!$G:$G,ROW())=0,"-",INDEX([1]Calculation!$G:$G,ROW()))</f>
        <v>C/D</v>
      </c>
      <c r="D159" t="str">
        <f>INDEX([1]Calculation!$J:$J,ROW())&amp;"  "&amp;INDEX([1]Calculation!$K:$K,ROW())</f>
        <v>479  lv</v>
      </c>
      <c r="E159" s="19">
        <f>INDEX([1]Calculation!$I:$I,ROW())</f>
        <v>43872</v>
      </c>
      <c r="F159" s="12">
        <f>ROUND(INDEX([1]Calculation!AL:AL,ROW()),1)</f>
        <v>5.6</v>
      </c>
      <c r="G159" s="8">
        <f>ROUND(INDEX([1]Calculation!L:L,ROW()),0)</f>
        <v>24</v>
      </c>
      <c r="H159" s="8">
        <f>ROUND(INDEX([1]Calculation!M:M,ROW()),0)</f>
        <v>16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3</v>
      </c>
      <c r="L159" s="8">
        <f>ROUND(INDEX([1]Calculation!Q:Q,ROW()),0)</f>
        <v>21</v>
      </c>
      <c r="M159" s="8">
        <f>ROUND(INDEX([1]Calculation!R:R,ROW()),0)</f>
        <v>3</v>
      </c>
      <c r="N159" s="8">
        <f>ROUND(INDEX([1]Calculation!S:S,ROW()),0)</f>
        <v>11</v>
      </c>
      <c r="O159" s="8">
        <f>ROUND(INDEX([1]Calculation!T:T,ROW()),0)</f>
        <v>3</v>
      </c>
      <c r="P159" s="8" t="str">
        <f>INDEX([1]Calculation!CB:CB,ROW())</f>
        <v>https://mclaughlinonline.com/pols/wp-content/uploads/2020/02/National-Monthly-Omnibus-FEBRUARY-PUBLIC.pdf</v>
      </c>
    </row>
    <row r="160" spans="1:16">
      <c r="A160" t="str">
        <f>INDEX([1]Calculation!$F:$F,ROW())</f>
        <v>Vermont</v>
      </c>
      <c r="B160" t="str">
        <f>INDEX([1]Calculation!$D:$D,ROW())</f>
        <v>Braun Research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332  lv</v>
      </c>
      <c r="E160" s="19">
        <f>INDEX([1]Calculation!$I:$I,ROW())</f>
        <v>43871</v>
      </c>
      <c r="F160" s="12">
        <f>ROUND(INDEX([1]Calculation!AL:AL,ROW()),1)</f>
        <v>8.5</v>
      </c>
      <c r="G160" s="8">
        <f>ROUND(INDEX([1]Calculation!L:L,ROW()),0)</f>
        <v>5</v>
      </c>
      <c r="H160" s="8">
        <f>ROUND(INDEX([1]Calculation!M:M,ROW()),0)</f>
        <v>7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4</v>
      </c>
      <c r="L160" s="8">
        <f>ROUND(INDEX([1]Calculation!Q:Q,ROW()),0)</f>
        <v>51</v>
      </c>
      <c r="M160" s="8">
        <f>ROUND(INDEX([1]Calculation!R:R,ROW()),0)</f>
        <v>0</v>
      </c>
      <c r="N160" s="8">
        <f>ROUND(INDEX([1]Calculation!S:S,ROW()),0)</f>
        <v>9</v>
      </c>
      <c r="O160" s="8">
        <f>ROUND(INDEX([1]Calculation!T:T,ROW()),0)</f>
        <v>2</v>
      </c>
      <c r="P160" s="8" t="str">
        <f>INDEX([1]Calculation!CB:CB,ROW())</f>
        <v>http://projects.vpr.org/vpr-vermont-pbs-2020-polls-february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552  lv</v>
      </c>
      <c r="E161" s="19">
        <f>INDEX([1]Calculation!$I:$I,ROW())</f>
        <v>43872</v>
      </c>
      <c r="F161" s="12">
        <f>ROUND(INDEX([1]Calculation!AL:AL,ROW()),1)</f>
        <v>0</v>
      </c>
      <c r="G161" s="8">
        <f>ROUND(INDEX([1]Calculation!L:L,ROW()),0)</f>
        <v>18</v>
      </c>
      <c r="H161" s="8">
        <f>ROUND(INDEX([1]Calculation!M:M,ROW()),0)</f>
        <v>12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7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15</v>
      </c>
      <c r="O161" s="8">
        <f>ROUND(INDEX([1]Calculation!T:T,ROW()),0)</f>
        <v>2</v>
      </c>
      <c r="P161" s="8" t="str">
        <f>INDEX([1]Calculation!CB:CB,ROW())</f>
        <v>https://d25d2506sfb94s.cloudfront.net/cumulus_uploads/document/79zfxkws33/econTabReport.pdf</v>
      </c>
    </row>
    <row r="162" spans="1:16">
      <c r="A162" t="str">
        <f>INDEX([1]Calculation!$F:$F,ROW())</f>
        <v>US</v>
      </c>
      <c r="B162" t="str">
        <f>INDEX([1]Calculation!$D:$D,ROW())</f>
        <v>Harris Insights &amp; Analytics</v>
      </c>
      <c r="C162" t="str">
        <f>IF(INDEX([1]Calculation!$G:$G,ROW())=0,"-",INDEX([1]Calculation!$G:$G,ROW()))</f>
        <v>C+</v>
      </c>
      <c r="D162" t="str">
        <f>INDEX([1]Calculation!$J:$J,ROW())&amp;"  "&amp;INDEX([1]Calculation!$K:$K,ROW())</f>
        <v>913  rv</v>
      </c>
      <c r="E162" s="19">
        <f>INDEX([1]Calculation!$I:$I,ROW())</f>
        <v>43871</v>
      </c>
      <c r="F162" s="12">
        <f>ROUND(INDEX([1]Calculation!AL:AL,ROW()),1)</f>
        <v>0.4</v>
      </c>
      <c r="G162" s="8">
        <f>ROUND(INDEX([1]Calculation!L:L,ROW()),0)</f>
        <v>23</v>
      </c>
      <c r="H162" s="8">
        <f>ROUND(INDEX([1]Calculation!M:M,ROW()),0)</f>
        <v>16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3</v>
      </c>
      <c r="L162" s="8">
        <f>ROUND(INDEX([1]Calculation!Q:Q,ROW()),0)</f>
        <v>20</v>
      </c>
      <c r="M162" s="8">
        <f>ROUND(INDEX([1]Calculation!R:R,ROW()),0)</f>
        <v>3</v>
      </c>
      <c r="N162" s="8">
        <f>ROUND(INDEX([1]Calculation!S:S,ROW()),0)</f>
        <v>9</v>
      </c>
      <c r="O162" s="8">
        <f>ROUND(INDEX([1]Calculation!T:T,ROW()),0)</f>
        <v>3</v>
      </c>
      <c r="P162" s="8" t="str">
        <f>INDEX([1]Calculation!CB:CB,ROW())</f>
        <v>https://thehill.com/hilltv/rising/482577-poll-biden-sanders-tie-for-first-while-bloomberg-surges-in-new-national-2020</v>
      </c>
    </row>
    <row r="163" spans="1:16">
      <c r="A163" t="str">
        <f>INDEX([1]Calculation!$F:$F,ROW())</f>
        <v>New Hampshire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431  lv</v>
      </c>
      <c r="E163" s="19">
        <f>INDEX([1]Calculation!$I:$I,ROW())</f>
        <v>43871</v>
      </c>
      <c r="F163" s="12">
        <f>ROUND(INDEX([1]Calculation!AL:AL,ROW()),1)</f>
        <v>6.9</v>
      </c>
      <c r="G163" s="8">
        <f>ROUND(INDEX([1]Calculation!L:L,ROW()),0)</f>
        <v>12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24</v>
      </c>
      <c r="K163" s="8">
        <f>ROUND(INDEX([1]Calculation!P:P,ROW()),0)</f>
        <v>14</v>
      </c>
      <c r="L163" s="8">
        <f>ROUND(INDEX([1]Calculation!Q:Q,ROW()),0)</f>
        <v>24</v>
      </c>
      <c r="M163" s="8">
        <f>ROUND(INDEX([1]Calculation!R:R,ROW()),0)</f>
        <v>1</v>
      </c>
      <c r="N163" s="8">
        <f>ROUND(INDEX([1]Calculation!S:S,ROW()),0)</f>
        <v>11</v>
      </c>
      <c r="O163" s="8">
        <f>ROUND(INDEX([1]Calculation!T:T,ROW()),0)</f>
        <v>5</v>
      </c>
      <c r="P163" s="8" t="str">
        <f>INDEX([1]Calculation!CB:CB,ROW())</f>
        <v>https://projects.fivethirtyeight.com/polls/20200210_NH.pdf</v>
      </c>
    </row>
    <row r="164" spans="1:16">
      <c r="A164" t="str">
        <f>INDEX([1]Calculation!$F:$F,ROW())</f>
        <v>New Hampshire</v>
      </c>
      <c r="B164" t="str">
        <f>INDEX([1]Calculation!$D:$D,ROW())</f>
        <v>Data for Progress</v>
      </c>
      <c r="C164" t="str">
        <f>IF(INDEX([1]Calculation!$G:$G,ROW())=0,"-",INDEX([1]Calculation!$G:$G,ROW()))</f>
        <v>A-</v>
      </c>
      <c r="D164" t="str">
        <f>INDEX([1]Calculation!$J:$J,ROW())&amp;"  "&amp;INDEX([1]Calculation!$K:$K,ROW())</f>
        <v>1295  lv</v>
      </c>
      <c r="E164" s="19">
        <f>INDEX([1]Calculation!$I:$I,ROW())</f>
        <v>43871</v>
      </c>
      <c r="F164" s="12">
        <f>ROUND(INDEX([1]Calculation!AL:AL,ROW()),1)</f>
        <v>33.5</v>
      </c>
      <c r="G164" s="8">
        <f>ROUND(INDEX([1]Calculation!L:L,ROW()),0)</f>
        <v>9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26</v>
      </c>
      <c r="K164" s="8">
        <f>ROUND(INDEX([1]Calculation!P:P,ROW()),0)</f>
        <v>13</v>
      </c>
      <c r="L164" s="8">
        <f>ROUND(INDEX([1]Calculation!Q:Q,ROW()),0)</f>
        <v>28</v>
      </c>
      <c r="M164" s="8">
        <f>ROUND(INDEX([1]Calculation!R:R,ROW()),0)</f>
        <v>3</v>
      </c>
      <c r="N164" s="8">
        <f>ROUND(INDEX([1]Calculation!S:S,ROW()),0)</f>
        <v>14</v>
      </c>
      <c r="O164" s="8">
        <f>ROUND(INDEX([1]Calculation!T:T,ROW()),0)</f>
        <v>5</v>
      </c>
      <c r="P164" s="8" t="str">
        <f>INDEX([1]Calculation!CB:CB,ROW())</f>
        <v>http://filesforprogress.org/datasets/2020/2/nh/new_hampshire_primary.pdf</v>
      </c>
    </row>
    <row r="165" spans="1:16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556  rv</v>
      </c>
      <c r="E165" s="19">
        <f>INDEX([1]Calculation!$I:$I,ROW())</f>
        <v>43871</v>
      </c>
      <c r="F165" s="12">
        <f>ROUND(INDEX([1]Calculation!AL:AL,ROW()),1)</f>
        <v>0.3</v>
      </c>
      <c r="G165" s="8">
        <f>ROUND(INDEX([1]Calculation!L:L,ROW()),0)</f>
        <v>17</v>
      </c>
      <c r="H165" s="8">
        <f>ROUND(INDEX([1]Calculation!M:M,ROW()),0)</f>
        <v>15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  <c r="P165" s="8" t="str">
        <f>INDEX([1]Calculation!CB:CB,ROW())</f>
        <v>https://www.ipsos.com/sites/default/files/ct/news/documents/2020-02/topline_reuters_2020_election_tracker_02_10_2020_wu.pdf</v>
      </c>
    </row>
    <row r="166" spans="1:16">
      <c r="A166" t="str">
        <f>INDEX([1]Calculation!$F:$F,ROW())</f>
        <v>Texas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575  lv</v>
      </c>
      <c r="E166" s="19">
        <f>INDEX([1]Calculation!$I:$I,ROW())</f>
        <v>43870</v>
      </c>
      <c r="F166" s="12">
        <f>ROUND(INDEX([1]Calculation!AL:AL,ROW()),1)</f>
        <v>0.4</v>
      </c>
      <c r="G166" s="8">
        <f>ROUND(INDEX([1]Calculation!L:L,ROW()),0)</f>
        <v>22</v>
      </c>
      <c r="H166" s="8">
        <f>ROUND(INDEX([1]Calculation!M:M,ROW()),0)</f>
        <v>10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24</v>
      </c>
      <c r="M166" s="8">
        <f>ROUND(INDEX([1]Calculation!R:R,ROW()),0)</f>
        <v>3</v>
      </c>
      <c r="N166" s="8">
        <f>ROUND(INDEX([1]Calculation!S:S,ROW()),0)</f>
        <v>15</v>
      </c>
      <c r="O166" s="8">
        <f>ROUND(INDEX([1]Calculation!T:T,ROW()),0)</f>
        <v>6</v>
      </c>
      <c r="P166" s="8" t="str">
        <f>INDEX([1]Calculation!CB:CB,ROW())</f>
        <v>https://www.texastribune.org/2020/02/14/bernie-sanders-leading-texas-ahead-super-tuesday-uttt-poll-says/</v>
      </c>
    </row>
    <row r="167" spans="1:16">
      <c r="A167" t="str">
        <f>INDEX([1]Calculation!$F:$F,ROW())</f>
        <v>New Hampshire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662  lv</v>
      </c>
      <c r="E167" s="19">
        <f>INDEX([1]Calculation!$I:$I,ROW())</f>
        <v>43870</v>
      </c>
      <c r="F167" s="12">
        <f>ROUND(INDEX([1]Calculation!AL:AL,ROW()),1)</f>
        <v>8</v>
      </c>
      <c r="G167" s="8">
        <f>ROUND(INDEX([1]Calculation!L:L,ROW()),0)</f>
        <v>9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21</v>
      </c>
      <c r="K167" s="8">
        <f>ROUND(INDEX([1]Calculation!P:P,ROW()),0)</f>
        <v>8</v>
      </c>
      <c r="L167" s="8">
        <f>ROUND(INDEX([1]Calculation!Q:Q,ROW()),0)</f>
        <v>30</v>
      </c>
      <c r="M167" s="8">
        <f>ROUND(INDEX([1]Calculation!R:R,ROW()),0)</f>
        <v>3</v>
      </c>
      <c r="N167" s="8">
        <f>ROUND(INDEX([1]Calculation!S:S,ROW()),0)</f>
        <v>8</v>
      </c>
      <c r="O167" s="8">
        <f>ROUND(INDEX([1]Calculation!T:T,ROW()),0)</f>
        <v>5</v>
      </c>
      <c r="P167" s="8" t="str">
        <f>INDEX([1]Calculation!CB:CB,ROW())</f>
        <v>https://www.changeresearch.com/post/sanders-leads-the-democratic-primary-in-new-hampshire</v>
      </c>
    </row>
    <row r="168" spans="1:16">
      <c r="A168" t="str">
        <f>INDEX([1]Calculation!$F:$F,ROW())</f>
        <v>US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357  rv</v>
      </c>
      <c r="E168" s="19">
        <f>INDEX([1]Calculation!$I:$I,ROW())</f>
        <v>43870</v>
      </c>
      <c r="F168" s="12">
        <f>ROUND(INDEX([1]Calculation!AL:AL,ROW()),1)</f>
        <v>23.4</v>
      </c>
      <c r="G168" s="8">
        <f>ROUND(INDEX([1]Calculation!L:L,ROW()),0)</f>
        <v>16</v>
      </c>
      <c r="H168" s="8">
        <f>ROUND(INDEX([1]Calculation!M:M,ROW()),0)</f>
        <v>11</v>
      </c>
      <c r="I168" s="8">
        <f>ROUND(INDEX([1]Calculation!N:N,ROW()),0)</f>
        <v>0</v>
      </c>
      <c r="J168" s="8">
        <f>ROUND(INDEX([1]Calculation!O:O,ROW()),0)</f>
        <v>13</v>
      </c>
      <c r="K168" s="8">
        <f>ROUND(INDEX([1]Calculation!P:P,ROW()),0)</f>
        <v>6</v>
      </c>
      <c r="L168" s="8">
        <f>ROUND(INDEX([1]Calculation!Q:Q,ROW()),0)</f>
        <v>26</v>
      </c>
      <c r="M168" s="8">
        <f>ROUND(INDEX([1]Calculation!R:R,ROW()),0)</f>
        <v>1</v>
      </c>
      <c r="N168" s="8">
        <f>ROUND(INDEX([1]Calculation!S:S,ROW()),0)</f>
        <v>13</v>
      </c>
      <c r="O168" s="8">
        <f>ROUND(INDEX([1]Calculation!T:T,ROW()),0)</f>
        <v>4</v>
      </c>
      <c r="P168" s="8" t="str">
        <f>INDEX([1]Calculation!CB:CB,ROW())</f>
        <v>https://www.monmouth.edu/polling-institute/documents/monmouthpoll_us_021120.pdf/</v>
      </c>
    </row>
    <row r="169" spans="1:16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15346  lv</v>
      </c>
      <c r="E169" s="19">
        <f>INDEX([1]Calculation!$I:$I,ROW())</f>
        <v>43870</v>
      </c>
      <c r="F169" s="12">
        <f>ROUND(INDEX([1]Calculation!AL:AL,ROW()),1)</f>
        <v>0.2</v>
      </c>
      <c r="G169" s="8">
        <f>ROUND(INDEX([1]Calculation!L:L,ROW()),0)</f>
        <v>22</v>
      </c>
      <c r="H169" s="8">
        <f>ROUND(INDEX([1]Calculation!M:M,ROW()),0)</f>
        <v>17</v>
      </c>
      <c r="I169" s="8">
        <f>ROUND(INDEX([1]Calculation!N:N,ROW()),0)</f>
        <v>0</v>
      </c>
      <c r="J169" s="8">
        <f>ROUND(INDEX([1]Calculation!O:O,ROW()),0)</f>
        <v>11</v>
      </c>
      <c r="K169" s="8">
        <f>ROUND(INDEX([1]Calculation!P:P,ROW()),0)</f>
        <v>3</v>
      </c>
      <c r="L169" s="8">
        <f>ROUND(INDEX([1]Calculation!Q:Q,ROW()),0)</f>
        <v>25</v>
      </c>
      <c r="M169" s="8">
        <f>ROUND(INDEX([1]Calculation!R:R,ROW()),0)</f>
        <v>3</v>
      </c>
      <c r="N169" s="8">
        <f>ROUND(INDEX([1]Calculation!S:S,ROW()),0)</f>
        <v>11</v>
      </c>
      <c r="O169" s="8">
        <f>ROUND(INDEX([1]Calculation!T:T,ROW()),0)</f>
        <v>4</v>
      </c>
      <c r="P169" s="8" t="str">
        <f>INDEX([1]Calculation!CB:CB,ROW())</f>
        <v>https://morningconsult.com/2020-democratic-primary/</v>
      </c>
    </row>
    <row r="170" spans="1:16">
      <c r="A170" t="str">
        <f>INDEX([1]Calculation!$F:$F,ROW())</f>
        <v>New Hampshire</v>
      </c>
      <c r="B170" t="str">
        <f>INDEX([1]Calculation!$D:$D,ROW())</f>
        <v>Elucd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492  lv</v>
      </c>
      <c r="E170" s="19">
        <f>INDEX([1]Calculation!$I:$I,ROW())</f>
        <v>43870</v>
      </c>
      <c r="F170" s="12">
        <f>ROUND(INDEX([1]Calculation!AL:AL,ROW()),1)</f>
        <v>7.1</v>
      </c>
      <c r="G170" s="8">
        <f>ROUND(INDEX([1]Calculation!L:L,ROW()),0)</f>
        <v>8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20</v>
      </c>
      <c r="K170" s="8">
        <f>ROUND(INDEX([1]Calculation!P:P,ROW()),0)</f>
        <v>12</v>
      </c>
      <c r="L170" s="8">
        <f>ROUND(INDEX([1]Calculation!Q:Q,ROW()),0)</f>
        <v>26</v>
      </c>
      <c r="M170" s="8">
        <f>ROUND(INDEX([1]Calculation!R:R,ROW()),0)</f>
        <v>3</v>
      </c>
      <c r="N170" s="8">
        <f>ROUND(INDEX([1]Calculation!S:S,ROW()),0)</f>
        <v>10</v>
      </c>
      <c r="O170" s="8">
        <f>ROUND(INDEX([1]Calculation!T:T,ROW()),0)</f>
        <v>1</v>
      </c>
      <c r="P170" s="8" t="str">
        <f>INDEX([1]Calculation!CB:CB,ROW())</f>
        <v>https://elucd.ghost.io/elucd-new-hampshire-democratic-primary-poll-results-2-10-20/</v>
      </c>
    </row>
    <row r="171" spans="1:16">
      <c r="A171" t="str">
        <f>INDEX([1]Calculation!$F:$F,ROW())</f>
        <v>California</v>
      </c>
      <c r="B171" t="str">
        <f>INDEX([1]Calculation!$D:$D,ROW())</f>
        <v>Capitol Weekly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843  lv</v>
      </c>
      <c r="E171" s="19">
        <f>INDEX([1]Calculation!$I:$I,ROW())</f>
        <v>43870</v>
      </c>
      <c r="F171" s="12">
        <f>ROUND(INDEX([1]Calculation!AL:AL,ROW()),1)</f>
        <v>9.4</v>
      </c>
      <c r="G171" s="8">
        <f>ROUND(INDEX([1]Calculation!L:L,ROW()),0)</f>
        <v>11</v>
      </c>
      <c r="H171" s="8">
        <f>ROUND(INDEX([1]Calculation!M:M,ROW()),0)</f>
        <v>13</v>
      </c>
      <c r="I171" s="8">
        <f>ROUND(INDEX([1]Calculation!N:N,ROW()),0)</f>
        <v>1</v>
      </c>
      <c r="J171" s="8">
        <f>ROUND(INDEX([1]Calculation!O:O,ROW()),0)</f>
        <v>14</v>
      </c>
      <c r="K171" s="8">
        <f>ROUND(INDEX([1]Calculation!P:P,ROW()),0)</f>
        <v>5</v>
      </c>
      <c r="L171" s="8">
        <f>ROUND(INDEX([1]Calculation!Q:Q,ROW()),0)</f>
        <v>29</v>
      </c>
      <c r="M171" s="8">
        <f>ROUND(INDEX([1]Calculation!R:R,ROW()),0)</f>
        <v>3</v>
      </c>
      <c r="N171" s="8">
        <f>ROUND(INDEX([1]Calculation!S:S,ROW()),0)</f>
        <v>16</v>
      </c>
      <c r="O171" s="8">
        <f>ROUND(INDEX([1]Calculation!T:T,ROW()),0)</f>
        <v>4</v>
      </c>
      <c r="P171" s="8" t="str">
        <f>INDEX([1]Calculation!CB:CB,ROW())</f>
        <v>https://www.dropbox.com/s/vwj05okmdrg2b8t/Feb%202020%20Presidential%20Primary%20Tracking%20Poll%20Toplines%20and%20Crosstabs.xlsx</v>
      </c>
    </row>
    <row r="172" spans="1:16">
      <c r="A172" t="str">
        <f>INDEX([1]Calculation!$F:$F,ROW())</f>
        <v>US</v>
      </c>
      <c r="B172" t="str">
        <f>INDEX([1]Calculation!$D:$D,ROW())</f>
        <v>Quinnipiac University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665  rv</v>
      </c>
      <c r="E172" s="19">
        <f>INDEX([1]Calculation!$I:$I,ROW())</f>
        <v>43870</v>
      </c>
      <c r="F172" s="12">
        <f>ROUND(INDEX([1]Calculation!AL:AL,ROW()),1)</f>
        <v>27</v>
      </c>
      <c r="G172" s="8">
        <f>ROUND(INDEX([1]Calculation!L:L,ROW()),0)</f>
        <v>17</v>
      </c>
      <c r="H172" s="8">
        <f>ROUND(INDEX([1]Calculation!M:M,ROW()),0)</f>
        <v>15</v>
      </c>
      <c r="I172" s="8">
        <f>ROUND(INDEX([1]Calculation!N:N,ROW()),0)</f>
        <v>0</v>
      </c>
      <c r="J172" s="8">
        <f>ROUND(INDEX([1]Calculation!O:O,ROW()),0)</f>
        <v>10</v>
      </c>
      <c r="K172" s="8">
        <f>ROUND(INDEX([1]Calculation!P:P,ROW()),0)</f>
        <v>4</v>
      </c>
      <c r="L172" s="8">
        <f>ROUND(INDEX([1]Calculation!Q:Q,ROW()),0)</f>
        <v>25</v>
      </c>
      <c r="M172" s="8">
        <f>ROUND(INDEX([1]Calculation!R:R,ROW()),0)</f>
        <v>1</v>
      </c>
      <c r="N172" s="8">
        <f>ROUND(INDEX([1]Calculation!S:S,ROW()),0)</f>
        <v>14</v>
      </c>
      <c r="O172" s="8">
        <f>ROUND(INDEX([1]Calculation!T:T,ROW()),0)</f>
        <v>2</v>
      </c>
      <c r="P172" s="8" t="str">
        <f>INDEX([1]Calculation!CB:CB,ROW())</f>
        <v>https://poll.qu.edu/national/release-detail?ReleaseID=3655</v>
      </c>
    </row>
    <row r="173" spans="1:16">
      <c r="A173" t="str">
        <f>INDEX([1]Calculation!$F:$F,ROW())</f>
        <v>New Hampshire</v>
      </c>
      <c r="B173" t="str">
        <f>INDEX([1]Calculation!$D:$D,ROW())</f>
        <v>University of New Hampshire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365  lv</v>
      </c>
      <c r="E173" s="19">
        <f>INDEX([1]Calculation!$I:$I,ROW())</f>
        <v>43870</v>
      </c>
      <c r="F173" s="12">
        <f>ROUND(INDEX([1]Calculation!AL:AL,ROW()),1)</f>
        <v>11.9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22</v>
      </c>
      <c r="K173" s="8">
        <f>ROUND(INDEX([1]Calculation!P:P,ROW()),0)</f>
        <v>7</v>
      </c>
      <c r="L173" s="8">
        <f>ROUND(INDEX([1]Calculation!Q:Q,ROW()),0)</f>
        <v>29</v>
      </c>
      <c r="M173" s="8">
        <f>ROUND(INDEX([1]Calculation!R:R,ROW()),0)</f>
        <v>1</v>
      </c>
      <c r="N173" s="8">
        <f>ROUND(INDEX([1]Calculation!S:S,ROW()),0)</f>
        <v>10</v>
      </c>
      <c r="O173" s="8">
        <f>ROUND(INDEX([1]Calculation!T:T,ROW()),0)</f>
        <v>4</v>
      </c>
      <c r="P173" s="8" t="str">
        <f>INDEX([1]Calculation!CB:CB,ROW())</f>
        <v>https://scholars.unh.edu/cgi/viewcontent.cgi?article=1574&amp;context=survey_center_polls</v>
      </c>
    </row>
    <row r="174" spans="1:16">
      <c r="A174" t="str">
        <f>INDEX([1]Calculation!$F:$F,ROW())</f>
        <v>New Hampshire</v>
      </c>
      <c r="B174" t="str">
        <f>INDEX([1]Calculation!$D:$D,ROW())</f>
        <v>American Research Group</v>
      </c>
      <c r="C174" t="str">
        <f>IF(INDEX([1]Calculation!$G:$G,ROW())=0,"-",INDEX([1]Calculation!$G:$G,ROW()))</f>
        <v>B</v>
      </c>
      <c r="D174" t="str">
        <f>INDEX([1]Calculation!$J:$J,ROW())&amp;"  "&amp;INDEX([1]Calculation!$K:$K,ROW())</f>
        <v>400  lv</v>
      </c>
      <c r="E174" s="19">
        <f>INDEX([1]Calculation!$I:$I,ROW())</f>
        <v>43870</v>
      </c>
      <c r="F174" s="12">
        <f>ROUND(INDEX([1]Calculation!AL:AL,ROW()),1)</f>
        <v>12.7</v>
      </c>
      <c r="G174" s="8">
        <f>ROUND(INDEX([1]Calculation!L:L,ROW()),0)</f>
        <v>13</v>
      </c>
      <c r="H174" s="8">
        <f>ROUND(INDEX([1]Calculation!M:M,ROW()),0)</f>
        <v>1</v>
      </c>
      <c r="I174" s="8">
        <f>ROUND(INDEX([1]Calculation!N:N,ROW()),0)</f>
        <v>0</v>
      </c>
      <c r="J174" s="8">
        <f>ROUND(INDEX([1]Calculation!O:O,ROW()),0)</f>
        <v>20</v>
      </c>
      <c r="K174" s="8">
        <f>ROUND(INDEX([1]Calculation!P:P,ROW()),0)</f>
        <v>13</v>
      </c>
      <c r="L174" s="8">
        <f>ROUND(INDEX([1]Calculation!Q:Q,ROW()),0)</f>
        <v>28</v>
      </c>
      <c r="M174" s="8">
        <f>ROUND(INDEX([1]Calculation!R:R,ROW()),0)</f>
        <v>2</v>
      </c>
      <c r="N174" s="8">
        <f>ROUND(INDEX([1]Calculation!S:S,ROW()),0)</f>
        <v>11</v>
      </c>
      <c r="O174" s="8">
        <f>ROUND(INDEX([1]Calculation!T:T,ROW()),0)</f>
        <v>3</v>
      </c>
      <c r="P174" s="8" t="str">
        <f>INDEX([1]Calculation!CB:CB,ROW())</f>
        <v>https://americanresearchgroup.com/pres2020/primary/dem/nhdem20-02.html</v>
      </c>
    </row>
    <row r="175" spans="1:16">
      <c r="A175" t="str">
        <f>INDEX([1]Calculation!$F:$F,ROW())</f>
        <v>New Hampshire</v>
      </c>
      <c r="B175" t="str">
        <f>INDEX([1]Calculation!$D:$D,ROW())</f>
        <v>Suffolk University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500  lv</v>
      </c>
      <c r="E175" s="19">
        <f>INDEX([1]Calculation!$I:$I,ROW())</f>
        <v>43870</v>
      </c>
      <c r="F175" s="12">
        <f>ROUND(INDEX([1]Calculation!AL:AL,ROW()),1)</f>
        <v>20.3</v>
      </c>
      <c r="G175" s="8">
        <f>ROUND(INDEX([1]Calculation!L:L,ROW()),0)</f>
        <v>12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19</v>
      </c>
      <c r="K175" s="8">
        <f>ROUND(INDEX([1]Calculation!P:P,ROW()),0)</f>
        <v>14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12</v>
      </c>
      <c r="O175" s="8">
        <f>ROUND(INDEX([1]Calculation!T:T,ROW()),0)</f>
        <v>3</v>
      </c>
      <c r="P175" s="8" t="str">
        <f>INDEX([1]Calculation!CB:CB,ROW())</f>
        <v>https://www.suffolk.edu/-/media/suffolk/documents/academics/research-at-suffolk/suprc/polls/new-hampshire/2020/final-nh-tracking-marginals-2-9-20.pdf</v>
      </c>
    </row>
    <row r="176" spans="1:16">
      <c r="A176" t="str">
        <f>INDEX([1]Calculation!$F:$F,ROW())</f>
        <v>New Hampshire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500  lv</v>
      </c>
      <c r="E176" s="19">
        <f>INDEX([1]Calculation!$I:$I,ROW())</f>
        <v>43870</v>
      </c>
      <c r="F176" s="12">
        <f>ROUND(INDEX([1]Calculation!AL:AL,ROW()),1)</f>
        <v>10.9</v>
      </c>
      <c r="G176" s="8">
        <f>ROUND(INDEX([1]Calculation!L:L,ROW()),0)</f>
        <v>10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23</v>
      </c>
      <c r="K176" s="8">
        <f>ROUND(INDEX([1]Calculation!P:P,ROW()),0)</f>
        <v>14</v>
      </c>
      <c r="L176" s="8">
        <f>ROUND(INDEX([1]Calculation!Q:Q,ROW()),0)</f>
        <v>30</v>
      </c>
      <c r="M176" s="8">
        <f>ROUND(INDEX([1]Calculation!R:R,ROW()),0)</f>
        <v>2</v>
      </c>
      <c r="N176" s="8">
        <f>ROUND(INDEX([1]Calculation!S:S,ROW()),0)</f>
        <v>11</v>
      </c>
      <c r="O176" s="8">
        <f>ROUND(INDEX([1]Calculation!T:T,ROW()),0)</f>
        <v>4</v>
      </c>
      <c r="P176" s="8" t="str">
        <f>INDEX([1]Calculation!CB:CB,ROW())</f>
        <v>http://emersonpolling.com/2020/02/10/new-hampshire-2020-tracking-poll-night-8-sanders-heads-into-primary-with-lead-buttigieg-within-margin-of-error/</v>
      </c>
    </row>
    <row r="177" spans="1:16">
      <c r="A177" t="str">
        <f>INDEX([1]Calculation!$F:$F,ROW())</f>
        <v>New Hampshire</v>
      </c>
      <c r="B177" t="str">
        <f>INDEX([1]Calculation!$D:$D,ROW())</f>
        <v>RKM Research and Communications Inc.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512  lv</v>
      </c>
      <c r="E177" s="19">
        <f>INDEX([1]Calculation!$I:$I,ROW())</f>
        <v>43869</v>
      </c>
      <c r="F177" s="12">
        <f>ROUND(INDEX([1]Calculation!AL:AL,ROW()),1)</f>
        <v>17.600000000000001</v>
      </c>
      <c r="G177" s="8">
        <f>ROUND(INDEX([1]Calculation!L:L,ROW()),0)</f>
        <v>14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20</v>
      </c>
      <c r="K177" s="8">
        <f>ROUND(INDEX([1]Calculation!P:P,ROW()),0)</f>
        <v>6</v>
      </c>
      <c r="L177" s="8">
        <f>ROUND(INDEX([1]Calculation!Q:Q,ROW()),0)</f>
        <v>23</v>
      </c>
      <c r="M177" s="8">
        <f>ROUND(INDEX([1]Calculation!R:R,ROW()),0)</f>
        <v>2</v>
      </c>
      <c r="N177" s="8">
        <f>ROUND(INDEX([1]Calculation!S:S,ROW()),0)</f>
        <v>16</v>
      </c>
      <c r="O177" s="8">
        <f>ROUND(INDEX([1]Calculation!T:T,ROW()),0)</f>
        <v>3</v>
      </c>
      <c r="P177" s="8" t="str">
        <f>INDEX([1]Calculation!CB:CB,ROW())</f>
        <v>https://www.franklinpierce.edu/institutes/mfcc/2-9-20%20FPU%20NH%20PP%20Pre-Primary%20Tables%20QST%20KM.pdf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848  lv</v>
      </c>
      <c r="E178" s="19">
        <f>INDEX([1]Calculation!$I:$I,ROW())</f>
        <v>43869</v>
      </c>
      <c r="F178" s="12">
        <f>ROUND(INDEX([1]Calculation!AL:AL,ROW()),1)</f>
        <v>13</v>
      </c>
      <c r="G178" s="8">
        <f>ROUND(INDEX([1]Calculation!L:L,ROW()),0)</f>
        <v>12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25</v>
      </c>
      <c r="K178" s="8">
        <f>ROUND(INDEX([1]Calculation!P:P,ROW()),0)</f>
        <v>10</v>
      </c>
      <c r="L178" s="8">
        <f>ROUND(INDEX([1]Calculation!Q:Q,ROW()),0)</f>
        <v>29</v>
      </c>
      <c r="M178" s="8">
        <f>ROUND(INDEX([1]Calculation!R:R,ROW()),0)</f>
        <v>1</v>
      </c>
      <c r="N178" s="8">
        <f>ROUND(INDEX([1]Calculation!S:S,ROW()),0)</f>
        <v>17</v>
      </c>
      <c r="O178" s="8">
        <f>ROUND(INDEX([1]Calculation!T:T,ROW()),0)</f>
        <v>1</v>
      </c>
      <c r="P178" s="8" t="str">
        <f>INDEX([1]Calculation!CB:CB,ROW())</f>
        <v>https://drive.google.com/file/d/1Gapsi49dofC_4vQSFVeJGSlEIXg2wjfx/view</v>
      </c>
    </row>
    <row r="179" spans="1:16">
      <c r="A179" t="str">
        <f>INDEX([1]Calculation!$F:$F,ROW())</f>
        <v>New Hampshire</v>
      </c>
      <c r="B179" t="str">
        <f>INDEX([1]Calculation!$D:$D,ROW())</f>
        <v>University of New Hampshire</v>
      </c>
      <c r="C179" t="str">
        <f>IF(INDEX([1]Calculation!$G:$G,ROW())=0,"-",INDEX([1]Calculation!$G:$G,ROW()))</f>
        <v>B</v>
      </c>
      <c r="D179" t="str">
        <f>INDEX([1]Calculation!$J:$J,ROW())&amp;"  "&amp;INDEX([1]Calculation!$K:$K,ROW())</f>
        <v>384  lv</v>
      </c>
      <c r="E179" s="19">
        <f>INDEX([1]Calculation!$I:$I,ROW())</f>
        <v>43869</v>
      </c>
      <c r="F179" s="12">
        <f>ROUND(INDEX([1]Calculation!AL:AL,ROW()),1)</f>
        <v>1.5</v>
      </c>
      <c r="G179" s="8">
        <f>ROUND(INDEX([1]Calculation!L:L,ROW()),0)</f>
        <v>12</v>
      </c>
      <c r="H179" s="8">
        <f>ROUND(INDEX([1]Calculation!M:M,ROW()),0)</f>
        <v>1</v>
      </c>
      <c r="I179" s="8">
        <f>ROUND(INDEX([1]Calculation!N:N,ROW()),0)</f>
        <v>0</v>
      </c>
      <c r="J179" s="8">
        <f>ROUND(INDEX([1]Calculation!O:O,ROW()),0)</f>
        <v>21</v>
      </c>
      <c r="K179" s="8">
        <f>ROUND(INDEX([1]Calculation!P:P,ROW()),0)</f>
        <v>6</v>
      </c>
      <c r="L179" s="8">
        <f>ROUND(INDEX([1]Calculation!Q:Q,ROW()),0)</f>
        <v>28</v>
      </c>
      <c r="M179" s="8">
        <f>ROUND(INDEX([1]Calculation!R:R,ROW()),0)</f>
        <v>2</v>
      </c>
      <c r="N179" s="8">
        <f>ROUND(INDEX([1]Calculation!S:S,ROW()),0)</f>
        <v>9</v>
      </c>
      <c r="O179" s="8">
        <f>ROUND(INDEX([1]Calculation!T:T,ROW()),0)</f>
        <v>4</v>
      </c>
      <c r="P179" s="8" t="str">
        <f>INDEX([1]Calculation!CB:CB,ROW())</f>
        <v>https://scholars.unh.edu/cgi/viewcontent.cgi?article=1573&amp;context=survey_center_polls</v>
      </c>
    </row>
    <row r="180" spans="1:16">
      <c r="A180" t="str">
        <f>INDEX([1]Calculation!$F:$F,ROW())</f>
        <v>New Hampshire</v>
      </c>
      <c r="B180" t="str">
        <f>INDEX([1]Calculation!$D:$D,ROW())</f>
        <v>Suffolk University</v>
      </c>
      <c r="C180" t="str">
        <f>IF(INDEX([1]Calculation!$G:$G,ROW())=0,"-",INDEX([1]Calculation!$G:$G,ROW()))</f>
        <v>A-</v>
      </c>
      <c r="D180" t="str">
        <f>INDEX([1]Calculation!$J:$J,ROW())&amp;"  "&amp;INDEX([1]Calculation!$K:$K,ROW())</f>
        <v>500  lv</v>
      </c>
      <c r="E180" s="19">
        <f>INDEX([1]Calculation!$I:$I,ROW())</f>
        <v>43869</v>
      </c>
      <c r="F180" s="12">
        <f>ROUND(INDEX([1]Calculation!AL:AL,ROW()),1)</f>
        <v>2.5</v>
      </c>
      <c r="G180" s="8">
        <f>ROUND(INDEX([1]Calculation!L:L,ROW()),0)</f>
        <v>10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9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3</v>
      </c>
      <c r="P180" s="8" t="str">
        <f>INDEX([1]Calculation!CB:CB,ROW())</f>
        <v>https://www.suffolk.edu/-/media/suffolk/documents/academics/research-at-suffolk/suprc/polls/new-hampshire/2020/2-8-20_final_nh_tracking_marginals.pdf</v>
      </c>
    </row>
    <row r="181" spans="1:16">
      <c r="A181" t="str">
        <f>INDEX([1]Calculation!$F:$F,ROW())</f>
        <v>New Hampshire</v>
      </c>
      <c r="B181" t="str">
        <f>INDEX([1]Calculation!$D:$D,ROW())</f>
        <v>Emerson College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500  lv</v>
      </c>
      <c r="E181" s="19">
        <f>INDEX([1]Calculation!$I:$I,ROW())</f>
        <v>43869</v>
      </c>
      <c r="F181" s="12">
        <f>ROUND(INDEX([1]Calculation!AL:AL,ROW()),1)</f>
        <v>1.3</v>
      </c>
      <c r="G181" s="8">
        <f>ROUND(INDEX([1]Calculation!L:L,ROW()),0)</f>
        <v>11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20</v>
      </c>
      <c r="K181" s="8">
        <f>ROUND(INDEX([1]Calculation!P:P,ROW()),0)</f>
        <v>13</v>
      </c>
      <c r="L181" s="8">
        <f>ROUND(INDEX([1]Calculation!Q:Q,ROW()),0)</f>
        <v>30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4</v>
      </c>
      <c r="P181" s="8" t="str">
        <f>INDEX([1]Calculation!CB:CB,ROW())</f>
        <v>http://emersonpolling.com/2020/02/09/new-hampshire-2020-tracking-poll-night-7-debate-shifts-momentum-for-candidates-but-sanders-stays-in-strong-position/</v>
      </c>
    </row>
    <row r="182" spans="1:16">
      <c r="A182" t="str">
        <f>INDEX([1]Calculation!$F:$F,ROW())</f>
        <v>Arkansas</v>
      </c>
      <c r="B182" t="str">
        <f>INDEX([1]Calculation!$D:$D,ROW())</f>
        <v>Hendrix College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496  lv</v>
      </c>
      <c r="E182" s="19">
        <f>INDEX([1]Calculation!$I:$I,ROW())</f>
        <v>43868</v>
      </c>
      <c r="F182" s="12">
        <f>ROUND(INDEX([1]Calculation!AL:AL,ROW()),1)</f>
        <v>9.3000000000000007</v>
      </c>
      <c r="G182" s="8">
        <f>ROUND(INDEX([1]Calculation!L:L,ROW()),0)</f>
        <v>19</v>
      </c>
      <c r="H182" s="8">
        <f>ROUND(INDEX([1]Calculation!M:M,ROW()),0)</f>
        <v>20</v>
      </c>
      <c r="I182" s="8">
        <f>ROUND(INDEX([1]Calculation!N:N,ROW()),0)</f>
        <v>0</v>
      </c>
      <c r="J182" s="8">
        <f>ROUND(INDEX([1]Calculation!O:O,ROW()),0)</f>
        <v>16</v>
      </c>
      <c r="K182" s="8">
        <f>ROUND(INDEX([1]Calculation!P:P,ROW()),0)</f>
        <v>5</v>
      </c>
      <c r="L182" s="8">
        <f>ROUND(INDEX([1]Calculation!Q:Q,ROW()),0)</f>
        <v>16</v>
      </c>
      <c r="M182" s="8">
        <f>ROUND(INDEX([1]Calculation!R:R,ROW()),0)</f>
        <v>0</v>
      </c>
      <c r="N182" s="8">
        <f>ROUND(INDEX([1]Calculation!S:S,ROW()),0)</f>
        <v>9</v>
      </c>
      <c r="O182" s="8">
        <f>ROUND(INDEX([1]Calculation!T:T,ROW()),0)</f>
        <v>2</v>
      </c>
      <c r="P182" s="8" t="str">
        <f>INDEX([1]Calculation!CB:CB,ROW())</f>
        <v>https://talkbusiness.net/2020/02/poll-bloomberg-holds-slim-lead-among-logjam-in-arkansas-democratic-presidential-primary/</v>
      </c>
    </row>
    <row r="183" spans="1:16">
      <c r="A183" t="str">
        <f>INDEX([1]Calculation!$F:$F,ROW())</f>
        <v>New Hampshire</v>
      </c>
      <c r="B183" t="str">
        <f>INDEX([1]Calculation!$D:$D,ROW())</f>
        <v>University of Massachusetts Lowell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440  lv</v>
      </c>
      <c r="E183" s="19">
        <f>INDEX([1]Calculation!$I:$I,ROW())</f>
        <v>43868</v>
      </c>
      <c r="F183" s="12">
        <f>ROUND(INDEX([1]Calculation!AL:AL,ROW()),1)</f>
        <v>15.9</v>
      </c>
      <c r="G183" s="8">
        <f>ROUND(INDEX([1]Calculation!L:L,ROW()),0)</f>
        <v>14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8</v>
      </c>
      <c r="L183" s="8">
        <f>ROUND(INDEX([1]Calculation!Q:Q,ROW()),0)</f>
        <v>25</v>
      </c>
      <c r="M183" s="8">
        <f>ROUND(INDEX([1]Calculation!R:R,ROW()),0)</f>
        <v>5</v>
      </c>
      <c r="N183" s="8">
        <f>ROUND(INDEX([1]Calculation!S:S,ROW()),0)</f>
        <v>15</v>
      </c>
      <c r="O183" s="8">
        <f>ROUND(INDEX([1]Calculation!T:T,ROW()),0)</f>
        <v>3</v>
      </c>
      <c r="P183" s="8" t="str">
        <f>INDEX([1]Calculation!CB:CB,ROW())</f>
        <v>https://www.uml.edu/docs/2020-NH-Primary-2-Topline_tcm18-322047.pdf</v>
      </c>
    </row>
    <row r="184" spans="1:16">
      <c r="A184" t="str">
        <f>INDEX([1]Calculation!$F:$F,ROW())</f>
        <v>New Hampshire</v>
      </c>
      <c r="B184" t="str">
        <f>INDEX([1]Calculation!$D:$D,ROW())</f>
        <v>University of New Hampshire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365  lv</v>
      </c>
      <c r="E184" s="19">
        <f>INDEX([1]Calculation!$I:$I,ROW())</f>
        <v>43868</v>
      </c>
      <c r="F184" s="12">
        <f>ROUND(INDEX([1]Calculation!AL:AL,ROW()),1)</f>
        <v>0.4</v>
      </c>
      <c r="G184" s="8">
        <f>ROUND(INDEX([1]Calculation!L:L,ROW()),0)</f>
        <v>11</v>
      </c>
      <c r="H184" s="8">
        <f>ROUND(INDEX([1]Calculation!M:M,ROW()),0)</f>
        <v>2</v>
      </c>
      <c r="I184" s="8">
        <f>ROUND(INDEX([1]Calculation!N:N,ROW()),0)</f>
        <v>0</v>
      </c>
      <c r="J184" s="8">
        <f>ROUND(INDEX([1]Calculation!O:O,ROW()),0)</f>
        <v>21</v>
      </c>
      <c r="K184" s="8">
        <f>ROUND(INDEX([1]Calculation!P:P,ROW()),0)</f>
        <v>5</v>
      </c>
      <c r="L184" s="8">
        <f>ROUND(INDEX([1]Calculation!Q:Q,ROW()),0)</f>
        <v>28</v>
      </c>
      <c r="M184" s="8">
        <f>ROUND(INDEX([1]Calculation!R:R,ROW()),0)</f>
        <v>3</v>
      </c>
      <c r="N184" s="8">
        <f>ROUND(INDEX([1]Calculation!S:S,ROW()),0)</f>
        <v>9</v>
      </c>
      <c r="O184" s="8">
        <f>ROUND(INDEX([1]Calculation!T:T,ROW()),0)</f>
        <v>3</v>
      </c>
      <c r="P184" s="8" t="str">
        <f>INDEX([1]Calculation!CB:CB,ROW())</f>
        <v>https://scholars.unh.edu/cgi/viewcontent.cgi?article=1572&amp;context=survey_center_polls</v>
      </c>
    </row>
    <row r="185" spans="1:16">
      <c r="A185" t="str">
        <f>INDEX([1]Calculation!$F:$F,ROW())</f>
        <v>New Hampshire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19">
        <f>INDEX([1]Calculation!$I:$I,ROW())</f>
        <v>43868</v>
      </c>
      <c r="F185" s="12">
        <f>ROUND(INDEX([1]Calculation!AL:AL,ROW()),1)</f>
        <v>0.7</v>
      </c>
      <c r="G185" s="8">
        <f>ROUND(INDEX([1]Calculation!L:L,ROW()),0)</f>
        <v>11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25</v>
      </c>
      <c r="K185" s="8">
        <f>ROUND(INDEX([1]Calculation!P:P,ROW()),0)</f>
        <v>6</v>
      </c>
      <c r="L185" s="8">
        <f>ROUND(INDEX([1]Calculation!Q:Q,ROW()),0)</f>
        <v>24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3</v>
      </c>
      <c r="P185" s="8" t="str">
        <f>INDEX([1]Calculation!CB:CB,ROW())</f>
        <v>https://www.suffolk.edu/-/media/suffolk/documents/academics/research-at-suffolk/suprc/polls/new-hampshire/2020/2-7-20_final_nh_tracking_marginals.pdf</v>
      </c>
    </row>
    <row r="186" spans="1:16">
      <c r="A186" t="str">
        <f>INDEX([1]Calculation!$F:$F,ROW())</f>
        <v>New Hampshire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43868</v>
      </c>
      <c r="F186" s="12">
        <f>ROUND(INDEX([1]Calculation!AL:AL,ROW()),1)</f>
        <v>0.4</v>
      </c>
      <c r="G186" s="8">
        <f>ROUND(INDEX([1]Calculation!L:L,ROW()),0)</f>
        <v>11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24</v>
      </c>
      <c r="K186" s="8">
        <f>ROUND(INDEX([1]Calculation!P:P,ROW()),0)</f>
        <v>9</v>
      </c>
      <c r="L186" s="8">
        <f>ROUND(INDEX([1]Calculation!Q:Q,ROW()),0)</f>
        <v>31</v>
      </c>
      <c r="M186" s="8">
        <f>ROUND(INDEX([1]Calculation!R:R,ROW()),0)</f>
        <v>2</v>
      </c>
      <c r="N186" s="8">
        <f>ROUND(INDEX([1]Calculation!S:S,ROW()),0)</f>
        <v>11</v>
      </c>
      <c r="O186" s="8">
        <f>ROUND(INDEX([1]Calculation!T:T,ROW()),0)</f>
        <v>3</v>
      </c>
      <c r="P186" s="8" t="str">
        <f>INDEX([1]Calculation!CB:CB,ROW())</f>
        <v>http://emersonpolling.com/2020/02/08/new-hampshire-2020-tracking-poll-night-6-sanders-continues-to-lead-as-buttigieg-inches-closer/</v>
      </c>
    </row>
    <row r="187" spans="1:16">
      <c r="A187" t="str">
        <f>INDEX([1]Calculation!$F:$F,ROW())</f>
        <v>North Carolina</v>
      </c>
      <c r="B187" t="str">
        <f>INDEX([1]Calculation!$D:$D,ROW())</f>
        <v>High Point University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399  rv</v>
      </c>
      <c r="E187" s="19">
        <f>INDEX([1]Calculation!$I:$I,ROW())</f>
        <v>43867</v>
      </c>
      <c r="F187" s="12">
        <f>ROUND(INDEX([1]Calculation!AL:AL,ROW()),1)</f>
        <v>0</v>
      </c>
      <c r="G187" s="8">
        <f>ROUND(INDEX([1]Calculation!L:L,ROW()),0)</f>
        <v>19</v>
      </c>
      <c r="H187" s="8">
        <f>ROUND(INDEX([1]Calculation!M:M,ROW()),0)</f>
        <v>13</v>
      </c>
      <c r="I187" s="8">
        <f>ROUND(INDEX([1]Calculation!N:N,ROW()),0)</f>
        <v>1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12</v>
      </c>
      <c r="O187" s="8">
        <f>ROUND(INDEX([1]Calculation!T:T,ROW()),0)</f>
        <v>4</v>
      </c>
      <c r="P187" s="8" t="str">
        <f>INDEX([1]Calculation!CB:CB,ROW())</f>
        <v>http://www.highpoint.edu/src/files/2020/02/69memoA.pdf</v>
      </c>
    </row>
    <row r="188" spans="1:16">
      <c r="A188" t="str">
        <f>INDEX([1]Calculation!$F:$F,ROW())</f>
        <v>North Carolina</v>
      </c>
      <c r="B188" t="str">
        <f>INDEX([1]Calculation!$D:$D,ROW())</f>
        <v>High Point University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225  lv</v>
      </c>
      <c r="E188" s="19">
        <f>INDEX([1]Calculation!$I:$I,ROW())</f>
        <v>43867</v>
      </c>
      <c r="F188" s="12">
        <f>ROUND(INDEX([1]Calculation!AL:AL,ROW()),1)</f>
        <v>0.4</v>
      </c>
      <c r="G188" s="8">
        <f>ROUND(INDEX([1]Calculation!L:L,ROW()),0)</f>
        <v>24</v>
      </c>
      <c r="H188" s="8">
        <f>ROUND(INDEX([1]Calculation!M:M,ROW()),0)</f>
        <v>16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4</v>
      </c>
      <c r="N188" s="8">
        <f>ROUND(INDEX([1]Calculation!S:S,ROW()),0)</f>
        <v>11</v>
      </c>
      <c r="O188" s="8">
        <f>ROUND(INDEX([1]Calculation!T:T,ROW()),0)</f>
        <v>3</v>
      </c>
      <c r="P188" s="8" t="str">
        <f>INDEX([1]Calculation!CB:CB,ROW())</f>
        <v>http://www.highpoint.edu/src/files/2020/02/69memoA.pdf</v>
      </c>
    </row>
    <row r="189" spans="1:16">
      <c r="A189" t="str">
        <f>INDEX([1]Calculation!$F:$F,ROW())</f>
        <v>New Hampshire</v>
      </c>
      <c r="B189" t="str">
        <f>INDEX([1]Calculation!$D:$D,ROW())</f>
        <v>Marist College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1058  rv</v>
      </c>
      <c r="E189" s="19">
        <f>INDEX([1]Calculation!$I:$I,ROW())</f>
        <v>43867</v>
      </c>
      <c r="F189" s="12">
        <f>ROUND(INDEX([1]Calculation!AL:AL,ROW()),1)</f>
        <v>0</v>
      </c>
      <c r="G189" s="8">
        <f>ROUND(INDEX([1]Calculation!L:L,ROW()),0)</f>
        <v>13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21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5</v>
      </c>
      <c r="N189" s="8">
        <f>ROUND(INDEX([1]Calculation!S:S,ROW()),0)</f>
        <v>14</v>
      </c>
      <c r="O189" s="8">
        <f>ROUND(INDEX([1]Calculation!T:T,ROW()),0)</f>
        <v>4</v>
      </c>
      <c r="P189" s="8" t="str">
        <f>INDEX([1]Calculation!CB:CB,ROW())</f>
        <v>http://maristpoll.marist.edu/wp-content/uploads/2020/02/NBC-News_Marist-Poll_NH-NOS-and-Tables_2002070938.pdf</v>
      </c>
    </row>
    <row r="190" spans="1:16">
      <c r="A190" t="str">
        <f>INDEX([1]Calculation!$F:$F,ROW())</f>
        <v>New Hampshire</v>
      </c>
      <c r="B190" t="str">
        <f>INDEX([1]Calculation!$D:$D,ROW())</f>
        <v>Marist College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709  lv</v>
      </c>
      <c r="E190" s="19">
        <f>INDEX([1]Calculation!$I:$I,ROW())</f>
        <v>43867</v>
      </c>
      <c r="F190" s="12">
        <f>ROUND(INDEX([1]Calculation!AL:AL,ROW()),1)</f>
        <v>34.700000000000003</v>
      </c>
      <c r="G190" s="8">
        <f>ROUND(INDEX([1]Calculation!L:L,ROW()),0)</f>
        <v>13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21</v>
      </c>
      <c r="K190" s="8">
        <f>ROUND(INDEX([1]Calculation!P:P,ROW()),0)</f>
        <v>8</v>
      </c>
      <c r="L190" s="8">
        <f>ROUND(INDEX([1]Calculation!Q:Q,ROW()),0)</f>
        <v>25</v>
      </c>
      <c r="M190" s="8">
        <f>ROUND(INDEX([1]Calculation!R:R,ROW()),0)</f>
        <v>4</v>
      </c>
      <c r="N190" s="8">
        <f>ROUND(INDEX([1]Calculation!S:S,ROW()),0)</f>
        <v>14</v>
      </c>
      <c r="O190" s="8">
        <f>ROUND(INDEX([1]Calculation!T:T,ROW()),0)</f>
        <v>4</v>
      </c>
      <c r="P190" s="8" t="str">
        <f>INDEX([1]Calculation!CB:CB,ROW())</f>
        <v>http://maristpoll.marist.edu/wp-content/uploads/2020/02/NBC-News_Marist-Poll_NH-NOS-and-Tables_2002070938.pdf</v>
      </c>
    </row>
    <row r="191" spans="1:16">
      <c r="A191" t="str">
        <f>INDEX([1]Calculation!$F:$F,ROW())</f>
        <v>New Hampshire</v>
      </c>
      <c r="B191" t="str">
        <f>INDEX([1]Calculation!$D:$D,ROW())</f>
        <v>Suffolk University</v>
      </c>
      <c r="C191" t="str">
        <f>IF(INDEX([1]Calculation!$G:$G,ROW())=0,"-",INDEX([1]Calculation!$G:$G,ROW()))</f>
        <v>A-</v>
      </c>
      <c r="D191" t="str">
        <f>INDEX([1]Calculation!$J:$J,ROW())&amp;"  "&amp;INDEX([1]Calculation!$K:$K,ROW())</f>
        <v>500  lv</v>
      </c>
      <c r="E191" s="19">
        <f>INDEX([1]Calculation!$I:$I,ROW())</f>
        <v>43867</v>
      </c>
      <c r="F191" s="12">
        <f>ROUND(INDEX([1]Calculation!AL:AL,ROW()),1)</f>
        <v>0.3</v>
      </c>
      <c r="G191" s="8">
        <f>ROUND(INDEX([1]Calculation!L:L,ROW()),0)</f>
        <v>11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23</v>
      </c>
      <c r="K191" s="8">
        <f>ROUND(INDEX([1]Calculation!P:P,ROW()),0)</f>
        <v>6</v>
      </c>
      <c r="L191" s="8">
        <f>ROUND(INDEX([1]Calculation!Q:Q,ROW()),0)</f>
        <v>24</v>
      </c>
      <c r="M191" s="8">
        <f>ROUND(INDEX([1]Calculation!R:R,ROW()),0)</f>
        <v>3</v>
      </c>
      <c r="N191" s="8">
        <f>ROUND(INDEX([1]Calculation!S:S,ROW()),0)</f>
        <v>13</v>
      </c>
      <c r="O191" s="8">
        <f>ROUND(INDEX([1]Calculation!T:T,ROW()),0)</f>
        <v>3</v>
      </c>
      <c r="P191" s="8" t="str">
        <f>INDEX([1]Calculation!CB:CB,ROW())</f>
        <v>https://www.suffolk.edu/-/media/suffolk/documents/academics/research-at-suffolk/suprc/polls/new-hampshire/2020/2-6-20_final_nh_tracking_marginals.pdf</v>
      </c>
    </row>
    <row r="192" spans="1:16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500  lv</v>
      </c>
      <c r="E192" s="19">
        <f>INDEX([1]Calculation!$I:$I,ROW())</f>
        <v>43867</v>
      </c>
      <c r="F192" s="12">
        <f>ROUND(INDEX([1]Calculation!AL:AL,ROW()),1)</f>
        <v>0.2</v>
      </c>
      <c r="G192" s="8">
        <f>ROUND(INDEX([1]Calculation!L:L,ROW()),0)</f>
        <v>11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23</v>
      </c>
      <c r="K192" s="8">
        <f>ROUND(INDEX([1]Calculation!P:P,ROW()),0)</f>
        <v>9</v>
      </c>
      <c r="L192" s="8">
        <f>ROUND(INDEX([1]Calculation!Q:Q,ROW()),0)</f>
        <v>32</v>
      </c>
      <c r="M192" s="8">
        <f>ROUND(INDEX([1]Calculation!R:R,ROW()),0)</f>
        <v>2</v>
      </c>
      <c r="N192" s="8">
        <f>ROUND(INDEX([1]Calculation!S:S,ROW()),0)</f>
        <v>13</v>
      </c>
      <c r="O192" s="8">
        <f>ROUND(INDEX([1]Calculation!T:T,ROW()),0)</f>
        <v>2</v>
      </c>
      <c r="P192" s="8" t="str">
        <f>INDEX([1]Calculation!CB:CB,ROW())</f>
        <v>http://emersonpolling.com/2020/02/07/new-hampshire-2020-tracking-poll-night-5-sanders-holds-lead-in-new-hampshire-buttigieg-continues-to-gain/</v>
      </c>
    </row>
    <row r="193" spans="1:16">
      <c r="A193" t="str">
        <f>INDEX([1]Calculation!$F:$F,ROW())</f>
        <v>New Hampshire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503  lv</v>
      </c>
      <c r="E193" s="19">
        <f>INDEX([1]Calculation!$I:$I,ROW())</f>
        <v>43866</v>
      </c>
      <c r="F193" s="12">
        <f>ROUND(INDEX([1]Calculation!AL:AL,ROW()),1)</f>
        <v>0</v>
      </c>
      <c r="G193" s="8">
        <f>ROUND(INDEX([1]Calculation!L:L,ROW()),0)</f>
        <v>19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28</v>
      </c>
      <c r="K193" s="8">
        <f>ROUND(INDEX([1]Calculation!P:P,ROW()),0)</f>
        <v>0</v>
      </c>
      <c r="L193" s="8">
        <f>ROUND(INDEX([1]Calculation!Q:Q,ROW()),0)</f>
        <v>28</v>
      </c>
      <c r="M193" s="8">
        <f>ROUND(INDEX([1]Calculation!R:R,ROW()),0)</f>
        <v>0</v>
      </c>
      <c r="N193" s="8">
        <f>ROUND(INDEX([1]Calculation!S:S,ROW()),0)</f>
        <v>16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https://www.monmouth.edu/polling-institute/documents/monmouthpoll_nh_020620.pdf/</v>
      </c>
    </row>
    <row r="194" spans="1:16">
      <c r="A194" t="str">
        <f>INDEX([1]Calculation!$F:$F,ROW())</f>
        <v>New Hampshire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503  lv</v>
      </c>
      <c r="E194" s="19">
        <f>INDEX([1]Calculation!$I:$I,ROW())</f>
        <v>43866</v>
      </c>
      <c r="F194" s="12">
        <f>ROUND(INDEX([1]Calculation!AL:AL,ROW()),1)</f>
        <v>0</v>
      </c>
      <c r="G194" s="8">
        <f>ROUND(INDEX([1]Calculation!L:L,ROW()),0)</f>
        <v>17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22</v>
      </c>
      <c r="K194" s="8">
        <f>ROUND(INDEX([1]Calculation!P:P,ROW()),0)</f>
        <v>13</v>
      </c>
      <c r="L194" s="8">
        <f>ROUND(INDEX([1]Calculation!Q:Q,ROW()),0)</f>
        <v>27</v>
      </c>
      <c r="M194" s="8">
        <f>ROUND(INDEX([1]Calculation!R:R,ROW()),0)</f>
        <v>0</v>
      </c>
      <c r="N194" s="8">
        <f>ROUND(INDEX([1]Calculation!S:S,ROW()),0)</f>
        <v>13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https://www.monmouth.edu/polling-institute/documents/monmouthpoll_nh_020620.pdf/</v>
      </c>
    </row>
    <row r="195" spans="1:16">
      <c r="A195" t="str">
        <f>INDEX([1]Calculation!$F:$F,ROW())</f>
        <v>New Hampshire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503  lv</v>
      </c>
      <c r="E195" s="19">
        <f>INDEX([1]Calculation!$I:$I,ROW())</f>
        <v>43866</v>
      </c>
      <c r="F195" s="12">
        <f>ROUND(INDEX([1]Calculation!AL:AL,ROW()),1)</f>
        <v>27.7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20</v>
      </c>
      <c r="K195" s="8">
        <f>ROUND(INDEX([1]Calculation!P:P,ROW()),0)</f>
        <v>9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4</v>
      </c>
      <c r="P195" s="8" t="str">
        <f>INDEX([1]Calculation!CB:CB,ROW())</f>
        <v>https://www.monmouth.edu/polling-institute/documents/monmouthpoll_nh_020620.pdf/</v>
      </c>
    </row>
    <row r="196" spans="1:16">
      <c r="A196" t="str">
        <f>INDEX([1]Calculation!$F:$F,ROW())</f>
        <v>North Carolina</v>
      </c>
      <c r="B196" t="str">
        <f>INDEX([1]Calculation!$D:$D,ROW())</f>
        <v>Public Policy Polling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604  lv</v>
      </c>
      <c r="E196" s="19">
        <f>INDEX([1]Calculation!$I:$I,ROW())</f>
        <v>43866</v>
      </c>
      <c r="F196" s="12">
        <f>ROUND(INDEX([1]Calculation!AL:AL,ROW()),1)</f>
        <v>1.8</v>
      </c>
      <c r="G196" s="8">
        <f>ROUND(INDEX([1]Calculation!L:L,ROW()),0)</f>
        <v>25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9</v>
      </c>
      <c r="K196" s="8">
        <f>ROUND(INDEX([1]Calculation!P:P,ROW()),0)</f>
        <v>5</v>
      </c>
      <c r="L196" s="8">
        <f>ROUND(INDEX([1]Calculation!Q:Q,ROW()),0)</f>
        <v>16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5</v>
      </c>
      <c r="P196" s="8" t="str">
        <f>INDEX([1]Calculation!CB:CB,ROW())</f>
        <v>https://www.publicpolicypolling.com/wp-content/uploads/2020/02/NCDemPollFebruary2020.pdf</v>
      </c>
    </row>
    <row r="197" spans="1:16">
      <c r="A197" t="str">
        <f>INDEX([1]Calculation!$F:$F,ROW())</f>
        <v>New Hampshire</v>
      </c>
      <c r="B197" t="str">
        <f>INDEX([1]Calculation!$D:$D,ROW())</f>
        <v>Suffolk University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500  lv</v>
      </c>
      <c r="E197" s="19">
        <f>INDEX([1]Calculation!$I:$I,ROW())</f>
        <v>43866</v>
      </c>
      <c r="F197" s="12">
        <f>ROUND(INDEX([1]Calculation!AL:AL,ROW()),1)</f>
        <v>0.1</v>
      </c>
      <c r="G197" s="8">
        <f>ROUND(INDEX([1]Calculation!L:L,ROW()),0)</f>
        <v>12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19</v>
      </c>
      <c r="K197" s="8">
        <f>ROUND(INDEX([1]Calculation!P:P,ROW()),0)</f>
        <v>6</v>
      </c>
      <c r="L197" s="8">
        <f>ROUND(INDEX([1]Calculation!Q:Q,ROW()),0)</f>
        <v>25</v>
      </c>
      <c r="M197" s="8">
        <f>ROUND(INDEX([1]Calculation!R:R,ROW()),0)</f>
        <v>4</v>
      </c>
      <c r="N197" s="8">
        <f>ROUND(INDEX([1]Calculation!S:S,ROW()),0)</f>
        <v>11</v>
      </c>
      <c r="O197" s="8">
        <f>ROUND(INDEX([1]Calculation!T:T,ROW()),0)</f>
        <v>2</v>
      </c>
      <c r="P197" s="8" t="str">
        <f>INDEX([1]Calculation!CB:CB,ROW())</f>
        <v>https://www.suffolk.edu/-/media/suffolk/documents/academics/research-at-suffolk/suprc/polls/new-hampshire/2020/2-5-20_final_nh_tracking_marginals.pdf</v>
      </c>
    </row>
    <row r="198" spans="1:16">
      <c r="A198" t="str">
        <f>INDEX([1]Calculation!$F:$F,ROW())</f>
        <v>New Hampshire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500  lv</v>
      </c>
      <c r="E198" s="19">
        <f>INDEX([1]Calculation!$I:$I,ROW())</f>
        <v>43866</v>
      </c>
      <c r="F198" s="12">
        <f>ROUND(INDEX([1]Calculation!AL:AL,ROW()),1)</f>
        <v>0.1</v>
      </c>
      <c r="G198" s="8">
        <f>ROUND(INDEX([1]Calculation!L:L,ROW()),0)</f>
        <v>12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21</v>
      </c>
      <c r="K198" s="8">
        <f>ROUND(INDEX([1]Calculation!P:P,ROW()),0)</f>
        <v>11</v>
      </c>
      <c r="L198" s="8">
        <f>ROUND(INDEX([1]Calculation!Q:Q,ROW()),0)</f>
        <v>31</v>
      </c>
      <c r="M198" s="8">
        <f>ROUND(INDEX([1]Calculation!R:R,ROW()),0)</f>
        <v>1</v>
      </c>
      <c r="N198" s="8">
        <f>ROUND(INDEX([1]Calculation!S:S,ROW()),0)</f>
        <v>12</v>
      </c>
      <c r="O198" s="8">
        <f>ROUND(INDEX([1]Calculation!T:T,ROW()),0)</f>
        <v>4</v>
      </c>
      <c r="P198" s="8" t="str">
        <f>INDEX([1]Calculation!CB:CB,ROW())</f>
        <v>http://emersonpolling.com/2020/02/06/new-hampshire-2020-tracking-poll-night-4-buttigieg-continues-to-gain-on-sanders/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616  lv</v>
      </c>
      <c r="E199" s="19">
        <f>INDEX([1]Calculation!$I:$I,ROW())</f>
        <v>43865</v>
      </c>
      <c r="F199" s="12">
        <f>ROUND(INDEX([1]Calculation!AL:AL,ROW()),1)</f>
        <v>0</v>
      </c>
      <c r="G199" s="8">
        <f>ROUND(INDEX([1]Calculation!L:L,ROW()),0)</f>
        <v>24</v>
      </c>
      <c r="H199" s="8">
        <f>ROUND(INDEX([1]Calculation!M:M,ROW()),0)</f>
        <v>9</v>
      </c>
      <c r="I199" s="8">
        <f>ROUND(INDEX([1]Calculation!N:N,ROW()),0)</f>
        <v>0</v>
      </c>
      <c r="J199" s="8">
        <f>ROUND(INDEX([1]Calculation!O:O,ROW()),0)</f>
        <v>9</v>
      </c>
      <c r="K199" s="8">
        <f>ROUND(INDEX([1]Calculation!P:P,ROW()),0)</f>
        <v>6</v>
      </c>
      <c r="L199" s="8">
        <f>ROUND(INDEX([1]Calculation!Q:Q,ROW()),0)</f>
        <v>19</v>
      </c>
      <c r="M199" s="8">
        <f>ROUND(INDEX([1]Calculation!R:R,ROW()),0)</f>
        <v>2</v>
      </c>
      <c r="N199" s="8">
        <f>ROUND(INDEX([1]Calculation!S:S,ROW()),0)</f>
        <v>18</v>
      </c>
      <c r="O199" s="8">
        <f>ROUND(INDEX([1]Calculation!T:T,ROW()),0)</f>
        <v>3</v>
      </c>
      <c r="P199" s="8" t="str">
        <f>INDEX([1]Calculation!CB:CB,ROW())</f>
        <v>https://d25d2506sfb94s.cloudfront.net/cumulus_uploads/document/73jqd6u5mv/econTabReport.pdf</v>
      </c>
    </row>
    <row r="200" spans="1:16">
      <c r="A200" t="str">
        <f>INDEX([1]Calculation!$F:$F,ROW())</f>
        <v>New Hampshire</v>
      </c>
      <c r="B200" t="str">
        <f>INDEX([1]Calculation!$D:$D,ROW())</f>
        <v>Suffolk University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500  lv</v>
      </c>
      <c r="E200" s="19">
        <f>INDEX([1]Calculation!$I:$I,ROW())</f>
        <v>43865</v>
      </c>
      <c r="F200" s="12">
        <f>ROUND(INDEX([1]Calculation!AL:AL,ROW()),1)</f>
        <v>0.1</v>
      </c>
      <c r="G200" s="8">
        <f>ROUND(INDEX([1]Calculation!L:L,ROW()),0)</f>
        <v>15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15</v>
      </c>
      <c r="K200" s="8">
        <f>ROUND(INDEX([1]Calculation!P:P,ROW()),0)</f>
        <v>6</v>
      </c>
      <c r="L200" s="8">
        <f>ROUND(INDEX([1]Calculation!Q:Q,ROW()),0)</f>
        <v>24</v>
      </c>
      <c r="M200" s="8">
        <f>ROUND(INDEX([1]Calculation!R:R,ROW()),0)</f>
        <v>5</v>
      </c>
      <c r="N200" s="8">
        <f>ROUND(INDEX([1]Calculation!S:S,ROW()),0)</f>
        <v>10</v>
      </c>
      <c r="O200" s="8">
        <f>ROUND(INDEX([1]Calculation!T:T,ROW()),0)</f>
        <v>3</v>
      </c>
      <c r="P200" s="8" t="str">
        <f>INDEX([1]Calculation!CB:CB,ROW())</f>
        <v>https://www.suffolk.edu/-/media/suffolk/documents/academics/research-at-suffolk/suprc/polls/new-hampshire/2020/final-nh-tracking-marginals-2-4-20.pdf</v>
      </c>
    </row>
    <row r="201" spans="1:16">
      <c r="A201" t="str">
        <f>INDEX([1]Calculation!$F:$F,ROW())</f>
        <v>New Hampshire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500  lv</v>
      </c>
      <c r="E201" s="19">
        <f>INDEX([1]Calculation!$I:$I,ROW())</f>
        <v>43865</v>
      </c>
      <c r="F201" s="12">
        <f>ROUND(INDEX([1]Calculation!AL:AL,ROW()),1)</f>
        <v>0</v>
      </c>
      <c r="G201" s="8">
        <f>ROUND(INDEX([1]Calculation!L:L,ROW()),0)</f>
        <v>13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11</v>
      </c>
      <c r="L201" s="8">
        <f>ROUND(INDEX([1]Calculation!Q:Q,ROW()),0)</f>
        <v>32</v>
      </c>
      <c r="M201" s="8">
        <f>ROUND(INDEX([1]Calculation!R:R,ROW()),0)</f>
        <v>2</v>
      </c>
      <c r="N201" s="8">
        <f>ROUND(INDEX([1]Calculation!S:S,ROW()),0)</f>
        <v>11</v>
      </c>
      <c r="O201" s="8">
        <f>ROUND(INDEX([1]Calculation!T:T,ROW()),0)</f>
        <v>6</v>
      </c>
      <c r="P201" s="8" t="str">
        <f>INDEX([1]Calculation!CB:CB,ROW())</f>
        <v>http://emersonpolling.com/2020/02/05/new-hampshire-2020-tracking-poll-night-3-buttigieg-gets-an-iowa-bounce-sanders-maintains-strong-lead/</v>
      </c>
    </row>
    <row r="202" spans="1:16">
      <c r="A202" t="str">
        <f>INDEX([1]Calculation!$F:$F,ROW())</f>
        <v>South Carolina</v>
      </c>
      <c r="B202" t="str">
        <f>INDEX([1]Calculation!$D:$D,ROW())</f>
        <v>Zogby Interactive/JZ Analytics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277  lv</v>
      </c>
      <c r="E202" s="19">
        <f>INDEX([1]Calculation!$I:$I,ROW())</f>
        <v>43864</v>
      </c>
      <c r="F202" s="12">
        <f>ROUND(INDEX([1]Calculation!AL:AL,ROW()),1)</f>
        <v>5.2</v>
      </c>
      <c r="G202" s="8">
        <f>ROUND(INDEX([1]Calculation!L:L,ROW()),0)</f>
        <v>28</v>
      </c>
      <c r="H202" s="8">
        <f>ROUND(INDEX([1]Calculation!M:M,ROW()),0)</f>
        <v>4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20</v>
      </c>
      <c r="M202" s="8">
        <f>ROUND(INDEX([1]Calculation!R:R,ROW()),0)</f>
        <v>15</v>
      </c>
      <c r="N202" s="8">
        <f>ROUND(INDEX([1]Calculation!S:S,ROW()),0)</f>
        <v>11</v>
      </c>
      <c r="O202" s="8">
        <f>ROUND(INDEX([1]Calculation!T:T,ROW()),0)</f>
        <v>1</v>
      </c>
      <c r="P202" s="8" t="str">
        <f>INDEX([1]Calculation!CB:CB,ROW())</f>
        <v>https://zogbyanalytics.com/news/913-the-zogby-poll-february-2020-presidential-election-report</v>
      </c>
    </row>
    <row r="203" spans="1:16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2500  lv</v>
      </c>
      <c r="E203" s="19">
        <f>INDEX([1]Calculation!$I:$I,ROW())</f>
        <v>43864</v>
      </c>
      <c r="F203" s="12">
        <f>ROUND(INDEX([1]Calculation!AL:AL,ROW()),1)</f>
        <v>0.1</v>
      </c>
      <c r="G203" s="8">
        <f>ROUND(INDEX([1]Calculation!L:L,ROW()),0)</f>
        <v>29</v>
      </c>
      <c r="H203" s="8">
        <f>ROUND(INDEX([1]Calculation!M:M,ROW()),0)</f>
        <v>16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22</v>
      </c>
      <c r="M203" s="8">
        <f>ROUND(INDEX([1]Calculation!R:R,ROW()),0)</f>
        <v>2</v>
      </c>
      <c r="N203" s="8">
        <f>ROUND(INDEX([1]Calculation!S:S,ROW()),0)</f>
        <v>13</v>
      </c>
      <c r="O203" s="8">
        <f>ROUND(INDEX([1]Calculation!T:T,ROW()),0)</f>
        <v>5</v>
      </c>
      <c r="P203" s="8" t="str">
        <f>INDEX([1]Calculation!CB:CB,ROW())</f>
        <v>https://morningconsult.com/2020/02/06/buttigieg-and-sanders-move-up-biden-slides-after-bungled-iowa-caucuses/</v>
      </c>
    </row>
    <row r="204" spans="1:16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551  rv</v>
      </c>
      <c r="E204" s="19">
        <f>INDEX([1]Calculation!$I:$I,ROW())</f>
        <v>43864</v>
      </c>
      <c r="F204" s="12">
        <f>ROUND(INDEX([1]Calculation!AL:AL,ROW()),1)</f>
        <v>0.1</v>
      </c>
      <c r="G204" s="8">
        <f>ROUND(INDEX([1]Calculation!L:L,ROW()),0)</f>
        <v>22</v>
      </c>
      <c r="H204" s="8">
        <f>ROUND(INDEX([1]Calculation!M:M,ROW()),0)</f>
        <v>9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4</v>
      </c>
      <c r="L204" s="8">
        <f>ROUND(INDEX([1]Calculation!Q:Q,ROW()),0)</f>
        <v>19</v>
      </c>
      <c r="M204" s="8">
        <f>ROUND(INDEX([1]Calculation!R:R,ROW()),0)</f>
        <v>3</v>
      </c>
      <c r="N204" s="8">
        <f>ROUND(INDEX([1]Calculation!S:S,ROW()),0)</f>
        <v>10</v>
      </c>
      <c r="O204" s="8">
        <f>ROUND(INDEX([1]Calculation!T:T,ROW()),0)</f>
        <v>4</v>
      </c>
      <c r="P204" s="8" t="str">
        <f>INDEX([1]Calculation!CB:CB,ROW())</f>
        <v>https://www.ipsos.com/sites/default/files/ct/news/documents/2020-02/topline_reuters_2020_election_tracker_02_03_2020.pdf</v>
      </c>
    </row>
    <row r="205" spans="1:16">
      <c r="A205" t="str">
        <f>INDEX([1]Calculation!$F:$F,ROW())</f>
        <v>New Hampshire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19">
        <f>INDEX([1]Calculation!$I:$I,ROW())</f>
        <v>43864</v>
      </c>
      <c r="F205" s="12">
        <f>ROUND(INDEX([1]Calculation!AL:AL,ROW()),1)</f>
        <v>0.1</v>
      </c>
      <c r="G205" s="8">
        <f>ROUND(INDEX([1]Calculation!L:L,ROW()),0)</f>
        <v>18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6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13</v>
      </c>
      <c r="O205" s="8">
        <f>ROUND(INDEX([1]Calculation!T:T,ROW()),0)</f>
        <v>3</v>
      </c>
      <c r="P205" s="8" t="str">
        <f>INDEX([1]Calculation!CB:CB,ROW())</f>
        <v>https://www.suffolk.edu/-/media/suffolk/documents/academics/research-at-suffolk/suprc/polls/new-hampshire/2020/2-3-2020_final_nh_tracking_marginals.pdf</v>
      </c>
    </row>
    <row r="206" spans="1:16">
      <c r="A206" t="str">
        <f>INDEX([1]Calculation!$F:$F,ROW())</f>
        <v>New Hampshire</v>
      </c>
      <c r="B206" t="str">
        <f>INDEX([1]Calculation!$D:$D,ROW())</f>
        <v>Emerson College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500  lv</v>
      </c>
      <c r="E206" s="19">
        <f>INDEX([1]Calculation!$I:$I,ROW())</f>
        <v>43864</v>
      </c>
      <c r="F206" s="12">
        <f>ROUND(INDEX([1]Calculation!AL:AL,ROW()),1)</f>
        <v>0</v>
      </c>
      <c r="G206" s="8">
        <f>ROUND(INDEX([1]Calculation!L:L,ROW()),0)</f>
        <v>13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12</v>
      </c>
      <c r="K206" s="8">
        <f>ROUND(INDEX([1]Calculation!P:P,ROW()),0)</f>
        <v>12</v>
      </c>
      <c r="L206" s="8">
        <f>ROUND(INDEX([1]Calculation!Q:Q,ROW()),0)</f>
        <v>32</v>
      </c>
      <c r="M206" s="8">
        <f>ROUND(INDEX([1]Calculation!R:R,ROW()),0)</f>
        <v>5</v>
      </c>
      <c r="N206" s="8">
        <f>ROUND(INDEX([1]Calculation!S:S,ROW()),0)</f>
        <v>13</v>
      </c>
      <c r="O206" s="8">
        <f>ROUND(INDEX([1]Calculation!T:T,ROW()),0)</f>
        <v>5</v>
      </c>
      <c r="P206" s="8" t="str">
        <f>INDEX([1]Calculation!CB:CB,ROW())</f>
        <v>http://emersonpolling.com/2020/02/04/new-hampshire-2020-tracking-poll-night-2-sanders-lead-extends-further/</v>
      </c>
    </row>
    <row r="207" spans="1:16">
      <c r="A207" t="str">
        <f>INDEX([1]Calculation!$F:$F,ROW())</f>
        <v>South Carolina</v>
      </c>
      <c r="B207" t="str">
        <f>INDEX([1]Calculation!$D:$D,ROW())</f>
        <v>East Carolina University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469  lv</v>
      </c>
      <c r="E207" s="19">
        <f>INDEX([1]Calculation!$I:$I,ROW())</f>
        <v>43863</v>
      </c>
      <c r="F207" s="12">
        <f>ROUND(INDEX([1]Calculation!AL:AL,ROW()),1)</f>
        <v>0.2</v>
      </c>
      <c r="G207" s="8">
        <f>ROUND(INDEX([1]Calculation!L:L,ROW()),0)</f>
        <v>37</v>
      </c>
      <c r="H207" s="8">
        <f>ROUND(INDEX([1]Calculation!M:M,ROW()),0)</f>
        <v>1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2</v>
      </c>
      <c r="L207" s="8">
        <f>ROUND(INDEX([1]Calculation!Q:Q,ROW()),0)</f>
        <v>14</v>
      </c>
      <c r="M207" s="8">
        <f>ROUND(INDEX([1]Calculation!R:R,ROW()),0)</f>
        <v>19</v>
      </c>
      <c r="N207" s="8">
        <f>ROUND(INDEX([1]Calculation!S:S,ROW()),0)</f>
        <v>8</v>
      </c>
      <c r="O207" s="8">
        <f>ROUND(INDEX([1]Calculation!T:T,ROW()),0)</f>
        <v>3</v>
      </c>
      <c r="P207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08" spans="1:16">
      <c r="A208" t="str">
        <f>INDEX([1]Calculation!$F:$F,ROW())</f>
        <v>New Hampshire</v>
      </c>
      <c r="B208" t="str">
        <f>INDEX([1]Calculation!$D:$D,ROW())</f>
        <v>St. Anselm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491  lv</v>
      </c>
      <c r="E208" s="19">
        <f>INDEX([1]Calculation!$I:$I,ROW())</f>
        <v>43863</v>
      </c>
      <c r="F208" s="12">
        <f>ROUND(INDEX([1]Calculation!AL:AL,ROW()),1)</f>
        <v>6.2</v>
      </c>
      <c r="G208" s="8">
        <f>ROUND(INDEX([1]Calculation!L:L,ROW()),0)</f>
        <v>19</v>
      </c>
      <c r="H208" s="8">
        <f>ROUND(INDEX([1]Calculation!M:M,ROW()),0)</f>
        <v>2</v>
      </c>
      <c r="I208" s="8">
        <f>ROUND(INDEX([1]Calculation!N:N,ROW()),0)</f>
        <v>0</v>
      </c>
      <c r="J208" s="8">
        <f>ROUND(INDEX([1]Calculation!O:O,ROW()),0)</f>
        <v>14</v>
      </c>
      <c r="K208" s="8">
        <f>ROUND(INDEX([1]Calculation!P:P,ROW()),0)</f>
        <v>11</v>
      </c>
      <c r="L208" s="8">
        <f>ROUND(INDEX([1]Calculation!Q:Q,ROW()),0)</f>
        <v>19</v>
      </c>
      <c r="M208" s="8">
        <f>ROUND(INDEX([1]Calculation!R:R,ROW()),0)</f>
        <v>5</v>
      </c>
      <c r="N208" s="8">
        <f>ROUND(INDEX([1]Calculation!S:S,ROW()),0)</f>
        <v>11</v>
      </c>
      <c r="O208" s="8">
        <f>ROUND(INDEX([1]Calculation!T:T,ROW()),0)</f>
        <v>4</v>
      </c>
      <c r="P208" s="8" t="str">
        <f>INDEX([1]Calculation!CB:CB,ROW())</f>
        <v>https://www.anselm.edu/sites/default/files/Documents/NHIOP/Polls/Democratic%20Voter%20Survey%20Jan-Feb%202020.pdf</v>
      </c>
    </row>
    <row r="209" spans="1:16">
      <c r="A209" t="str">
        <f>INDEX([1]Calculation!$F:$F,ROW())</f>
        <v>US</v>
      </c>
      <c r="B209" t="str">
        <f>INDEX([1]Calculation!$D:$D,ROW())</f>
        <v>AtlasIntel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532  lv</v>
      </c>
      <c r="E209" s="19">
        <f>INDEX([1]Calculation!$I:$I,ROW())</f>
        <v>43863</v>
      </c>
      <c r="F209" s="12">
        <f>ROUND(INDEX([1]Calculation!AL:AL,ROW()),1)</f>
        <v>6.1</v>
      </c>
      <c r="G209" s="8">
        <f>ROUND(INDEX([1]Calculation!L:L,ROW()),0)</f>
        <v>24</v>
      </c>
      <c r="H209" s="8">
        <f>ROUND(INDEX([1]Calculation!M:M,ROW()),0)</f>
        <v>8</v>
      </c>
      <c r="I209" s="8">
        <f>ROUND(INDEX([1]Calculation!N:N,ROW()),0)</f>
        <v>0</v>
      </c>
      <c r="J209" s="8">
        <f>ROUND(INDEX([1]Calculation!O:O,ROW()),0)</f>
        <v>5</v>
      </c>
      <c r="K209" s="8">
        <f>ROUND(INDEX([1]Calculation!P:P,ROW()),0)</f>
        <v>2</v>
      </c>
      <c r="L209" s="8">
        <f>ROUND(INDEX([1]Calculation!Q:Q,ROW()),0)</f>
        <v>28</v>
      </c>
      <c r="M209" s="8">
        <f>ROUND(INDEX([1]Calculation!R:R,ROW()),0)</f>
        <v>0</v>
      </c>
      <c r="N209" s="8">
        <f>ROUND(INDEX([1]Calculation!S:S,ROW()),0)</f>
        <v>11</v>
      </c>
      <c r="O209" s="8">
        <f>ROUND(INDEX([1]Calculation!T:T,ROW()),0)</f>
        <v>3</v>
      </c>
      <c r="P209" s="8" t="str">
        <f>INDEX([1]Calculation!CB:CB,ROW())</f>
        <v>https://projects.fivethirtyeight.com/polls/20200203_National.pdf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15259  lv</v>
      </c>
      <c r="E210" s="19">
        <f>INDEX([1]Calculation!$I:$I,ROW())</f>
        <v>43863</v>
      </c>
      <c r="F210" s="12">
        <f>ROUND(INDEX([1]Calculation!AL:AL,ROW()),1)</f>
        <v>0.1</v>
      </c>
      <c r="G210" s="8">
        <f>ROUND(INDEX([1]Calculation!L:L,ROW()),0)</f>
        <v>28</v>
      </c>
      <c r="H210" s="8">
        <f>ROUND(INDEX([1]Calculation!M:M,ROW()),0)</f>
        <v>14</v>
      </c>
      <c r="I210" s="8">
        <f>ROUND(INDEX([1]Calculation!N:N,ROW()),0)</f>
        <v>0</v>
      </c>
      <c r="J210" s="8">
        <f>ROUND(INDEX([1]Calculation!O:O,ROW()),0)</f>
        <v>6</v>
      </c>
      <c r="K210" s="8">
        <f>ROUND(INDEX([1]Calculation!P:P,ROW()),0)</f>
        <v>3</v>
      </c>
      <c r="L210" s="8">
        <f>ROUND(INDEX([1]Calculation!Q:Q,ROW()),0)</f>
        <v>24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4</v>
      </c>
      <c r="P210" s="8" t="str">
        <f>INDEX([1]Calculation!CB:CB,ROW())</f>
        <v>https://morningconsult.com/2020-democratic-primary/</v>
      </c>
    </row>
    <row r="211" spans="1:16">
      <c r="A211" t="str">
        <f>INDEX([1]Calculation!$F:$F,ROW())</f>
        <v>New Hampshire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500  lv</v>
      </c>
      <c r="E211" s="19">
        <f>INDEX([1]Calculation!$I:$I,ROW())</f>
        <v>43863</v>
      </c>
      <c r="F211" s="12">
        <f>ROUND(INDEX([1]Calculation!AL:AL,ROW()),1)</f>
        <v>0</v>
      </c>
      <c r="G211" s="8">
        <f>ROUND(INDEX([1]Calculation!L:L,ROW()),0)</f>
        <v>14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13</v>
      </c>
      <c r="K211" s="8">
        <f>ROUND(INDEX([1]Calculation!P:P,ROW()),0)</f>
        <v>8</v>
      </c>
      <c r="L211" s="8">
        <f>ROUND(INDEX([1]Calculation!Q:Q,ROW()),0)</f>
        <v>29</v>
      </c>
      <c r="M211" s="8">
        <f>ROUND(INDEX([1]Calculation!R:R,ROW()),0)</f>
        <v>8</v>
      </c>
      <c r="N211" s="8">
        <f>ROUND(INDEX([1]Calculation!S:S,ROW()),0)</f>
        <v>12</v>
      </c>
      <c r="O211" s="8">
        <f>ROUND(INDEX([1]Calculation!T:T,ROW()),0)</f>
        <v>7</v>
      </c>
      <c r="P211" s="8" t="str">
        <f>INDEX([1]Calculation!CB:CB,ROW())</f>
        <v>http://emersonpolling.com/2020/02/03/new-hampshire-2020-tracking-poll-night-1-sanders-opens-commanding-lead/</v>
      </c>
    </row>
    <row r="212" spans="1:16">
      <c r="A212" t="str">
        <f>INDEX([1]Calculation!$F:$F,ROW())</f>
        <v>Iowa</v>
      </c>
      <c r="B212" t="str">
        <f>INDEX([1]Calculation!$D:$D,ROW())</f>
        <v>Data for Progress</v>
      </c>
      <c r="C212" t="str">
        <f>IF(INDEX([1]Calculation!$G:$G,ROW())=0,"-",INDEX([1]Calculation!$G:$G,ROW()))</f>
        <v>A-</v>
      </c>
      <c r="D212" t="str">
        <f>INDEX([1]Calculation!$J:$J,ROW())&amp;"  "&amp;INDEX([1]Calculation!$K:$K,ROW())</f>
        <v>2394  lv</v>
      </c>
      <c r="E212" s="19">
        <f>INDEX([1]Calculation!$I:$I,ROW())</f>
        <v>43863</v>
      </c>
      <c r="F212" s="12">
        <f>ROUND(INDEX([1]Calculation!AL:AL,ROW()),1)</f>
        <v>40</v>
      </c>
      <c r="G212" s="8">
        <f>ROUND(INDEX([1]Calculation!L:L,ROW()),0)</f>
        <v>18</v>
      </c>
      <c r="H212" s="8">
        <f>ROUND(INDEX([1]Calculation!M:M,ROW()),0)</f>
        <v>2</v>
      </c>
      <c r="I212" s="8">
        <f>ROUND(INDEX([1]Calculation!N:N,ROW()),0)</f>
        <v>0</v>
      </c>
      <c r="J212" s="8">
        <f>ROUND(INDEX([1]Calculation!O:O,ROW()),0)</f>
        <v>18</v>
      </c>
      <c r="K212" s="8">
        <f>ROUND(INDEX([1]Calculation!P:P,ROW()),0)</f>
        <v>9</v>
      </c>
      <c r="L212" s="8">
        <f>ROUND(INDEX([1]Calculation!Q:Q,ROW()),0)</f>
        <v>22</v>
      </c>
      <c r="M212" s="8">
        <f>ROUND(INDEX([1]Calculation!R:R,ROW()),0)</f>
        <v>4</v>
      </c>
      <c r="N212" s="8">
        <f>ROUND(INDEX([1]Calculation!S:S,ROW()),0)</f>
        <v>19</v>
      </c>
      <c r="O212" s="8">
        <f>ROUND(INDEX([1]Calculation!T:T,ROW()),0)</f>
        <v>6</v>
      </c>
      <c r="P212" s="8" t="str">
        <f>INDEX([1]Calculation!CB:CB,ROW())</f>
        <v>http://filesforprogress.org/datasets/2020/2/ia_caucus.pdf</v>
      </c>
    </row>
    <row r="213" spans="1:16">
      <c r="A213" t="str">
        <f>INDEX([1]Calculation!$F:$F,ROW())</f>
        <v>Iowa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853  lv</v>
      </c>
      <c r="E213" s="19">
        <f>INDEX([1]Calculation!$I:$I,ROW())</f>
        <v>43863</v>
      </c>
      <c r="F213" s="12">
        <f>ROUND(INDEX([1]Calculation!AL:AL,ROW()),1)</f>
        <v>11.5</v>
      </c>
      <c r="G213" s="8">
        <f>ROUND(INDEX([1]Calculation!L:L,ROW()),0)</f>
        <v>21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15</v>
      </c>
      <c r="K213" s="8">
        <f>ROUND(INDEX([1]Calculation!P:P,ROW()),0)</f>
        <v>11</v>
      </c>
      <c r="L213" s="8">
        <f>ROUND(INDEX([1]Calculation!Q:Q,ROW()),0)</f>
        <v>28</v>
      </c>
      <c r="M213" s="8">
        <f>ROUND(INDEX([1]Calculation!R:R,ROW()),0)</f>
        <v>4</v>
      </c>
      <c r="N213" s="8">
        <f>ROUND(INDEX([1]Calculation!S:S,ROW()),0)</f>
        <v>14</v>
      </c>
      <c r="O213" s="8">
        <f>ROUND(INDEX([1]Calculation!T:T,ROW()),0)</f>
        <v>5</v>
      </c>
      <c r="P213" s="8" t="str">
        <f>INDEX([1]Calculation!CB:CB,ROW())</f>
        <v>http://emersonpolling.com/2020/02/02/iowa-2020-sanders-on-top-going-into-caucus-night/</v>
      </c>
    </row>
    <row r="214" spans="1:16">
      <c r="A214" t="str">
        <f>INDEX([1]Calculation!$F:$F,ROW())</f>
        <v>New Hampshire</v>
      </c>
      <c r="B214" t="str">
        <f>INDEX([1]Calculation!$D:$D,ROW())</f>
        <v>RKM Research and Communications Inc.</v>
      </c>
      <c r="C214" t="str">
        <f>IF(INDEX([1]Calculation!$G:$G,ROW())=0,"-",INDEX([1]Calculation!$G:$G,ROW()))</f>
        <v>A/B</v>
      </c>
      <c r="D214" t="str">
        <f>INDEX([1]Calculation!$J:$J,ROW())&amp;"  "&amp;INDEX([1]Calculation!$K:$K,ROW())</f>
        <v>454  lv</v>
      </c>
      <c r="E214" s="19">
        <f>INDEX([1]Calculation!$I:$I,ROW())</f>
        <v>43862</v>
      </c>
      <c r="F214" s="12">
        <f>ROUND(INDEX([1]Calculation!AL:AL,ROW()),1)</f>
        <v>1.9</v>
      </c>
      <c r="G214" s="8">
        <f>ROUND(INDEX([1]Calculation!L:L,ROW()),0)</f>
        <v>24</v>
      </c>
      <c r="H214" s="8">
        <f>ROUND(INDEX([1]Calculation!M:M,ROW()),0)</f>
        <v>2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31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1</v>
      </c>
      <c r="P214" s="8" t="str">
        <f>INDEX([1]Calculation!CB:CB,ROW())</f>
        <v>https://www.franklinpierce.edu/institutes/mfcc/020220%20FPU%20NH%202020%20pre-Iowa%20TABLES%20and%20QST.pdf</v>
      </c>
    </row>
    <row r="215" spans="1:16">
      <c r="A215" t="str">
        <f>INDEX([1]Calculation!$F:$F,ROW())</f>
        <v>New Hampshire</v>
      </c>
      <c r="B215" t="str">
        <f>INDEX([1]Calculation!$D:$D,ROW())</f>
        <v>University of Massachusetts Lowell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400  lv</v>
      </c>
      <c r="E215" s="19">
        <f>INDEX([1]Calculation!$I:$I,ROW())</f>
        <v>43861</v>
      </c>
      <c r="F215" s="12">
        <f>ROUND(INDEX([1]Calculation!AL:AL,ROW()),1)</f>
        <v>1.6</v>
      </c>
      <c r="G215" s="8">
        <f>ROUND(INDEX([1]Calculation!L:L,ROW()),0)</f>
        <v>22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12</v>
      </c>
      <c r="K215" s="8">
        <f>ROUND(INDEX([1]Calculation!P:P,ROW()),0)</f>
        <v>6</v>
      </c>
      <c r="L215" s="8">
        <f>ROUND(INDEX([1]Calculation!Q:Q,ROW()),0)</f>
        <v>23</v>
      </c>
      <c r="M215" s="8">
        <f>ROUND(INDEX([1]Calculation!R:R,ROW()),0)</f>
        <v>6</v>
      </c>
      <c r="N215" s="8">
        <f>ROUND(INDEX([1]Calculation!S:S,ROW()),0)</f>
        <v>19</v>
      </c>
      <c r="O215" s="8">
        <f>ROUND(INDEX([1]Calculation!T:T,ROW()),0)</f>
        <v>2</v>
      </c>
      <c r="P215" s="8" t="str">
        <f>INDEX([1]Calculation!CB:CB,ROW())</f>
        <v>https://www.uml.edu/docs/TOPLINE%20-%20UMass%20Lowell%20NH%20Dem%20Primary%2020200203_tcm18-321680.pdf</v>
      </c>
    </row>
    <row r="216" spans="1:16">
      <c r="A216" t="str">
        <f>INDEX([1]Calculation!$F:$F,ROW())</f>
        <v>Massachusetts</v>
      </c>
      <c r="B216" t="str">
        <f>INDEX([1]Calculation!$D:$D,ROW())</f>
        <v>Evan Falchuk and Lou DiNatale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334  lv</v>
      </c>
      <c r="E216" s="19">
        <f>INDEX([1]Calculation!$I:$I,ROW())</f>
        <v>43860</v>
      </c>
      <c r="F216" s="12">
        <f>ROUND(INDEX([1]Calculation!AL:AL,ROW()),1)</f>
        <v>0.7</v>
      </c>
      <c r="G216" s="8">
        <f>ROUND(INDEX([1]Calculation!L:L,ROW()),0)</f>
        <v>16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6</v>
      </c>
      <c r="K216" s="8">
        <f>ROUND(INDEX([1]Calculation!P:P,ROW()),0)</f>
        <v>7</v>
      </c>
      <c r="L216" s="8">
        <f>ROUND(INDEX([1]Calculation!Q:Q,ROW()),0)</f>
        <v>12</v>
      </c>
      <c r="M216" s="8">
        <f>ROUND(INDEX([1]Calculation!R:R,ROW()),0)</f>
        <v>4</v>
      </c>
      <c r="N216" s="8">
        <f>ROUND(INDEX([1]Calculation!S:S,ROW()),0)</f>
        <v>23</v>
      </c>
      <c r="O216" s="8">
        <f>ROUND(INDEX([1]Calculation!T:T,ROW()),0)</f>
        <v>3</v>
      </c>
      <c r="P216" s="8" t="str">
        <f>INDEX([1]Calculation!CB:CB,ROW())</f>
        <v>https://projects.fivethirtyeight.com/polls/20200206_MA.xlsx</v>
      </c>
    </row>
    <row r="217" spans="1:16">
      <c r="A217" t="str">
        <f>INDEX([1]Calculation!$F:$F,ROW())</f>
        <v>Iowa</v>
      </c>
      <c r="B217" t="str">
        <f>INDEX([1]Calculation!$D:$D,ROW())</f>
        <v>David Binder Research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300  lv</v>
      </c>
      <c r="E217" s="19">
        <f>INDEX([1]Calculation!$I:$I,ROW())</f>
        <v>43860</v>
      </c>
      <c r="F217" s="12">
        <f>ROUND(INDEX([1]Calculation!AL:AL,ROW()),1)</f>
        <v>0</v>
      </c>
      <c r="G217" s="8">
        <f>ROUND(INDEX([1]Calculation!L:L,ROW()),0)</f>
        <v>46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0</v>
      </c>
      <c r="L217" s="8">
        <f>ROUND(INDEX([1]Calculation!Q:Q,ROW()),0)</f>
        <v>40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https://www.focusonruralamerica.com/2020/02/03/caucus-day-poll-release/</v>
      </c>
    </row>
    <row r="218" spans="1:16">
      <c r="A218" t="str">
        <f>INDEX([1]Calculation!$F:$F,ROW())</f>
        <v>Iowa</v>
      </c>
      <c r="B218" t="str">
        <f>INDEX([1]Calculation!$D:$D,ROW())</f>
        <v>David Binder Research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300  lv</v>
      </c>
      <c r="E218" s="19">
        <f>INDEX([1]Calculation!$I:$I,ROW())</f>
        <v>43860</v>
      </c>
      <c r="F218" s="12">
        <f>ROUND(INDEX([1]Calculation!AL:AL,ROW()),1)</f>
        <v>5</v>
      </c>
      <c r="G218" s="8">
        <f>ROUND(INDEX([1]Calculation!L:L,ROW()),0)</f>
        <v>15</v>
      </c>
      <c r="H218" s="8">
        <f>ROUND(INDEX([1]Calculation!M:M,ROW()),0)</f>
        <v>1</v>
      </c>
      <c r="I218" s="8">
        <f>ROUND(INDEX([1]Calculation!N:N,ROW()),0)</f>
        <v>0</v>
      </c>
      <c r="J218" s="8">
        <f>ROUND(INDEX([1]Calculation!O:O,ROW()),0)</f>
        <v>19</v>
      </c>
      <c r="K218" s="8">
        <f>ROUND(INDEX([1]Calculation!P:P,ROW()),0)</f>
        <v>11</v>
      </c>
      <c r="L218" s="8">
        <f>ROUND(INDEX([1]Calculation!Q:Q,ROW()),0)</f>
        <v>17</v>
      </c>
      <c r="M218" s="8">
        <f>ROUND(INDEX([1]Calculation!R:R,ROW()),0)</f>
        <v>3</v>
      </c>
      <c r="N218" s="8">
        <f>ROUND(INDEX([1]Calculation!S:S,ROW()),0)</f>
        <v>15</v>
      </c>
      <c r="O218" s="8">
        <f>ROUND(INDEX([1]Calculation!T:T,ROW()),0)</f>
        <v>1</v>
      </c>
      <c r="P218" s="8" t="str">
        <f>INDEX([1]Calculation!CB:CB,ROW())</f>
        <v>https://www.focusonruralamerica.com/2020/02/03/caucus-day-poll-release/</v>
      </c>
    </row>
    <row r="219" spans="1:16">
      <c r="A219" t="str">
        <f>INDEX([1]Calculation!$F:$F,ROW())</f>
        <v>Texas</v>
      </c>
      <c r="B219" t="str">
        <f>INDEX([1]Calculation!$D:$D,ROW())</f>
        <v>University of Texas at Tyler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416  lv</v>
      </c>
      <c r="E219" s="19">
        <f>INDEX([1]Calculation!$I:$I,ROW())</f>
        <v>43860</v>
      </c>
      <c r="F219" s="12">
        <f>ROUND(INDEX([1]Calculation!AL:AL,ROW()),1)</f>
        <v>0.9</v>
      </c>
      <c r="G219" s="8">
        <f>ROUND(INDEX([1]Calculation!L:L,ROW()),0)</f>
        <v>34</v>
      </c>
      <c r="H219" s="8">
        <f>ROUND(INDEX([1]Calculation!M:M,ROW()),0)</f>
        <v>16</v>
      </c>
      <c r="I219" s="8">
        <f>ROUND(INDEX([1]Calculation!N:N,ROW()),0)</f>
        <v>0</v>
      </c>
      <c r="J219" s="8">
        <f>ROUND(INDEX([1]Calculation!O:O,ROW()),0)</f>
        <v>4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2</v>
      </c>
      <c r="N219" s="8">
        <f>ROUND(INDEX([1]Calculation!S:S,ROW()),0)</f>
        <v>17</v>
      </c>
      <c r="O219" s="8">
        <f>ROUND(INDEX([1]Calculation!T:T,ROW()),0)</f>
        <v>3</v>
      </c>
      <c r="P219" s="8" t="str">
        <f>INDEX([1]Calculation!CB:CB,ROW())</f>
        <v>https://projects.fivethirtyeight.com/polls/20200202_TX_3.pdf</v>
      </c>
    </row>
    <row r="220" spans="1:16">
      <c r="A220" t="str">
        <f>INDEX([1]Calculation!$F:$F,ROW())</f>
        <v>Texas</v>
      </c>
      <c r="B220" t="str">
        <f>INDEX([1]Calculation!$D:$D,ROW())</f>
        <v>University of Texas at Tyler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487  rv</v>
      </c>
      <c r="E220" s="19">
        <f>INDEX([1]Calculation!$I:$I,ROW())</f>
        <v>43860</v>
      </c>
      <c r="F220" s="12">
        <f>ROUND(INDEX([1]Calculation!AL:AL,ROW()),1)</f>
        <v>0</v>
      </c>
      <c r="G220" s="8">
        <f>ROUND(INDEX([1]Calculation!L:L,ROW()),0)</f>
        <v>35</v>
      </c>
      <c r="H220" s="8">
        <f>ROUND(INDEX([1]Calculation!M:M,ROW()),0)</f>
        <v>16</v>
      </c>
      <c r="I220" s="8">
        <f>ROUND(INDEX([1]Calculation!N:N,ROW()),0)</f>
        <v>0</v>
      </c>
      <c r="J220" s="8">
        <f>ROUND(INDEX([1]Calculation!O:O,ROW()),0)</f>
        <v>4</v>
      </c>
      <c r="K220" s="8">
        <f>ROUND(INDEX([1]Calculation!P:P,ROW()),0)</f>
        <v>3</v>
      </c>
      <c r="L220" s="8">
        <f>ROUND(INDEX([1]Calculation!Q:Q,ROW()),0)</f>
        <v>18</v>
      </c>
      <c r="M220" s="8">
        <f>ROUND(INDEX([1]Calculation!R:R,ROW()),0)</f>
        <v>2</v>
      </c>
      <c r="N220" s="8">
        <f>ROUND(INDEX([1]Calculation!S:S,ROW()),0)</f>
        <v>16</v>
      </c>
      <c r="O220" s="8">
        <f>ROUND(INDEX([1]Calculation!T:T,ROW()),0)</f>
        <v>3</v>
      </c>
      <c r="P220" s="8" t="str">
        <f>INDEX([1]Calculation!CB:CB,ROW())</f>
        <v>https://projects.fivethirtyeight.com/polls/20200202_TX_1.pdf</v>
      </c>
    </row>
    <row r="221" spans="1:16">
      <c r="A221" t="str">
        <f>INDEX([1]Calculation!$F:$F,ROW())</f>
        <v>Iowa</v>
      </c>
      <c r="B221" t="str">
        <f>INDEX([1]Calculation!$D:$D,ROW())</f>
        <v>American Research Group</v>
      </c>
      <c r="C221" t="str">
        <f>IF(INDEX([1]Calculation!$G:$G,ROW())=0,"-",INDEX([1]Calculation!$G:$G,ROW()))</f>
        <v>B</v>
      </c>
      <c r="D221" t="str">
        <f>INDEX([1]Calculation!$J:$J,ROW())&amp;"  "&amp;INDEX([1]Calculation!$K:$K,ROW())</f>
        <v>400  lv</v>
      </c>
      <c r="E221" s="19">
        <f>INDEX([1]Calculation!$I:$I,ROW())</f>
        <v>43860</v>
      </c>
      <c r="F221" s="12">
        <f>ROUND(INDEX([1]Calculation!AL:AL,ROW()),1)</f>
        <v>10</v>
      </c>
      <c r="G221" s="8">
        <f>ROUND(INDEX([1]Calculation!L:L,ROW()),0)</f>
        <v>17</v>
      </c>
      <c r="H221" s="8">
        <f>ROUND(INDEX([1]Calculation!M:M,ROW()),0)</f>
        <v>2</v>
      </c>
      <c r="I221" s="8">
        <f>ROUND(INDEX([1]Calculation!N:N,ROW()),0)</f>
        <v>0</v>
      </c>
      <c r="J221" s="8">
        <f>ROUND(INDEX([1]Calculation!O:O,ROW()),0)</f>
        <v>9</v>
      </c>
      <c r="K221" s="8">
        <f>ROUND(INDEX([1]Calculation!P:P,ROW()),0)</f>
        <v>16</v>
      </c>
      <c r="L221" s="8">
        <f>ROUND(INDEX([1]Calculation!Q:Q,ROW()),0)</f>
        <v>23</v>
      </c>
      <c r="M221" s="8">
        <f>ROUND(INDEX([1]Calculation!R:R,ROW()),0)</f>
        <v>3</v>
      </c>
      <c r="N221" s="8">
        <f>ROUND(INDEX([1]Calculation!S:S,ROW()),0)</f>
        <v>15</v>
      </c>
      <c r="O221" s="8">
        <f>ROUND(INDEX([1]Calculation!T:T,ROW()),0)</f>
        <v>5</v>
      </c>
      <c r="P221" s="8" t="str">
        <f>INDEX([1]Calculation!CB:CB,ROW())</f>
        <v>https://americanresearchgroup.com/pres2020/primary/dem/iadem.html</v>
      </c>
    </row>
    <row r="222" spans="1:16">
      <c r="A222" t="str">
        <f>INDEX([1]Calculation!$F:$F,ROW())</f>
        <v>US</v>
      </c>
      <c r="B222" t="str">
        <f>INDEX([1]Calculation!$D:$D,ROW())</f>
        <v>IBD/TIPP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336  rv</v>
      </c>
      <c r="E222" s="19">
        <f>INDEX([1]Calculation!$I:$I,ROW())</f>
        <v>43860</v>
      </c>
      <c r="F222" s="12">
        <f>ROUND(INDEX([1]Calculation!AL:AL,ROW()),1)</f>
        <v>1.4</v>
      </c>
      <c r="G222" s="8">
        <f>ROUND(INDEX([1]Calculation!L:L,ROW()),0)</f>
        <v>26</v>
      </c>
      <c r="H222" s="8">
        <f>ROUND(INDEX([1]Calculation!M:M,ROW()),0)</f>
        <v>8</v>
      </c>
      <c r="I222" s="8">
        <f>ROUND(INDEX([1]Calculation!N:N,ROW()),0)</f>
        <v>0</v>
      </c>
      <c r="J222" s="8">
        <f>ROUND(INDEX([1]Calculation!O:O,ROW()),0)</f>
        <v>7</v>
      </c>
      <c r="K222" s="8">
        <f>ROUND(INDEX([1]Calculation!P:P,ROW()),0)</f>
        <v>3</v>
      </c>
      <c r="L222" s="8">
        <f>ROUND(INDEX([1]Calculation!Q:Q,ROW()),0)</f>
        <v>19</v>
      </c>
      <c r="M222" s="8">
        <f>ROUND(INDEX([1]Calculation!R:R,ROW()),0)</f>
        <v>2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https://projects.fivethirtyeight.com/polls/20190131_National.xlsx</v>
      </c>
    </row>
    <row r="223" spans="1:16">
      <c r="A223" t="str">
        <f>INDEX([1]Calculation!$F:$F,ROW())</f>
        <v>US</v>
      </c>
      <c r="B223" t="str">
        <f>INDEX([1]Calculation!$D:$D,ROW())</f>
        <v>Ipsos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565  rv</v>
      </c>
      <c r="E223" s="19">
        <f>INDEX([1]Calculation!$I:$I,ROW())</f>
        <v>43860</v>
      </c>
      <c r="F223" s="12">
        <f>ROUND(INDEX([1]Calculation!AL:AL,ROW()),1)</f>
        <v>0.1</v>
      </c>
      <c r="G223" s="8">
        <f>ROUND(INDEX([1]Calculation!L:L,ROW()),0)</f>
        <v>23</v>
      </c>
      <c r="H223" s="8">
        <f>ROUND(INDEX([1]Calculation!M:M,ROW()),0)</f>
        <v>12</v>
      </c>
      <c r="I223" s="8">
        <f>ROUND(INDEX([1]Calculation!N:N,ROW()),0)</f>
        <v>0</v>
      </c>
      <c r="J223" s="8">
        <f>ROUND(INDEX([1]Calculation!O:O,ROW()),0)</f>
        <v>4</v>
      </c>
      <c r="K223" s="8">
        <f>ROUND(INDEX([1]Calculation!P:P,ROW()),0)</f>
        <v>2</v>
      </c>
      <c r="L223" s="8">
        <f>ROUND(INDEX([1]Calculation!Q:Q,ROW()),0)</f>
        <v>18</v>
      </c>
      <c r="M223" s="8">
        <f>ROUND(INDEX([1]Calculation!R:R,ROW()),0)</f>
        <v>4</v>
      </c>
      <c r="N223" s="8">
        <f>ROUND(INDEX([1]Calculation!S:S,ROW()),0)</f>
        <v>10</v>
      </c>
      <c r="O223" s="8">
        <f>ROUND(INDEX([1]Calculation!T:T,ROW()),0)</f>
        <v>4</v>
      </c>
      <c r="P223" s="8" t="str">
        <f>INDEX([1]Calculation!CB:CB,ROW())</f>
        <v>https://graphics.reuters.com/USA-ELECTION-POLL/0100B05G09P/index.html</v>
      </c>
    </row>
    <row r="224" spans="1:16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500  lv</v>
      </c>
      <c r="E224" s="19">
        <f>INDEX([1]Calculation!$I:$I,ROW())</f>
        <v>43859</v>
      </c>
      <c r="F224" s="12">
        <f>ROUND(INDEX([1]Calculation!AL:AL,ROW()),1)</f>
        <v>1</v>
      </c>
      <c r="G224" s="8">
        <f>ROUND(INDEX([1]Calculation!L:L,ROW()),0)</f>
        <v>20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12</v>
      </c>
      <c r="K224" s="8">
        <f>ROUND(INDEX([1]Calculation!P:P,ROW()),0)</f>
        <v>5</v>
      </c>
      <c r="L224" s="8">
        <f>ROUND(INDEX([1]Calculation!Q:Q,ROW()),0)</f>
        <v>25</v>
      </c>
      <c r="M224" s="8">
        <f>ROUND(INDEX([1]Calculation!R:R,ROW()),0)</f>
        <v>5</v>
      </c>
      <c r="N224" s="8">
        <f>ROUND(INDEX([1]Calculation!S:S,ROW()),0)</f>
        <v>17</v>
      </c>
      <c r="O224" s="8">
        <f>ROUND(INDEX([1]Calculation!T:T,ROW()),0)</f>
        <v>4</v>
      </c>
      <c r="P224" s="8" t="str">
        <f>INDEX([1]Calculation!CB:CB,ROW())</f>
        <v>https://polsci.umass.edu/sites/default/files/ToplinesFeb2020-REVISED.pdf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980  rv</v>
      </c>
      <c r="E225" s="19">
        <f>INDEX([1]Calculation!$I:$I,ROW())</f>
        <v>43859</v>
      </c>
      <c r="F225" s="12">
        <f>ROUND(INDEX([1]Calculation!AL:AL,ROW()),1)</f>
        <v>0.1</v>
      </c>
      <c r="G225" s="8">
        <f>ROUND(INDEX([1]Calculation!L:L,ROW()),0)</f>
        <v>31</v>
      </c>
      <c r="H225" s="8">
        <f>ROUND(INDEX([1]Calculation!M:M,ROW()),0)</f>
        <v>13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20</v>
      </c>
      <c r="M225" s="8">
        <f>ROUND(INDEX([1]Calculation!R:R,ROW()),0)</f>
        <v>2</v>
      </c>
      <c r="N225" s="8">
        <f>ROUND(INDEX([1]Calculation!S:S,ROW()),0)</f>
        <v>12</v>
      </c>
      <c r="O225" s="8">
        <f>ROUND(INDEX([1]Calculation!T:T,ROW()),0)</f>
        <v>3</v>
      </c>
      <c r="P225" s="8" t="str">
        <f>INDEX([1]Calculation!CB:CB,ROW())</f>
        <v>https://harvardharrispoll.com/wp-content/uploads/2020/02/HHP_January2020_RegisteredVoters_Topline.pdf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615  lv</v>
      </c>
      <c r="E226" s="19">
        <f>INDEX([1]Calculation!$I:$I,ROW())</f>
        <v>43859</v>
      </c>
      <c r="F226" s="12">
        <f>ROUND(INDEX([1]Calculation!AL:AL,ROW()),1)</f>
        <v>6</v>
      </c>
      <c r="G226" s="8">
        <f>ROUND(INDEX([1]Calculation!L:L,ROW()),0)</f>
        <v>15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15</v>
      </c>
      <c r="K226" s="8">
        <f>ROUND(INDEX([1]Calculation!P:P,ROW()),0)</f>
        <v>8</v>
      </c>
      <c r="L226" s="8">
        <f>ROUND(INDEX([1]Calculation!Q:Q,ROW()),0)</f>
        <v>28</v>
      </c>
      <c r="M226" s="8">
        <f>ROUND(INDEX([1]Calculation!R:R,ROW()),0)</f>
        <v>2</v>
      </c>
      <c r="N226" s="8">
        <f>ROUND(INDEX([1]Calculation!S:S,ROW()),0)</f>
        <v>21</v>
      </c>
      <c r="O226" s="8">
        <f>ROUND(INDEX([1]Calculation!T:T,ROW()),0)</f>
        <v>5</v>
      </c>
      <c r="P226" s="8" t="str">
        <f>INDEX([1]Calculation!CB:CB,ROW())</f>
        <v>https://projects.fivethirtyeight.com/polls/20200202_IA_2.pdf</v>
      </c>
    </row>
    <row r="227" spans="1:16">
      <c r="A227" t="str">
        <f>INDEX([1]Calculation!$F:$F,ROW())</f>
        <v>South Carolina</v>
      </c>
      <c r="B227" t="str">
        <f>INDEX([1]Calculation!$D:$D,ROW())</f>
        <v>Change Research</v>
      </c>
      <c r="C227" t="str">
        <f>IF(INDEX([1]Calculation!$G:$G,ROW())=0,"-",INDEX([1]Calculation!$G:$G,ROW()))</f>
        <v>C</v>
      </c>
      <c r="D227" t="str">
        <f>INDEX([1]Calculation!$J:$J,ROW())&amp;"  "&amp;INDEX([1]Calculation!$K:$K,ROW())</f>
        <v>651  lv</v>
      </c>
      <c r="E227" s="19">
        <f>INDEX([1]Calculation!$I:$I,ROW())</f>
        <v>43859</v>
      </c>
      <c r="F227" s="12">
        <f>ROUND(INDEX([1]Calculation!AL:AL,ROW()),1)</f>
        <v>0.2</v>
      </c>
      <c r="G227" s="8">
        <f>ROUND(INDEX([1]Calculation!L:L,ROW()),0)</f>
        <v>25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7</v>
      </c>
      <c r="K227" s="8">
        <f>ROUND(INDEX([1]Calculation!P:P,ROW()),0)</f>
        <v>2</v>
      </c>
      <c r="L227" s="8">
        <f>ROUND(INDEX([1]Calculation!Q:Q,ROW()),0)</f>
        <v>20</v>
      </c>
      <c r="M227" s="8">
        <f>ROUND(INDEX([1]Calculation!R:R,ROW()),0)</f>
        <v>18</v>
      </c>
      <c r="N227" s="8">
        <f>ROUND(INDEX([1]Calculation!S:S,ROW()),0)</f>
        <v>11</v>
      </c>
      <c r="O227" s="8">
        <f>ROUND(INDEX([1]Calculation!T:T,ROW()),0)</f>
        <v>3</v>
      </c>
      <c r="P227" s="8" t="str">
        <f>INDEX([1]Calculation!CB:CB,ROW())</f>
        <v>https://www.changeresearch.com/post/south-carolina-post-and-courier-january-poll</v>
      </c>
    </row>
    <row r="228" spans="1:16">
      <c r="A228" t="str">
        <f>INDEX([1]Calculation!$F:$F,ROW())</f>
        <v>US</v>
      </c>
      <c r="B228" t="str">
        <f>INDEX([1]Calculation!$D:$D,ROW())</f>
        <v>NBC News/Wall Street Journal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428  lv</v>
      </c>
      <c r="E228" s="19">
        <f>INDEX([1]Calculation!$I:$I,ROW())</f>
        <v>43859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9</v>
      </c>
      <c r="I228" s="8">
        <f>ROUND(INDEX([1]Calculation!N:N,ROW()),0)</f>
        <v>0</v>
      </c>
      <c r="J228" s="8">
        <f>ROUND(INDEX([1]Calculation!O:O,ROW()),0)</f>
        <v>7</v>
      </c>
      <c r="K228" s="8">
        <f>ROUND(INDEX([1]Calculation!P:P,ROW()),0)</f>
        <v>5</v>
      </c>
      <c r="L228" s="8">
        <f>ROUND(INDEX([1]Calculation!Q:Q,ROW()),0)</f>
        <v>27</v>
      </c>
      <c r="M228" s="8">
        <f>ROUND(INDEX([1]Calculation!R:R,ROW()),0)</f>
        <v>2</v>
      </c>
      <c r="N228" s="8">
        <f>ROUND(INDEX([1]Calculation!S:S,ROW()),0)</f>
        <v>15</v>
      </c>
      <c r="O228" s="8">
        <f>ROUND(INDEX([1]Calculation!T:T,ROW()),0)</f>
        <v>4</v>
      </c>
      <c r="P228" s="8" t="str">
        <f>INDEX([1]Calculation!CB:CB,ROW())</f>
        <v>https://www.nbcnews.com/politics/2020-election/sanders-biden-are-neck-neck-new-nbc-wsj-national-poll-n1127051</v>
      </c>
    </row>
    <row r="229" spans="1:16">
      <c r="A229" t="str">
        <f>INDEX([1]Calculation!$F:$F,ROW())</f>
        <v>Washington</v>
      </c>
      <c r="B229" t="str">
        <f>INDEX([1]Calculation!$D:$D,ROW())</f>
        <v>SurveyUSA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536  lv</v>
      </c>
      <c r="E229" s="19">
        <f>INDEX([1]Calculation!$I:$I,ROW())</f>
        <v>43858</v>
      </c>
      <c r="F229" s="12">
        <f>ROUND(INDEX([1]Calculation!AL:AL,ROW()),1)</f>
        <v>20.9</v>
      </c>
      <c r="G229" s="8">
        <f>ROUND(INDEX([1]Calculation!L:L,ROW()),0)</f>
        <v>21</v>
      </c>
      <c r="H229" s="8">
        <f>ROUND(INDEX([1]Calculation!M:M,ROW()),0)</f>
        <v>12</v>
      </c>
      <c r="I229" s="8">
        <f>ROUND(INDEX([1]Calculation!N:N,ROW()),0)</f>
        <v>0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26</v>
      </c>
      <c r="M229" s="8">
        <f>ROUND(INDEX([1]Calculation!R:R,ROW()),0)</f>
        <v>2</v>
      </c>
      <c r="N229" s="8">
        <f>ROUND(INDEX([1]Calculation!S:S,ROW()),0)</f>
        <v>16</v>
      </c>
      <c r="O229" s="8">
        <f>ROUND(INDEX([1]Calculation!T:T,ROW()),0)</f>
        <v>4</v>
      </c>
      <c r="P229" s="8" t="str">
        <f>INDEX([1]Calculation!CB:CB,ROW())</f>
        <v>https://www.king5.com/article/news/politics/elections/bernie-sanders-democratic-primary-poll/281-54303297-ce1b-4902-9e51-512a441340ac</v>
      </c>
    </row>
    <row r="230" spans="1:16">
      <c r="A230" t="str">
        <f>INDEX([1]Calculation!$F:$F,ROW())</f>
        <v>Iowa</v>
      </c>
      <c r="B230" t="str">
        <f>INDEX([1]Calculation!$D:$D,ROW())</f>
        <v>Park Street Strategies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600  lv</v>
      </c>
      <c r="E230" s="19">
        <f>INDEX([1]Calculation!$I:$I,ROW())</f>
        <v>43858</v>
      </c>
      <c r="F230" s="12">
        <f>ROUND(INDEX([1]Calculation!AL:AL,ROW()),1)</f>
        <v>6.1</v>
      </c>
      <c r="G230" s="8">
        <f>ROUND(INDEX([1]Calculation!L:L,ROW()),0)</f>
        <v>20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17</v>
      </c>
      <c r="K230" s="8">
        <f>ROUND(INDEX([1]Calculation!P:P,ROW()),0)</f>
        <v>12</v>
      </c>
      <c r="L230" s="8">
        <f>ROUND(INDEX([1]Calculation!Q:Q,ROW()),0)</f>
        <v>18</v>
      </c>
      <c r="M230" s="8">
        <f>ROUND(INDEX([1]Calculation!R:R,ROW()),0)</f>
        <v>4</v>
      </c>
      <c r="N230" s="8">
        <f>ROUND(INDEX([1]Calculation!S:S,ROW()),0)</f>
        <v>17</v>
      </c>
      <c r="O230" s="8">
        <f>ROUND(INDEX([1]Calculation!T:T,ROW()),0)</f>
        <v>5</v>
      </c>
      <c r="P230" s="8" t="str">
        <f>INDEX([1]Calculation!CB:CB,ROW())</f>
        <v>https://parkstreetstrategies.com/2020-iowa-democratic-caucus-survey-full-results/</v>
      </c>
    </row>
    <row r="231" spans="1:16">
      <c r="A231" t="str">
        <f>INDEX([1]Calculation!$F:$F,ROW())</f>
        <v>US</v>
      </c>
      <c r="B231" t="str">
        <f>INDEX([1]Calculation!$D:$D,ROW())</f>
        <v>USC Dornsife/LA Times</v>
      </c>
      <c r="C231" t="str">
        <f>IF(INDEX([1]Calculation!$G:$G,ROW())=0,"-",INDEX([1]Calculation!$G:$G,ROW()))</f>
        <v>B/C</v>
      </c>
      <c r="D231" t="str">
        <f>INDEX([1]Calculation!$J:$J,ROW())&amp;"  "&amp;INDEX([1]Calculation!$K:$K,ROW())</f>
        <v>2227  lv</v>
      </c>
      <c r="E231" s="19">
        <f>INDEX([1]Calculation!$I:$I,ROW())</f>
        <v>43858</v>
      </c>
      <c r="F231" s="12">
        <f>ROUND(INDEX([1]Calculation!AL:AL,ROW()),1)</f>
        <v>13.2</v>
      </c>
      <c r="G231" s="8">
        <f>ROUND(INDEX([1]Calculation!L:L,ROW()),0)</f>
        <v>34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18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2</v>
      </c>
      <c r="P231" s="8" t="str">
        <f>INDEX([1]Calculation!CB:CB,ROW())</f>
        <v>https://drive.google.com/file/d/1_JsEQQbLSxwYLJE-JtvQ-syrSuwU4YN9/view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591  lv</v>
      </c>
      <c r="E232" s="19">
        <f>INDEX([1]Calculation!$I:$I,ROW())</f>
        <v>43858</v>
      </c>
      <c r="F232" s="12">
        <f>ROUND(INDEX([1]Calculation!AL:AL,ROW()),1)</f>
        <v>0</v>
      </c>
      <c r="G232" s="8">
        <f>ROUND(INDEX([1]Calculation!L:L,ROW()),0)</f>
        <v>26</v>
      </c>
      <c r="H232" s="8">
        <f>ROUND(INDEX([1]Calculation!M:M,ROW()),0)</f>
        <v>4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20</v>
      </c>
      <c r="O232" s="8">
        <f>ROUND(INDEX([1]Calculation!T:T,ROW()),0)</f>
        <v>4</v>
      </c>
      <c r="P232" s="8" t="str">
        <f>INDEX([1]Calculation!CB:CB,ROW())</f>
        <v>https://d25d2506sfb94s.cloudfront.net/cumulus_uploads/document/3ormein07a/econTabReport.pdf</v>
      </c>
    </row>
    <row r="233" spans="1:16">
      <c r="A233" t="str">
        <f>INDEX([1]Calculation!$F:$F,ROW())</f>
        <v>Florida</v>
      </c>
      <c r="B233" t="str">
        <f>INDEX([1]Calculation!$D:$D,ROW())</f>
        <v>St. Pete Polls</v>
      </c>
      <c r="C233" t="str">
        <f>IF(INDEX([1]Calculation!$G:$G,ROW())=0,"-",INDEX([1]Calculation!$G:$G,ROW()))</f>
        <v>C+</v>
      </c>
      <c r="D233" t="str">
        <f>INDEX([1]Calculation!$J:$J,ROW())&amp;"  "&amp;INDEX([1]Calculation!$K:$K,ROW())</f>
        <v>2590  lv</v>
      </c>
      <c r="E233" s="19">
        <f>INDEX([1]Calculation!$I:$I,ROW())</f>
        <v>43858</v>
      </c>
      <c r="F233" s="12">
        <f>ROUND(INDEX([1]Calculation!AL:AL,ROW()),1)</f>
        <v>0.2</v>
      </c>
      <c r="G233" s="8">
        <f>ROUND(INDEX([1]Calculation!L:L,ROW()),0)</f>
        <v>41</v>
      </c>
      <c r="H233" s="8">
        <f>ROUND(INDEX([1]Calculation!M:M,ROW()),0)</f>
        <v>17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9</v>
      </c>
      <c r="M233" s="8">
        <f>ROUND(INDEX([1]Calculation!R:R,ROW()),0)</f>
        <v>2</v>
      </c>
      <c r="N233" s="8">
        <f>ROUND(INDEX([1]Calculation!S:S,ROW()),0)</f>
        <v>7</v>
      </c>
      <c r="O233" s="8">
        <f>ROUND(INDEX([1]Calculation!T:T,ROW()),0)</f>
        <v>2</v>
      </c>
      <c r="P233" s="8" t="str">
        <f>INDEX([1]Calculation!CB:CB,ROW())</f>
        <v>http://stpetepolls.org/files/StPetePolls_2020_State_DEMprimary_January28_WN2A.pdf</v>
      </c>
    </row>
    <row r="234" spans="1:16">
      <c r="A234" t="str">
        <f>INDEX([1]Calculation!$F:$F,ROW())</f>
        <v>US</v>
      </c>
      <c r="B234" t="str">
        <f>INDEX([1]Calculation!$D:$D,ROW())</f>
        <v>YouGov Blue/Data for Progress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1619  lv</v>
      </c>
      <c r="E234" s="19">
        <f>INDEX([1]Calculation!$I:$I,ROW())</f>
        <v>43857</v>
      </c>
      <c r="F234" s="12">
        <f>ROUND(INDEX([1]Calculation!AL:AL,ROW()),1)</f>
        <v>8.1999999999999993</v>
      </c>
      <c r="G234" s="8">
        <f>ROUND(INDEX([1]Calculation!L:L,ROW()),0)</f>
        <v>30</v>
      </c>
      <c r="H234" s="8">
        <f>ROUND(INDEX([1]Calculation!M:M,ROW()),0)</f>
        <v>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23</v>
      </c>
      <c r="O234" s="8">
        <f>ROUND(INDEX([1]Calculation!T:T,ROW()),0)</f>
        <v>4</v>
      </c>
      <c r="P234" s="8" t="str">
        <f>INDEX([1]Calculation!CB:CB,ROW())</f>
        <v>https://projects.fivethirtyeight.com/polls/20200203_National_2.pdf</v>
      </c>
    </row>
    <row r="235" spans="1:16">
      <c r="A235" t="str">
        <f>INDEX([1]Calculation!$F:$F,ROW())</f>
        <v>California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1190  lv</v>
      </c>
      <c r="E235" s="19">
        <f>INDEX([1]Calculation!$I:$I,ROW())</f>
        <v>43857</v>
      </c>
      <c r="F235" s="12">
        <f>ROUND(INDEX([1]Calculation!AL:AL,ROW()),1)</f>
        <v>1</v>
      </c>
      <c r="G235" s="8">
        <f>ROUND(INDEX([1]Calculation!L:L,ROW()),0)</f>
        <v>15</v>
      </c>
      <c r="H235" s="8">
        <f>ROUND(INDEX([1]Calculation!M:M,ROW()),0)</f>
        <v>4</v>
      </c>
      <c r="I235" s="8">
        <f>ROUND(INDEX([1]Calculation!N:N,ROW()),0)</f>
        <v>0</v>
      </c>
      <c r="J235" s="8">
        <f>ROUND(INDEX([1]Calculation!O:O,ROW()),0)</f>
        <v>8</v>
      </c>
      <c r="K235" s="8">
        <f>ROUND(INDEX([1]Calculation!P:P,ROW()),0)</f>
        <v>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16</v>
      </c>
      <c r="O235" s="8">
        <f>ROUND(INDEX([1]Calculation!T:T,ROW()),0)</f>
        <v>5</v>
      </c>
      <c r="P235" s="8" t="str">
        <f>INDEX([1]Calculation!CB:CB,ROW())</f>
        <v>https://www.changeresearch.com/post/kqed-change-research-california-poll-january</v>
      </c>
    </row>
    <row r="236" spans="1:16">
      <c r="A236" t="str">
        <f>INDEX([1]Calculation!$F:$F,ROW())</f>
        <v>Iowa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544  lv</v>
      </c>
      <c r="E236" s="19">
        <f>INDEX([1]Calculation!$I:$I,ROW())</f>
        <v>43857</v>
      </c>
      <c r="F236" s="12">
        <f>ROUND(INDEX([1]Calculation!AL:AL,ROW()),1)</f>
        <v>0</v>
      </c>
      <c r="G236" s="8">
        <f>ROUND(INDEX([1]Calculation!L:L,ROW()),0)</f>
        <v>29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0</v>
      </c>
      <c r="L236" s="8">
        <f>ROUND(INDEX([1]Calculation!Q:Q,ROW()),0)</f>
        <v>25</v>
      </c>
      <c r="M236" s="8">
        <f>ROUND(INDEX([1]Calculation!R:R,ROW()),0)</f>
        <v>0</v>
      </c>
      <c r="N236" s="8">
        <f>ROUND(INDEX([1]Calculation!S:S,ROW()),0)</f>
        <v>19</v>
      </c>
      <c r="O236" s="8">
        <f>ROUND(INDEX([1]Calculation!T:T,ROW()),0)</f>
        <v>0</v>
      </c>
      <c r="P236" s="8" t="str">
        <f>INDEX([1]Calculation!CB:CB,ROW())</f>
        <v>https://www.monmouth.edu/polling-institute/documents/monmouthpoll_ia_012920.pdf/</v>
      </c>
    </row>
    <row r="237" spans="1:16">
      <c r="A237" t="str">
        <f>INDEX([1]Calculation!$F:$F,ROW())</f>
        <v>Iowa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544  lv</v>
      </c>
      <c r="E237" s="19">
        <f>INDEX([1]Calculation!$I:$I,ROW())</f>
        <v>43857</v>
      </c>
      <c r="F237" s="12">
        <f>ROUND(INDEX([1]Calculation!AL:AL,ROW()),1)</f>
        <v>0</v>
      </c>
      <c r="G237" s="8">
        <f>ROUND(INDEX([1]Calculation!L:L,ROW()),0)</f>
        <v>22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12</v>
      </c>
      <c r="L237" s="8">
        <f>ROUND(INDEX([1]Calculation!Q:Q,ROW()),0)</f>
        <v>22</v>
      </c>
      <c r="M237" s="8">
        <f>ROUND(INDEX([1]Calculation!R:R,ROW()),0)</f>
        <v>0</v>
      </c>
      <c r="N237" s="8">
        <f>ROUND(INDEX([1]Calculation!S:S,ROW()),0)</f>
        <v>16</v>
      </c>
      <c r="O237" s="8">
        <f>ROUND(INDEX([1]Calculation!T:T,ROW()),0)</f>
        <v>5</v>
      </c>
      <c r="P237" s="8" t="str">
        <f>INDEX([1]Calculation!CB:CB,ROW())</f>
        <v>https://www.monmouth.edu/polling-institute/documents/monmouthpoll_ia_012920.pdf/</v>
      </c>
    </row>
    <row r="238" spans="1:16">
      <c r="A238" t="str">
        <f>INDEX([1]Calculation!$F:$F,ROW())</f>
        <v>Iowa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544  lv</v>
      </c>
      <c r="E238" s="19">
        <f>INDEX([1]Calculation!$I:$I,ROW())</f>
        <v>43857</v>
      </c>
      <c r="F238" s="12">
        <f>ROUND(INDEX([1]Calculation!AL:AL,ROW()),1)</f>
        <v>23.7</v>
      </c>
      <c r="G238" s="8">
        <f>ROUND(INDEX([1]Calculation!L:L,ROW()),0)</f>
        <v>23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16</v>
      </c>
      <c r="K238" s="8">
        <f>ROUND(INDEX([1]Calculation!P:P,ROW()),0)</f>
        <v>10</v>
      </c>
      <c r="L238" s="8">
        <f>ROUND(INDEX([1]Calculation!Q:Q,ROW()),0)</f>
        <v>21</v>
      </c>
      <c r="M238" s="8">
        <f>ROUND(INDEX([1]Calculation!R:R,ROW()),0)</f>
        <v>4</v>
      </c>
      <c r="N238" s="8">
        <f>ROUND(INDEX([1]Calculation!S:S,ROW()),0)</f>
        <v>15</v>
      </c>
      <c r="O238" s="8">
        <f>ROUND(INDEX([1]Calculation!T:T,ROW()),0)</f>
        <v>3</v>
      </c>
      <c r="P238" s="8" t="str">
        <f>INDEX([1]Calculation!CB:CB,ROW())</f>
        <v>https://www.monmouth.edu/polling-institute/documents/monmouthpoll_ia_012920.pdf/</v>
      </c>
    </row>
    <row r="239" spans="1:16">
      <c r="A239" t="str">
        <f>INDEX([1]Calculation!$F:$F,ROW())</f>
        <v>Iowa</v>
      </c>
      <c r="B239" t="str">
        <f>INDEX([1]Calculation!$D:$D,ROW())</f>
        <v>Civiqs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655  lv</v>
      </c>
      <c r="E239" s="19">
        <f>INDEX([1]Calculation!$I:$I,ROW())</f>
        <v>43857</v>
      </c>
      <c r="F239" s="12">
        <f>ROUND(INDEX([1]Calculation!AL:AL,ROW()),1)</f>
        <v>0.8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0</v>
      </c>
      <c r="J239" s="8">
        <f>ROUND(INDEX([1]Calculation!O:O,ROW()),0)</f>
        <v>17</v>
      </c>
      <c r="K239" s="8">
        <f>ROUND(INDEX([1]Calculation!P:P,ROW()),0)</f>
        <v>11</v>
      </c>
      <c r="L239" s="8">
        <f>ROUND(INDEX([1]Calculation!Q:Q,ROW()),0)</f>
        <v>24</v>
      </c>
      <c r="M239" s="8">
        <f>ROUND(INDEX([1]Calculation!R:R,ROW()),0)</f>
        <v>4</v>
      </c>
      <c r="N239" s="8">
        <f>ROUND(INDEX([1]Calculation!S:S,ROW()),0)</f>
        <v>19</v>
      </c>
      <c r="O239" s="8">
        <f>ROUND(INDEX([1]Calculation!T:T,ROW()),0)</f>
        <v>5</v>
      </c>
      <c r="P239" s="8" t="str">
        <f>INDEX([1]Calculation!CB:CB,ROW())</f>
        <v>https://civiqs.com/documents/Civiqs_ISU_banner_book_2020_01_cg3q62ypb43uz6bb.pdf</v>
      </c>
    </row>
    <row r="240" spans="1:16">
      <c r="A240" t="str">
        <f>INDEX([1]Calculation!$F:$F,ROW())</f>
        <v>US</v>
      </c>
      <c r="B240" t="str">
        <f>INDEX([1]Calculation!$D:$D,ROW())</f>
        <v>YouGov Blue/Data for Progress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1619  lv</v>
      </c>
      <c r="E240" s="19">
        <f>INDEX([1]Calculation!$I:$I,ROW())</f>
        <v>43857</v>
      </c>
      <c r="F240" s="12">
        <f>ROUND(INDEX([1]Calculation!AL:AL,ROW()),1)</f>
        <v>0</v>
      </c>
      <c r="G240" s="8">
        <f>ROUND(INDEX([1]Calculation!L:L,ROW()),0)</f>
        <v>42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23</v>
      </c>
      <c r="M240" s="8">
        <f>ROUND(INDEX([1]Calculation!R:R,ROW()),0)</f>
        <v>0</v>
      </c>
      <c r="N240" s="8">
        <f>ROUND(INDEX([1]Calculation!S:S,ROW()),0)</f>
        <v>30</v>
      </c>
      <c r="O240" s="8">
        <f>ROUND(INDEX([1]Calculation!T:T,ROW()),0)</f>
        <v>0</v>
      </c>
      <c r="P240" s="8" t="str">
        <f>INDEX([1]Calculation!CB:CB,ROW())</f>
        <v>https://www.politico.com/news/2020/01/28/survey-warren-polls-better-against-biden-than-sanders-108289</v>
      </c>
    </row>
    <row r="241" spans="1:16">
      <c r="A241" t="str">
        <f>INDEX([1]Calculation!$F:$F,ROW())</f>
        <v>US</v>
      </c>
      <c r="B241" t="str">
        <f>INDEX([1]Calculation!$D:$D,ROW())</f>
        <v>YouGov Blue/Data for Progress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1619  lv</v>
      </c>
      <c r="E241" s="19">
        <f>INDEX([1]Calculation!$I:$I,ROW())</f>
        <v>43857</v>
      </c>
      <c r="F241" s="12">
        <f>ROUND(INDEX([1]Calculation!AL:AL,ROW()),1)</f>
        <v>0</v>
      </c>
      <c r="G241" s="8">
        <f>ROUND(INDEX([1]Calculation!L:L,ROW()),0)</f>
        <v>53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41</v>
      </c>
      <c r="M241" s="8">
        <f>ROUND(INDEX([1]Calculation!R:R,ROW()),0)</f>
        <v>0</v>
      </c>
      <c r="N241" s="8">
        <f>ROUND(INDEX([1]Calculation!S:S,ROW()),0)</f>
        <v>0</v>
      </c>
      <c r="O241" s="8">
        <f>ROUND(INDEX([1]Calculation!T:T,ROW()),0)</f>
        <v>0</v>
      </c>
      <c r="P241" s="8" t="str">
        <f>INDEX([1]Calculation!CB:CB,ROW())</f>
        <v>https://www.politico.com/news/2020/01/28/survey-warren-polls-better-against-biden-than-sanders-108289</v>
      </c>
    </row>
    <row r="242" spans="1:16">
      <c r="A242" t="str">
        <f>INDEX([1]Calculation!$F:$F,ROW())</f>
        <v>US</v>
      </c>
      <c r="B242" t="str">
        <f>INDEX([1]Calculation!$D:$D,ROW())</f>
        <v>YouGov Blue/Data for Progress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1619  lv</v>
      </c>
      <c r="E242" s="19">
        <f>INDEX([1]Calculation!$I:$I,ROW())</f>
        <v>43857</v>
      </c>
      <c r="F242" s="12">
        <f>ROUND(INDEX([1]Calculation!AL:AL,ROW()),1)</f>
        <v>0</v>
      </c>
      <c r="G242" s="8">
        <f>ROUND(INDEX([1]Calculation!L:L,ROW()),0)</f>
        <v>47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0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45</v>
      </c>
      <c r="O242" s="8">
        <f>ROUND(INDEX([1]Calculation!T:T,ROW()),0)</f>
        <v>0</v>
      </c>
      <c r="P242" s="8" t="str">
        <f>INDEX([1]Calculation!CB:CB,ROW())</f>
        <v>https://www.politico.com/news/2020/01/28/survey-warren-polls-better-against-biden-than-sanders-108289</v>
      </c>
    </row>
    <row r="243" spans="1:16">
      <c r="A243" t="str">
        <f>INDEX([1]Calculation!$F:$F,ROW())</f>
        <v>US</v>
      </c>
      <c r="B243" t="str">
        <f>INDEX([1]Calculation!$D:$D,ROW())</f>
        <v>Quinnipiac University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827  rv</v>
      </c>
      <c r="E243" s="19">
        <f>INDEX([1]Calculation!$I:$I,ROW())</f>
        <v>43857</v>
      </c>
      <c r="F243" s="12">
        <f>ROUND(INDEX([1]Calculation!AL:AL,ROW()),1)</f>
        <v>2.9</v>
      </c>
      <c r="G243" s="8">
        <f>ROUND(INDEX([1]Calculation!L:L,ROW()),0)</f>
        <v>26</v>
      </c>
      <c r="H243" s="8">
        <f>ROUND(INDEX([1]Calculation!M:M,ROW()),0)</f>
        <v>8</v>
      </c>
      <c r="I243" s="8">
        <f>ROUND(INDEX([1]Calculation!N:N,ROW()),0)</f>
        <v>0</v>
      </c>
      <c r="J243" s="8">
        <f>ROUND(INDEX([1]Calculation!O:O,ROW()),0)</f>
        <v>6</v>
      </c>
      <c r="K243" s="8">
        <f>ROUND(INDEX([1]Calculation!P:P,ROW()),0)</f>
        <v>7</v>
      </c>
      <c r="L243" s="8">
        <f>ROUND(INDEX([1]Calculation!Q:Q,ROW()),0)</f>
        <v>21</v>
      </c>
      <c r="M243" s="8">
        <f>ROUND(INDEX([1]Calculation!R:R,ROW()),0)</f>
        <v>2</v>
      </c>
      <c r="N243" s="8">
        <f>ROUND(INDEX([1]Calculation!S:S,ROW()),0)</f>
        <v>15</v>
      </c>
      <c r="O243" s="8">
        <f>ROUND(INDEX([1]Calculation!T:T,ROW()),0)</f>
        <v>3</v>
      </c>
      <c r="P243" s="8" t="str">
        <f>INDEX([1]Calculation!CB:CB,ROW())</f>
        <v>https://poll.qu.edu/national/release-detail?ReleaseID=3654</v>
      </c>
    </row>
    <row r="244" spans="1:16">
      <c r="A244" t="str">
        <f>INDEX([1]Calculation!$F:$F,ROW())</f>
        <v>New Hampshire</v>
      </c>
      <c r="B244" t="str">
        <f>INDEX([1]Calculation!$D:$D,ROW())</f>
        <v>American Research Group</v>
      </c>
      <c r="C244" t="str">
        <f>IF(INDEX([1]Calculation!$G:$G,ROW())=0,"-",INDEX([1]Calculation!$G:$G,ROW()))</f>
        <v>B</v>
      </c>
      <c r="D244" t="str">
        <f>INDEX([1]Calculation!$J:$J,ROW())&amp;"  "&amp;INDEX([1]Calculation!$K:$K,ROW())</f>
        <v>600  lv</v>
      </c>
      <c r="E244" s="19">
        <f>INDEX([1]Calculation!$I:$I,ROW())</f>
        <v>43857</v>
      </c>
      <c r="F244" s="12">
        <f>ROUND(INDEX([1]Calculation!AL:AL,ROW()),1)</f>
        <v>1.4</v>
      </c>
      <c r="G244" s="8">
        <f>ROUND(INDEX([1]Calculation!L:L,ROW()),0)</f>
        <v>13</v>
      </c>
      <c r="H244" s="8">
        <f>ROUND(INDEX([1]Calculation!M:M,ROW()),0)</f>
        <v>2</v>
      </c>
      <c r="I244" s="8">
        <f>ROUND(INDEX([1]Calculation!N:N,ROW()),0)</f>
        <v>0</v>
      </c>
      <c r="J244" s="8">
        <f>ROUND(INDEX([1]Calculation!O:O,ROW()),0)</f>
        <v>12</v>
      </c>
      <c r="K244" s="8">
        <f>ROUND(INDEX([1]Calculation!P:P,ROW()),0)</f>
        <v>7</v>
      </c>
      <c r="L244" s="8">
        <f>ROUND(INDEX([1]Calculation!Q:Q,ROW()),0)</f>
        <v>28</v>
      </c>
      <c r="M244" s="8">
        <f>ROUND(INDEX([1]Calculation!R:R,ROW()),0)</f>
        <v>2</v>
      </c>
      <c r="N244" s="8">
        <f>ROUND(INDEX([1]Calculation!S:S,ROW()),0)</f>
        <v>11</v>
      </c>
      <c r="O244" s="8">
        <f>ROUND(INDEX([1]Calculation!T:T,ROW()),0)</f>
        <v>5</v>
      </c>
      <c r="P244" s="8" t="str">
        <f>INDEX([1]Calculation!CB:CB,ROW())</f>
        <v>https://americanresearchgroup.com/pres2020/primary/dem/nhdem20-01.html</v>
      </c>
    </row>
    <row r="245" spans="1:16">
      <c r="A245" t="str">
        <f>INDEX([1]Calculation!$F:$F,ROW())</f>
        <v>Pennsylvania</v>
      </c>
      <c r="B245" t="str">
        <f>INDEX([1]Calculation!$D:$D,ROW())</f>
        <v>Franklin &amp; Marshall College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292  rv</v>
      </c>
      <c r="E245" s="19">
        <f>INDEX([1]Calculation!$I:$I,ROW())</f>
        <v>43856</v>
      </c>
      <c r="F245" s="12">
        <f>ROUND(INDEX([1]Calculation!AL:AL,ROW()),1)</f>
        <v>5.4</v>
      </c>
      <c r="G245" s="8">
        <f>ROUND(INDEX([1]Calculation!L:L,ROW()),0)</f>
        <v>22</v>
      </c>
      <c r="H245" s="8">
        <f>ROUND(INDEX([1]Calculation!M:M,ROW()),0)</f>
        <v>7</v>
      </c>
      <c r="I245" s="8">
        <f>ROUND(INDEX([1]Calculation!N:N,ROW()),0)</f>
        <v>0</v>
      </c>
      <c r="J245" s="8">
        <f>ROUND(INDEX([1]Calculation!O:O,ROW()),0)</f>
        <v>6</v>
      </c>
      <c r="K245" s="8">
        <f>ROUND(INDEX([1]Calculation!P:P,ROW()),0)</f>
        <v>5</v>
      </c>
      <c r="L245" s="8">
        <f>ROUND(INDEX([1]Calculation!Q:Q,ROW()),0)</f>
        <v>15</v>
      </c>
      <c r="M245" s="8">
        <f>ROUND(INDEX([1]Calculation!R:R,ROW()),0)</f>
        <v>1</v>
      </c>
      <c r="N245" s="8">
        <f>ROUND(INDEX([1]Calculation!S:S,ROW()),0)</f>
        <v>14</v>
      </c>
      <c r="O245" s="8">
        <f>ROUND(INDEX([1]Calculation!T:T,ROW()),0)</f>
        <v>5</v>
      </c>
      <c r="P245" s="8" t="str">
        <f>INDEX([1]Calculation!CB:CB,ROW())</f>
        <v>https://www.fandm.edu/uploads/files/562535870732261549-f-m-poll-release-january-2020.pdf</v>
      </c>
    </row>
    <row r="246" spans="1:16">
      <c r="A246" t="str">
        <f>INDEX([1]Calculation!$F:$F,ROW())</f>
        <v>Iowa</v>
      </c>
      <c r="B246" t="str">
        <f>INDEX([1]Calculation!$D:$D,ROW())</f>
        <v>Change Research</v>
      </c>
      <c r="C246" t="str">
        <f>IF(INDEX([1]Calculation!$G:$G,ROW())=0,"-",INDEX([1]Calculation!$G:$G,ROW()))</f>
        <v>C</v>
      </c>
      <c r="D246" t="str">
        <f>INDEX([1]Calculation!$J:$J,ROW())&amp;"  "&amp;INDEX([1]Calculation!$K:$K,ROW())</f>
        <v>704  lv</v>
      </c>
      <c r="E246" s="19">
        <f>INDEX([1]Calculation!$I:$I,ROW())</f>
        <v>43856</v>
      </c>
      <c r="F246" s="12">
        <f>ROUND(INDEX([1]Calculation!AL:AL,ROW()),1)</f>
        <v>0</v>
      </c>
      <c r="G246" s="8">
        <f>ROUND(INDEX([1]Calculation!L:L,ROW()),0)</f>
        <v>22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0</v>
      </c>
      <c r="L246" s="8">
        <f>ROUND(INDEX([1]Calculation!Q:Q,ROW()),0)</f>
        <v>30</v>
      </c>
      <c r="M246" s="8">
        <f>ROUND(INDEX([1]Calculation!R:R,ROW()),0)</f>
        <v>0</v>
      </c>
      <c r="N246" s="8">
        <f>ROUND(INDEX([1]Calculation!S:S,ROW()),0)</f>
        <v>20</v>
      </c>
      <c r="O246" s="8">
        <f>ROUND(INDEX([1]Calculation!T:T,ROW()),0)</f>
        <v>0</v>
      </c>
      <c r="P246" s="8" t="str">
        <f>INDEX([1]Calculation!CB:CB,ROW())</f>
        <v>https://www.changeresearch.com/post/pollercoaster-2020-sanders-leads-by-8-points-in-iowa-caucuses</v>
      </c>
    </row>
    <row r="247" spans="1:16">
      <c r="A247" t="str">
        <f>INDEX([1]Calculation!$F:$F,ROW())</f>
        <v>Iowa</v>
      </c>
      <c r="B247" t="str">
        <f>INDEX([1]Calculation!$D:$D,ROW())</f>
        <v>Change Research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704  lv</v>
      </c>
      <c r="E247" s="19">
        <f>INDEX([1]Calculation!$I:$I,ROW())</f>
        <v>43856</v>
      </c>
      <c r="F247" s="12">
        <f>ROUND(INDEX([1]Calculation!AL:AL,ROW()),1)</f>
        <v>5.9</v>
      </c>
      <c r="G247" s="8">
        <f>ROUND(INDEX([1]Calculation!L:L,ROW()),0)</f>
        <v>18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19</v>
      </c>
      <c r="K247" s="8">
        <f>ROUND(INDEX([1]Calculation!P:P,ROW()),0)</f>
        <v>10</v>
      </c>
      <c r="L247" s="8">
        <f>ROUND(INDEX([1]Calculation!Q:Q,ROW()),0)</f>
        <v>27</v>
      </c>
      <c r="M247" s="8">
        <f>ROUND(INDEX([1]Calculation!R:R,ROW()),0)</f>
        <v>4</v>
      </c>
      <c r="N247" s="8">
        <f>ROUND(INDEX([1]Calculation!S:S,ROW()),0)</f>
        <v>15</v>
      </c>
      <c r="O247" s="8">
        <f>ROUND(INDEX([1]Calculation!T:T,ROW()),0)</f>
        <v>4</v>
      </c>
      <c r="P247" s="8" t="str">
        <f>INDEX([1]Calculation!CB:CB,ROW())</f>
        <v>https://www.changeresearch.com/post/pollercoaster-2020-sanders-leads-by-8-points-in-iowa-caucuses</v>
      </c>
    </row>
    <row r="248" spans="1:16">
      <c r="A248" t="str">
        <f>INDEX([1]Calculation!$F:$F,ROW())</f>
        <v>US</v>
      </c>
      <c r="B248" t="str">
        <f>INDEX([1]Calculation!$D:$D,ROW())</f>
        <v>Morning Consult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17836  lv</v>
      </c>
      <c r="E248" s="19">
        <f>INDEX([1]Calculation!$I:$I,ROW())</f>
        <v>43856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12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3</v>
      </c>
      <c r="L248" s="8">
        <f>ROUND(INDEX([1]Calculation!Q:Q,ROW()),0)</f>
        <v>23</v>
      </c>
      <c r="M248" s="8">
        <f>ROUND(INDEX([1]Calculation!R:R,ROW()),0)</f>
        <v>3</v>
      </c>
      <c r="N248" s="8">
        <f>ROUND(INDEX([1]Calculation!S:S,ROW()),0)</f>
        <v>14</v>
      </c>
      <c r="O248" s="8">
        <f>ROUND(INDEX([1]Calculation!T:T,ROW()),0)</f>
        <v>5</v>
      </c>
      <c r="P248" s="8" t="str">
        <f>INDEX([1]Calculation!CB:CB,ROW())</f>
        <v>https://morningconsult.com/2020-democratic-primary/</v>
      </c>
    </row>
    <row r="249" spans="1:16">
      <c r="A249" t="str">
        <f>INDEX([1]Calculation!$F:$F,ROW())</f>
        <v>New Hampshire</v>
      </c>
      <c r="B249" t="str">
        <f>INDEX([1]Calculation!$D:$D,ROW())</f>
        <v>RKM Research and Communications Inc.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407  lv</v>
      </c>
      <c r="E249" s="19">
        <f>INDEX([1]Calculation!$I:$I,ROW())</f>
        <v>43856</v>
      </c>
      <c r="F249" s="12">
        <f>ROUND(INDEX([1]Calculation!AL:AL,ROW()),1)</f>
        <v>0.5</v>
      </c>
      <c r="G249" s="8">
        <f>ROUND(INDEX([1]Calculation!L:L,ROW()),0)</f>
        <v>22</v>
      </c>
      <c r="H249" s="8">
        <f>ROUND(INDEX([1]Calculation!M:M,ROW()),0)</f>
        <v>3</v>
      </c>
      <c r="I249" s="8">
        <f>ROUND(INDEX([1]Calculation!N:N,ROW()),0)</f>
        <v>0</v>
      </c>
      <c r="J249" s="8">
        <f>ROUND(INDEX([1]Calculation!O:O,ROW()),0)</f>
        <v>10</v>
      </c>
      <c r="K249" s="8">
        <f>ROUND(INDEX([1]Calculation!P:P,ROW()),0)</f>
        <v>5</v>
      </c>
      <c r="L249" s="8">
        <f>ROUND(INDEX([1]Calculation!Q:Q,ROW()),0)</f>
        <v>29</v>
      </c>
      <c r="M249" s="8">
        <f>ROUND(INDEX([1]Calculation!R:R,ROW()),0)</f>
        <v>0</v>
      </c>
      <c r="N249" s="8">
        <f>ROUND(INDEX([1]Calculation!S:S,ROW()),0)</f>
        <v>16</v>
      </c>
      <c r="O249" s="8">
        <f>ROUND(INDEX([1]Calculation!T:T,ROW()),0)</f>
        <v>1</v>
      </c>
      <c r="P249" s="8" t="str">
        <f>INDEX([1]Calculation!CB:CB,ROW())</f>
        <v>https://www.franklinpierce.edu/institutes/mfcc/FPU%20PP%20NH%20Jan%202020%2023-26%20Tables.pdf</v>
      </c>
    </row>
    <row r="250" spans="1:16">
      <c r="A250" t="str">
        <f>INDEX([1]Calculation!$F:$F,ROW())</f>
        <v>Iowa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450  lv</v>
      </c>
      <c r="E250" s="19">
        <f>INDEX([1]Calculation!$I:$I,ROW())</f>
        <v>43856</v>
      </c>
      <c r="F250" s="12">
        <f>ROUND(INDEX([1]Calculation!AL:AL,ROW()),1)</f>
        <v>1</v>
      </c>
      <c r="G250" s="8">
        <f>ROUND(INDEX([1]Calculation!L:L,ROW()),0)</f>
        <v>21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10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5</v>
      </c>
      <c r="N250" s="8">
        <f>ROUND(INDEX([1]Calculation!S:S,ROW()),0)</f>
        <v>11</v>
      </c>
      <c r="O250" s="8">
        <f>ROUND(INDEX([1]Calculation!T:T,ROW()),0)</f>
        <v>5</v>
      </c>
      <c r="P250" s="8" t="str">
        <f>INDEX([1]Calculation!CB:CB,ROW())</f>
        <v>http://emersonpolling.com/2020/01/27/iowa-2020-sanders-solidifies-frontrunner-status-in-iowa-while-klobuchar-nears-viability/</v>
      </c>
    </row>
    <row r="251" spans="1:16">
      <c r="A251" t="str">
        <f>INDEX([1]Calculation!$F:$F,ROW())</f>
        <v>Iowa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43856</v>
      </c>
      <c r="F251" s="12">
        <f>ROUND(INDEX([1]Calculation!AL:AL,ROW()),1)</f>
        <v>14.8</v>
      </c>
      <c r="G251" s="8">
        <f>ROUND(INDEX([1]Calculation!L:L,ROW()),0)</f>
        <v>25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18</v>
      </c>
      <c r="K251" s="8">
        <f>ROUND(INDEX([1]Calculation!P:P,ROW()),0)</f>
        <v>6</v>
      </c>
      <c r="L251" s="8">
        <f>ROUND(INDEX([1]Calculation!Q:Q,ROW()),0)</f>
        <v>19</v>
      </c>
      <c r="M251" s="8">
        <f>ROUND(INDEX([1]Calculation!R:R,ROW()),0)</f>
        <v>2</v>
      </c>
      <c r="N251" s="8">
        <f>ROUND(INDEX([1]Calculation!S:S,ROW()),0)</f>
        <v>13</v>
      </c>
      <c r="O251" s="8">
        <f>ROUND(INDEX([1]Calculation!T:T,ROW()),0)</f>
        <v>3</v>
      </c>
      <c r="P251" s="8" t="str">
        <f>INDEX([1]Calculation!CB:CB,ROW())</f>
        <v>https://www.suffolk.edu/-/media/suffolk/documents/academics/research-at-suffolk/suprc/polls/other-states/2020/1_27_2020_marginals_pdftxt.pdf</v>
      </c>
    </row>
    <row r="252" spans="1:16">
      <c r="A252" t="str">
        <f>INDEX([1]Calculation!$F:$F,ROW())</f>
        <v>Florida</v>
      </c>
      <c r="B252" t="str">
        <f>INDEX([1]Calculation!$D:$D,ROW())</f>
        <v>Tel Opinion Research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600  lv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41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0</v>
      </c>
      <c r="K252" s="8">
        <f>ROUND(INDEX([1]Calculation!P:P,ROW()),0)</f>
        <v>0</v>
      </c>
      <c r="L252" s="8">
        <f>ROUND(INDEX([1]Calculation!Q:Q,ROW()),0)</f>
        <v>21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  <c r="P252" s="8" t="str">
        <f>INDEX([1]Calculation!CB:CB,ROW())</f>
        <v>https://www.politico.com/f/?id=0000016f-f3f6-d6d6-abff-f3f713770000</v>
      </c>
    </row>
    <row r="253" spans="1:16">
      <c r="A253" t="str">
        <f>INDEX([1]Calculation!$F:$F,ROW())</f>
        <v>Florida</v>
      </c>
      <c r="B253" t="str">
        <f>INDEX([1]Calculation!$D:$D,ROW())</f>
        <v>Tel Opinion Research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600  lv</v>
      </c>
      <c r="E253" s="19">
        <f>INDEX([1]Calculation!$I:$I,ROW())</f>
        <v>43853</v>
      </c>
      <c r="F253" s="12">
        <f>ROUND(INDEX([1]Calculation!AL:AL,ROW()),1)</f>
        <v>1</v>
      </c>
      <c r="G253" s="8">
        <f>ROUND(INDEX([1]Calculation!L:L,ROW()),0)</f>
        <v>29</v>
      </c>
      <c r="H253" s="8">
        <f>ROUND(INDEX([1]Calculation!M:M,ROW()),0)</f>
        <v>4</v>
      </c>
      <c r="I253" s="8">
        <f>ROUND(INDEX([1]Calculation!N:N,ROW()),0)</f>
        <v>0</v>
      </c>
      <c r="J253" s="8">
        <f>ROUND(INDEX([1]Calculation!O:O,ROW()),0)</f>
        <v>4</v>
      </c>
      <c r="K253" s="8">
        <f>ROUND(INDEX([1]Calculation!P:P,ROW()),0)</f>
        <v>4</v>
      </c>
      <c r="L253" s="8">
        <f>ROUND(INDEX([1]Calculation!Q:Q,ROW()),0)</f>
        <v>17</v>
      </c>
      <c r="M253" s="8">
        <f>ROUND(INDEX([1]Calculation!R:R,ROW()),0)</f>
        <v>2</v>
      </c>
      <c r="N253" s="8">
        <f>ROUND(INDEX([1]Calculation!S:S,ROW()),0)</f>
        <v>12</v>
      </c>
      <c r="O253" s="8">
        <f>ROUND(INDEX([1]Calculation!T:T,ROW()),0)</f>
        <v>2</v>
      </c>
      <c r="P253" s="8" t="str">
        <f>INDEX([1]Calculation!CB:CB,ROW())</f>
        <v>https://www.politico.com/f/?id=0000016f-f3f6-d6d6-abff-f3f713770000</v>
      </c>
    </row>
    <row r="254" spans="1:16">
      <c r="A254" t="str">
        <f>INDEX([1]Calculation!$F:$F,ROW())</f>
        <v>Iowa</v>
      </c>
      <c r="B254" t="str">
        <f>INDEX([1]Calculation!$D:$D,ROW())</f>
        <v>Morningside College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253  lv</v>
      </c>
      <c r="E254" s="19">
        <f>INDEX([1]Calculation!$I:$I,ROW())</f>
        <v>43853</v>
      </c>
      <c r="F254" s="12">
        <f>ROUND(INDEX([1]Calculation!AL:AL,ROW()),1)</f>
        <v>4</v>
      </c>
      <c r="G254" s="8">
        <f>ROUND(INDEX([1]Calculation!L:L,ROW()),0)</f>
        <v>19</v>
      </c>
      <c r="H254" s="8">
        <f>ROUND(INDEX([1]Calculation!M:M,ROW()),0)</f>
        <v>1</v>
      </c>
      <c r="I254" s="8">
        <f>ROUND(INDEX([1]Calculation!N:N,ROW()),0)</f>
        <v>0</v>
      </c>
      <c r="J254" s="8">
        <f>ROUND(INDEX([1]Calculation!O:O,ROW()),0)</f>
        <v>18</v>
      </c>
      <c r="K254" s="8">
        <f>ROUND(INDEX([1]Calculation!P:P,ROW()),0)</f>
        <v>12</v>
      </c>
      <c r="L254" s="8">
        <f>ROUND(INDEX([1]Calculation!Q:Q,ROW()),0)</f>
        <v>15</v>
      </c>
      <c r="M254" s="8">
        <f>ROUND(INDEX([1]Calculation!R:R,ROW()),0)</f>
        <v>6</v>
      </c>
      <c r="N254" s="8">
        <f>ROUND(INDEX([1]Calculation!S:S,ROW()),0)</f>
        <v>15</v>
      </c>
      <c r="O254" s="8">
        <f>ROUND(INDEX([1]Calculation!T:T,ROW()),0)</f>
        <v>4</v>
      </c>
      <c r="P254" s="8" t="str">
        <f>INDEX([1]Calculation!CB:CB,ROW())</f>
        <v>https://www.morningside.edu/assets/uploads/campus_life_and_arts_student_life/civic_engagement/2020-Morningside-Poll_Summary-of-Results.pdf</v>
      </c>
    </row>
    <row r="255" spans="1:16">
      <c r="A255" t="str">
        <f>INDEX([1]Calculation!$F:$F,ROW())</f>
        <v>US</v>
      </c>
      <c r="B255" t="str">
        <f>INDEX([1]Calculation!$D:$D,ROW())</f>
        <v>Echelon Insights</v>
      </c>
      <c r="C255" t="str">
        <f>IF(INDEX([1]Calculation!$G:$G,ROW())=0,"-",INDEX([1]Calculation!$G:$G,ROW()))</f>
        <v>-</v>
      </c>
      <c r="D255" t="str">
        <f>INDEX([1]Calculation!$J:$J,ROW())&amp;"  "&amp;INDEX([1]Calculation!$K:$K,ROW())</f>
        <v>474  lv</v>
      </c>
      <c r="E255" s="19">
        <f>INDEX([1]Calculation!$I:$I,ROW())</f>
        <v>43853</v>
      </c>
      <c r="F255" s="12">
        <f>ROUND(INDEX([1]Calculation!AL:AL,ROW()),1)</f>
        <v>0</v>
      </c>
      <c r="G255" s="8">
        <f>ROUND(INDEX([1]Calculation!L:L,ROW()),0)</f>
        <v>56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32</v>
      </c>
      <c r="K255" s="8">
        <f>ROUND(INDEX([1]Calculation!P:P,ROW()),0)</f>
        <v>0</v>
      </c>
      <c r="L255" s="8">
        <f>ROUND(INDEX([1]Calculation!Q:Q,ROW()),0)</f>
        <v>0</v>
      </c>
      <c r="M255" s="8">
        <f>ROUND(INDEX([1]Calculation!R:R,ROW()),0)</f>
        <v>0</v>
      </c>
      <c r="N255" s="8">
        <f>ROUND(INDEX([1]Calculation!S:S,ROW()),0)</f>
        <v>0</v>
      </c>
      <c r="O255" s="8">
        <f>ROUND(INDEX([1]Calculation!T:T,ROW()),0)</f>
        <v>0</v>
      </c>
      <c r="P255" s="8" t="str">
        <f>INDEX([1]Calculation!CB:CB,ROW())</f>
        <v>http://echeloninsights.com/wp-content/uploads/Omnibus-January-2020_Dem-Primary.pdf</v>
      </c>
    </row>
    <row r="256" spans="1:16">
      <c r="A256" t="str">
        <f>INDEX([1]Calculation!$F:$F,ROW())</f>
        <v>US</v>
      </c>
      <c r="B256" t="str">
        <f>INDEX([1]Calculation!$D:$D,ROW())</f>
        <v>Echelon Insights</v>
      </c>
      <c r="C256" t="str">
        <f>IF(INDEX([1]Calculation!$G:$G,ROW())=0,"-",INDEX([1]Calculation!$G:$G,ROW()))</f>
        <v>-</v>
      </c>
      <c r="D256" t="str">
        <f>INDEX([1]Calculation!$J:$J,ROW())&amp;"  "&amp;INDEX([1]Calculation!$K:$K,ROW())</f>
        <v>474  lv</v>
      </c>
      <c r="E256" s="19">
        <f>INDEX([1]Calculation!$I:$I,ROW())</f>
        <v>43853</v>
      </c>
      <c r="F256" s="12">
        <f>ROUND(INDEX([1]Calculation!AL:AL,ROW()),1)</f>
        <v>0</v>
      </c>
      <c r="G256" s="8">
        <f>ROUND(INDEX([1]Calculation!L:L,ROW()),0)</f>
        <v>54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0</v>
      </c>
      <c r="K256" s="8">
        <f>ROUND(INDEX([1]Calculation!P:P,ROW()),0)</f>
        <v>0</v>
      </c>
      <c r="L256" s="8">
        <f>ROUND(INDEX([1]Calculation!Q:Q,ROW()),0)</f>
        <v>38</v>
      </c>
      <c r="M256" s="8">
        <f>ROUND(INDEX([1]Calculation!R:R,ROW()),0)</f>
        <v>0</v>
      </c>
      <c r="N256" s="8">
        <f>ROUND(INDEX([1]Calculation!S:S,ROW()),0)</f>
        <v>0</v>
      </c>
      <c r="O256" s="8">
        <f>ROUND(INDEX([1]Calculation!T:T,ROW()),0)</f>
        <v>0</v>
      </c>
      <c r="P256" s="8" t="str">
        <f>INDEX([1]Calculation!CB:CB,ROW())</f>
        <v>http://echeloninsights.com/wp-content/uploads/Omnibus-January-2020_Dem-Primary.pdf</v>
      </c>
    </row>
    <row r="257" spans="1:16">
      <c r="A257" t="str">
        <f>INDEX([1]Calculation!$F:$F,ROW())</f>
        <v>US</v>
      </c>
      <c r="B257" t="str">
        <f>INDEX([1]Calculation!$D:$D,ROW())</f>
        <v>Echelon Insights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474  lv</v>
      </c>
      <c r="E257" s="19">
        <f>INDEX([1]Calculation!$I:$I,ROW())</f>
        <v>43853</v>
      </c>
      <c r="F257" s="12">
        <f>ROUND(INDEX([1]Calculation!AL:AL,ROW()),1)</f>
        <v>0</v>
      </c>
      <c r="G257" s="8">
        <f>ROUND(INDEX([1]Calculation!L:L,ROW()),0)</f>
        <v>48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0</v>
      </c>
      <c r="K257" s="8">
        <f>ROUND(INDEX([1]Calculation!P:P,ROW()),0)</f>
        <v>0</v>
      </c>
      <c r="L257" s="8">
        <f>ROUND(INDEX([1]Calculation!Q:Q,ROW()),0)</f>
        <v>0</v>
      </c>
      <c r="M257" s="8">
        <f>ROUND(INDEX([1]Calculation!R:R,ROW()),0)</f>
        <v>0</v>
      </c>
      <c r="N257" s="8">
        <f>ROUND(INDEX([1]Calculation!S:S,ROW()),0)</f>
        <v>43</v>
      </c>
      <c r="O257" s="8">
        <f>ROUND(INDEX([1]Calculation!T:T,ROW()),0)</f>
        <v>0</v>
      </c>
      <c r="P257" s="8" t="str">
        <f>INDEX([1]Calculation!CB:CB,ROW())</f>
        <v>http://echeloninsights.com/wp-content/uploads/Omnibus-January-2020_Dem-Primary.pdf</v>
      </c>
    </row>
    <row r="258" spans="1:16">
      <c r="A258" t="str">
        <f>INDEX([1]Calculation!$F:$F,ROW())</f>
        <v>US</v>
      </c>
      <c r="B258" t="str">
        <f>INDEX([1]Calculation!$D:$D,ROW())</f>
        <v>Echelon Insights</v>
      </c>
      <c r="C258" t="str">
        <f>IF(INDEX([1]Calculation!$G:$G,ROW())=0,"-",INDEX([1]Calculation!$G:$G,ROW()))</f>
        <v>-</v>
      </c>
      <c r="D258" t="str">
        <f>INDEX([1]Calculation!$J:$J,ROW())&amp;"  "&amp;INDEX([1]Calculation!$K:$K,ROW())</f>
        <v>474  lv</v>
      </c>
      <c r="E258" s="19">
        <f>INDEX([1]Calculation!$I:$I,ROW())</f>
        <v>43853</v>
      </c>
      <c r="F258" s="12">
        <f>ROUND(INDEX([1]Calculation!AL:AL,ROW()),1)</f>
        <v>5.0999999999999996</v>
      </c>
      <c r="G258" s="8">
        <f>ROUND(INDEX([1]Calculation!L:L,ROW()),0)</f>
        <v>26</v>
      </c>
      <c r="H258" s="8">
        <f>ROUND(INDEX([1]Calculation!M:M,ROW()),0)</f>
        <v>13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23</v>
      </c>
      <c r="M258" s="8">
        <f>ROUND(INDEX([1]Calculation!R:R,ROW()),0)</f>
        <v>2</v>
      </c>
      <c r="N258" s="8">
        <f>ROUND(INDEX([1]Calculation!S:S,ROW()),0)</f>
        <v>10</v>
      </c>
      <c r="O258" s="8">
        <f>ROUND(INDEX([1]Calculation!T:T,ROW()),0)</f>
        <v>3</v>
      </c>
      <c r="P258" s="8" t="str">
        <f>INDEX([1]Calculation!CB:CB,ROW())</f>
        <v>http://echeloninsights.com/wp-content/uploads/Omnibus-January-2020_Dem-Primary.pdf</v>
      </c>
    </row>
    <row r="259" spans="1:16">
      <c r="A259" t="str">
        <f>INDEX([1]Calculation!$F:$F,ROW())</f>
        <v>Iowa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1356  lv</v>
      </c>
      <c r="E259" s="19">
        <f>INDEX([1]Calculation!$I:$I,ROW())</f>
        <v>43853</v>
      </c>
      <c r="F259" s="12">
        <f>ROUND(INDEX([1]Calculation!AL:AL,ROW()),1)</f>
        <v>11.2</v>
      </c>
      <c r="G259" s="8">
        <f>ROUND(INDEX([1]Calculation!L:L,ROW()),0)</f>
        <v>25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22</v>
      </c>
      <c r="K259" s="8">
        <f>ROUND(INDEX([1]Calculation!P:P,ROW()),0)</f>
        <v>7</v>
      </c>
      <c r="L259" s="8">
        <f>ROUND(INDEX([1]Calculation!Q:Q,ROW()),0)</f>
        <v>26</v>
      </c>
      <c r="M259" s="8">
        <f>ROUND(INDEX([1]Calculation!R:R,ROW()),0)</f>
        <v>1</v>
      </c>
      <c r="N259" s="8">
        <f>ROUND(INDEX([1]Calculation!S:S,ROW()),0)</f>
        <v>15</v>
      </c>
      <c r="O259" s="8">
        <f>ROUND(INDEX([1]Calculation!T:T,ROW()),0)</f>
        <v>1</v>
      </c>
      <c r="P259" s="8" t="str">
        <f>INDEX([1]Calculation!CB:CB,ROW())</f>
        <v>https://drive.google.com/file/d/1TZ_phVL1vfC0P9b_RDH9ymdLRnk0lrrJ/view</v>
      </c>
    </row>
    <row r="260" spans="1:16">
      <c r="A260" t="str">
        <f>INDEX([1]Calculation!$F:$F,ROW())</f>
        <v>New Hampshire</v>
      </c>
      <c r="B260" t="str">
        <f>INDEX([1]Calculation!$D:$D,ROW())</f>
        <v>Marist College</v>
      </c>
      <c r="C260" t="str">
        <f>IF(INDEX([1]Calculation!$G:$G,ROW())=0,"-",INDEX([1]Calculation!$G:$G,ROW()))</f>
        <v>A+</v>
      </c>
      <c r="D260" t="str">
        <f>INDEX([1]Calculation!$J:$J,ROW())&amp;"  "&amp;INDEX([1]Calculation!$K:$K,ROW())</f>
        <v>1077  rv</v>
      </c>
      <c r="E260" s="19">
        <f>INDEX([1]Calculation!$I:$I,ROW())</f>
        <v>43853</v>
      </c>
      <c r="F260" s="12">
        <f>ROUND(INDEX([1]Calculation!AL:AL,ROW()),1)</f>
        <v>0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10</v>
      </c>
      <c r="L260" s="8">
        <f>ROUND(INDEX([1]Calculation!Q:Q,ROW()),0)</f>
        <v>22</v>
      </c>
      <c r="M260" s="8">
        <f>ROUND(INDEX([1]Calculation!R:R,ROW()),0)</f>
        <v>3</v>
      </c>
      <c r="N260" s="8">
        <f>ROUND(INDEX([1]Calculation!S:S,ROW()),0)</f>
        <v>12</v>
      </c>
      <c r="O260" s="8">
        <f>ROUND(INDEX([1]Calculation!T:T,ROW()),0)</f>
        <v>5</v>
      </c>
      <c r="P260" s="8" t="str">
        <f>INDEX([1]Calculation!CB:CB,ROW())</f>
        <v>http://maristpoll.marist.edu/wp-content/uploads/2020/01/NBC-News_Marist-Poll_NH-NOS-and-Tables_2001241124.pdf</v>
      </c>
    </row>
    <row r="261" spans="1:16">
      <c r="A261" t="str">
        <f>INDEX([1]Calculation!$F:$F,ROW())</f>
        <v>New Hampshire</v>
      </c>
      <c r="B261" t="str">
        <f>INDEX([1]Calculation!$D:$D,ROW())</f>
        <v>Marist College</v>
      </c>
      <c r="C261" t="str">
        <f>IF(INDEX([1]Calculation!$G:$G,ROW())=0,"-",INDEX([1]Calculation!$G:$G,ROW()))</f>
        <v>A+</v>
      </c>
      <c r="D261" t="str">
        <f>INDEX([1]Calculation!$J:$J,ROW())&amp;"  "&amp;INDEX([1]Calculation!$K:$K,ROW())</f>
        <v>697  lv</v>
      </c>
      <c r="E261" s="19">
        <f>INDEX([1]Calculation!$I:$I,ROW())</f>
        <v>43853</v>
      </c>
      <c r="F261" s="12">
        <f>ROUND(INDEX([1]Calculation!AL:AL,ROW()),1)</f>
        <v>1</v>
      </c>
      <c r="G261" s="8">
        <f>ROUND(INDEX([1]Calculation!L:L,ROW()),0)</f>
        <v>15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17</v>
      </c>
      <c r="K261" s="8">
        <f>ROUND(INDEX([1]Calculation!P:P,ROW()),0)</f>
        <v>10</v>
      </c>
      <c r="L261" s="8">
        <f>ROUND(INDEX([1]Calculation!Q:Q,ROW()),0)</f>
        <v>22</v>
      </c>
      <c r="M261" s="8">
        <f>ROUND(INDEX([1]Calculation!R:R,ROW()),0)</f>
        <v>3</v>
      </c>
      <c r="N261" s="8">
        <f>ROUND(INDEX([1]Calculation!S:S,ROW()),0)</f>
        <v>13</v>
      </c>
      <c r="O261" s="8">
        <f>ROUND(INDEX([1]Calculation!T:T,ROW()),0)</f>
        <v>5</v>
      </c>
      <c r="P261" s="8" t="str">
        <f>INDEX([1]Calculation!CB:CB,ROW())</f>
        <v>http://maristpoll.marist.edu/wp-content/uploads/2020/01/NBC-News_Marist-Poll_NH-NOS-and-Tables_2001241124.pdf</v>
      </c>
    </row>
    <row r="262" spans="1:16">
      <c r="A262" t="str">
        <f>INDEX([1]Calculation!$F:$F,ROW())</f>
        <v>New Hampshire</v>
      </c>
      <c r="B262" t="str">
        <f>INDEX([1]Calculation!$D:$D,ROW())</f>
        <v>University of New Hampshire</v>
      </c>
      <c r="C262" t="str">
        <f>IF(INDEX([1]Calculation!$G:$G,ROW())=0,"-",INDEX([1]Calculation!$G:$G,ROW()))</f>
        <v>B</v>
      </c>
      <c r="D262" t="str">
        <f>INDEX([1]Calculation!$J:$J,ROW())&amp;"  "&amp;INDEX([1]Calculation!$K:$K,ROW())</f>
        <v>516  lv</v>
      </c>
      <c r="E262" s="19">
        <f>INDEX([1]Calculation!$I:$I,ROW())</f>
        <v>43853</v>
      </c>
      <c r="F262" s="12">
        <f>ROUND(INDEX([1]Calculation!AL:AL,ROW()),1)</f>
        <v>0.1</v>
      </c>
      <c r="G262" s="8">
        <f>ROUND(INDEX([1]Calculation!L:L,ROW()),0)</f>
        <v>16</v>
      </c>
      <c r="H262" s="8">
        <f>ROUND(INDEX([1]Calculation!M:M,ROW()),0)</f>
        <v>1</v>
      </c>
      <c r="I262" s="8">
        <f>ROUND(INDEX([1]Calculation!N:N,ROW()),0)</f>
        <v>0</v>
      </c>
      <c r="J262" s="8">
        <f>ROUND(INDEX([1]Calculation!O:O,ROW()),0)</f>
        <v>15</v>
      </c>
      <c r="K262" s="8">
        <f>ROUND(INDEX([1]Calculation!P:P,ROW()),0)</f>
        <v>6</v>
      </c>
      <c r="L262" s="8">
        <f>ROUND(INDEX([1]Calculation!Q:Q,ROW()),0)</f>
        <v>25</v>
      </c>
      <c r="M262" s="8">
        <f>ROUND(INDEX([1]Calculation!R:R,ROW()),0)</f>
        <v>2</v>
      </c>
      <c r="N262" s="8">
        <f>ROUND(INDEX([1]Calculation!S:S,ROW()),0)</f>
        <v>12</v>
      </c>
      <c r="O262" s="8">
        <f>ROUND(INDEX([1]Calculation!T:T,ROW()),0)</f>
        <v>5</v>
      </c>
      <c r="P262" s="8" t="str">
        <f>INDEX([1]Calculation!CB:CB,ROW())</f>
        <v>https://scholars.unh.edu/cgi/viewcontent.cgi?article=1571&amp;context=survey_center_polls</v>
      </c>
    </row>
    <row r="263" spans="1:16">
      <c r="A263" t="str">
        <f>INDEX([1]Calculation!$F:$F,ROW())</f>
        <v>US</v>
      </c>
      <c r="B263" t="str">
        <f>INDEX([1]Calculation!$D:$D,ROW())</f>
        <v>ABC News/Washington Post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276  lv</v>
      </c>
      <c r="E263" s="19">
        <f>INDEX([1]Calculation!$I:$I,ROW())</f>
        <v>43853</v>
      </c>
      <c r="F263" s="12">
        <f>ROUND(INDEX([1]Calculation!AL:AL,ROW()),1)</f>
        <v>0.2</v>
      </c>
      <c r="G263" s="8">
        <f>ROUND(INDEX([1]Calculation!L:L,ROW()),0)</f>
        <v>34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4</v>
      </c>
      <c r="K263" s="8">
        <f>ROUND(INDEX([1]Calculation!P:P,ROW()),0)</f>
        <v>4</v>
      </c>
      <c r="L263" s="8">
        <f>ROUND(INDEX([1]Calculation!Q:Q,ROW()),0)</f>
        <v>22</v>
      </c>
      <c r="M263" s="8">
        <f>ROUND(INDEX([1]Calculation!R:R,ROW()),0)</f>
        <v>1</v>
      </c>
      <c r="N263" s="8">
        <f>ROUND(INDEX([1]Calculation!S:S,ROW()),0)</f>
        <v>14</v>
      </c>
      <c r="O263" s="8">
        <f>ROUND(INDEX([1]Calculation!T:T,ROW()),0)</f>
        <v>6</v>
      </c>
      <c r="P263" s="8" t="str">
        <f>INDEX([1]Calculation!CB:CB,ROW())</f>
        <v>https://docs.google.com/spreadsheets/d/1CpUPZwYYsqSKzcFdExi1xOllSJGcR-XQZk9pVfnRAFY/edit</v>
      </c>
    </row>
    <row r="264" spans="1:16">
      <c r="A264" t="str">
        <f>INDEX([1]Calculation!$F:$F,ROW())</f>
        <v>US</v>
      </c>
      <c r="B264" t="str">
        <f>INDEX([1]Calculation!$D:$D,ROW())</f>
        <v>ABC News/Washington Post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349  rv</v>
      </c>
      <c r="E264" s="19">
        <f>INDEX([1]Calculation!$I:$I,ROW())</f>
        <v>43853</v>
      </c>
      <c r="F264" s="12">
        <f>ROUND(INDEX([1]Calculation!AL:AL,ROW()),1)</f>
        <v>0</v>
      </c>
      <c r="G264" s="8">
        <f>ROUND(INDEX([1]Calculation!L:L,ROW()),0)</f>
        <v>32</v>
      </c>
      <c r="H264" s="8">
        <f>ROUND(INDEX([1]Calculation!M:M,ROW()),0)</f>
        <v>8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3</v>
      </c>
      <c r="L264" s="8">
        <f>ROUND(INDEX([1]Calculation!Q:Q,ROW()),0)</f>
        <v>23</v>
      </c>
      <c r="M264" s="8">
        <f>ROUND(INDEX([1]Calculation!R:R,ROW()),0)</f>
        <v>0</v>
      </c>
      <c r="N264" s="8">
        <f>ROUND(INDEX([1]Calculation!S:S,ROW()),0)</f>
        <v>12</v>
      </c>
      <c r="O264" s="8">
        <f>ROUND(INDEX([1]Calculation!T:T,ROW()),0)</f>
        <v>7</v>
      </c>
      <c r="P264" s="8" t="str">
        <f>INDEX([1]Calculation!CB:CB,ROW())</f>
        <v>https://www.washingtonpost.com/context/washington-post-abc-news-poll-jan-20-23-2020/50b73242-0f99-4709-b8bc-7e0d56bfe0f3/</v>
      </c>
    </row>
    <row r="265" spans="1:16">
      <c r="A265" t="str">
        <f>INDEX([1]Calculation!$F:$F,ROW())</f>
        <v>US</v>
      </c>
      <c r="B265" t="str">
        <f>INDEX([1]Calculation!$D:$D,ROW())</f>
        <v>ABC News/Washington Post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388  a</v>
      </c>
      <c r="E265" s="19">
        <f>INDEX([1]Calculation!$I:$I,ROW())</f>
        <v>43853</v>
      </c>
      <c r="F265" s="12">
        <f>ROUND(INDEX([1]Calculation!AL:AL,ROW()),1)</f>
        <v>0</v>
      </c>
      <c r="G265" s="8">
        <f>ROUND(INDEX([1]Calculation!L:L,ROW()),0)</f>
        <v>28</v>
      </c>
      <c r="H265" s="8">
        <f>ROUND(INDEX([1]Calculation!M:M,ROW()),0)</f>
        <v>8</v>
      </c>
      <c r="I265" s="8">
        <f>ROUND(INDEX([1]Calculation!N:N,ROW()),0)</f>
        <v>0</v>
      </c>
      <c r="J265" s="8">
        <f>ROUND(INDEX([1]Calculation!O:O,ROW()),0)</f>
        <v>5</v>
      </c>
      <c r="K265" s="8">
        <f>ROUND(INDEX([1]Calculation!P:P,ROW()),0)</f>
        <v>3</v>
      </c>
      <c r="L265" s="8">
        <f>ROUND(INDEX([1]Calculation!Q:Q,ROW()),0)</f>
        <v>24</v>
      </c>
      <c r="M265" s="8">
        <f>ROUND(INDEX([1]Calculation!R:R,ROW()),0)</f>
        <v>0</v>
      </c>
      <c r="N265" s="8">
        <f>ROUND(INDEX([1]Calculation!S:S,ROW()),0)</f>
        <v>11</v>
      </c>
      <c r="O265" s="8">
        <f>ROUND(INDEX([1]Calculation!T:T,ROW()),0)</f>
        <v>7</v>
      </c>
      <c r="P265" s="8" t="str">
        <f>INDEX([1]Calculation!CB:CB,ROW())</f>
        <v>https://www.washingtonpost.com/context/washington-post-abc-news-poll-jan-20-23-2020/50b73242-0f99-4709-b8bc-7e0d56bfe0f3/</v>
      </c>
    </row>
    <row r="266" spans="1:16">
      <c r="A266" t="str">
        <f>INDEX([1]Calculation!$F:$F,ROW())</f>
        <v>Missouri</v>
      </c>
      <c r="B266" t="str">
        <f>INDEX([1]Calculation!$D:$D,ROW())</f>
        <v>Remington Research Group</v>
      </c>
      <c r="C266" t="str">
        <f>IF(INDEX([1]Calculation!$G:$G,ROW())=0,"-",INDEX([1]Calculation!$G:$G,ROW()))</f>
        <v>C-</v>
      </c>
      <c r="D266" t="str">
        <f>INDEX([1]Calculation!$J:$J,ROW())&amp;"  "&amp;INDEX([1]Calculation!$K:$K,ROW())</f>
        <v>1460  lv</v>
      </c>
      <c r="E266" s="19">
        <f>INDEX([1]Calculation!$I:$I,ROW())</f>
        <v>43853</v>
      </c>
      <c r="F266" s="12">
        <f>ROUND(INDEX([1]Calculation!AL:AL,ROW()),1)</f>
        <v>6.2</v>
      </c>
      <c r="G266" s="8">
        <f>ROUND(INDEX([1]Calculation!L:L,ROW()),0)</f>
        <v>39</v>
      </c>
      <c r="H266" s="8">
        <f>ROUND(INDEX([1]Calculation!M:M,ROW()),0)</f>
        <v>14</v>
      </c>
      <c r="I266" s="8">
        <f>ROUND(INDEX([1]Calculation!N:N,ROW()),0)</f>
        <v>0</v>
      </c>
      <c r="J266" s="8">
        <f>ROUND(INDEX([1]Calculation!O:O,ROW()),0)</f>
        <v>6</v>
      </c>
      <c r="K266" s="8">
        <f>ROUND(INDEX([1]Calculation!P:P,ROW()),0)</f>
        <v>8</v>
      </c>
      <c r="L266" s="8">
        <f>ROUND(INDEX([1]Calculation!Q:Q,ROW()),0)</f>
        <v>7</v>
      </c>
      <c r="M266" s="8">
        <f>ROUND(INDEX([1]Calculation!R:R,ROW()),0)</f>
        <v>1</v>
      </c>
      <c r="N266" s="8">
        <f>ROUND(INDEX([1]Calculation!S:S,ROW()),0)</f>
        <v>9</v>
      </c>
      <c r="O266" s="8">
        <f>ROUND(INDEX([1]Calculation!T:T,ROW()),0)</f>
        <v>2</v>
      </c>
      <c r="P266" s="8" t="str">
        <f>INDEX([1]Calculation!CB:CB,ROW())</f>
        <v>https://moscout.com/s/MOSCOUT-012420.pptx</v>
      </c>
    </row>
    <row r="267" spans="1:16">
      <c r="A267" t="str">
        <f>INDEX([1]Calculation!$F:$F,ROW())</f>
        <v>Iowa</v>
      </c>
      <c r="B267" t="str">
        <f>INDEX([1]Calculation!$D:$D,ROW())</f>
        <v>Siena College/New York Times Upshot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584  lv</v>
      </c>
      <c r="E267" s="19">
        <f>INDEX([1]Calculation!$I:$I,ROW())</f>
        <v>43853</v>
      </c>
      <c r="F267" s="12">
        <f>ROUND(INDEX([1]Calculation!AL:AL,ROW()),1)</f>
        <v>0</v>
      </c>
      <c r="G267" s="8">
        <f>ROUND(INDEX([1]Calculation!L:L,ROW()),0)</f>
        <v>23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23</v>
      </c>
      <c r="K267" s="8">
        <f>ROUND(INDEX([1]Calculation!P:P,ROW()),0)</f>
        <v>0</v>
      </c>
      <c r="L267" s="8">
        <f>ROUND(INDEX([1]Calculation!Q:Q,ROW()),0)</f>
        <v>30</v>
      </c>
      <c r="M267" s="8">
        <f>ROUND(INDEX([1]Calculation!R:R,ROW()),0)</f>
        <v>0</v>
      </c>
      <c r="N267" s="8">
        <f>ROUND(INDEX([1]Calculation!S:S,ROW()),0)</f>
        <v>19</v>
      </c>
      <c r="O267" s="8">
        <f>ROUND(INDEX([1]Calculation!T:T,ROW()),0)</f>
        <v>0</v>
      </c>
      <c r="P267" s="8" t="str">
        <f>INDEX([1]Calculation!CB:CB,ROW())</f>
        <v>https://www.nytimes.com/2020/01/25/us/politics/democratic-iowa-poll-sanders.html</v>
      </c>
    </row>
    <row r="268" spans="1:16">
      <c r="A268" t="str">
        <f>INDEX([1]Calculation!$F:$F,ROW())</f>
        <v>Iowa</v>
      </c>
      <c r="B268" t="str">
        <f>INDEX([1]Calculation!$D:$D,ROW())</f>
        <v>Siena College/New York Times Upshot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584  lv</v>
      </c>
      <c r="E268" s="19">
        <f>INDEX([1]Calculation!$I:$I,ROW())</f>
        <v>43853</v>
      </c>
      <c r="F268" s="12">
        <f>ROUND(INDEX([1]Calculation!AL:AL,ROW()),1)</f>
        <v>24.5</v>
      </c>
      <c r="G268" s="8">
        <f>ROUND(INDEX([1]Calculation!L:L,ROW()),0)</f>
        <v>17</v>
      </c>
      <c r="H268" s="8">
        <f>ROUND(INDEX([1]Calculation!M:M,ROW()),0)</f>
        <v>1</v>
      </c>
      <c r="I268" s="8">
        <f>ROUND(INDEX([1]Calculation!N:N,ROW()),0)</f>
        <v>0</v>
      </c>
      <c r="J268" s="8">
        <f>ROUND(INDEX([1]Calculation!O:O,ROW()),0)</f>
        <v>18</v>
      </c>
      <c r="K268" s="8">
        <f>ROUND(INDEX([1]Calculation!P:P,ROW()),0)</f>
        <v>8</v>
      </c>
      <c r="L268" s="8">
        <f>ROUND(INDEX([1]Calculation!Q:Q,ROW()),0)</f>
        <v>25</v>
      </c>
      <c r="M268" s="8">
        <f>ROUND(INDEX([1]Calculation!R:R,ROW()),0)</f>
        <v>3</v>
      </c>
      <c r="N268" s="8">
        <f>ROUND(INDEX([1]Calculation!S:S,ROW()),0)</f>
        <v>15</v>
      </c>
      <c r="O268" s="8">
        <f>ROUND(INDEX([1]Calculation!T:T,ROW()),0)</f>
        <v>3</v>
      </c>
      <c r="P268" s="8" t="str">
        <f>INDEX([1]Calculation!CB:CB,ROW())</f>
        <v>https://scri.siena.edu/wp-content/uploads/2020/01/IADem0120_4891051654159.pdf</v>
      </c>
    </row>
    <row r="269" spans="1:16">
      <c r="A269" t="str">
        <f>INDEX([1]Calculation!$F:$F,ROW())</f>
        <v>US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497  lv</v>
      </c>
      <c r="E269" s="19">
        <f>INDEX([1]Calculation!$I:$I,ROW())</f>
        <v>43853</v>
      </c>
      <c r="F269" s="12">
        <f>ROUND(INDEX([1]Calculation!AL:AL,ROW()),1)</f>
        <v>1</v>
      </c>
      <c r="G269" s="8">
        <f>ROUND(INDEX([1]Calculation!L:L,ROW()),0)</f>
        <v>30</v>
      </c>
      <c r="H269" s="8">
        <f>ROUND(INDEX([1]Calculation!M:M,ROW()),0)</f>
        <v>7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27</v>
      </c>
      <c r="M269" s="8">
        <f>ROUND(INDEX([1]Calculation!R:R,ROW()),0)</f>
        <v>1</v>
      </c>
      <c r="N269" s="8">
        <f>ROUND(INDEX([1]Calculation!S:S,ROW()),0)</f>
        <v>13</v>
      </c>
      <c r="O269" s="8">
        <f>ROUND(INDEX([1]Calculation!T:T,ROW()),0)</f>
        <v>8</v>
      </c>
      <c r="P269" s="8" t="str">
        <f>INDEX([1]Calculation!CB:CB,ROW())</f>
        <v>http://emersonpolling.com/2020/01/24/national-2020-biden-and-sanders-battle-in-two-way-race-for-democratic-nomination/</v>
      </c>
    </row>
    <row r="270" spans="1:16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545  rv</v>
      </c>
      <c r="E270" s="19">
        <f>INDEX([1]Calculation!$I:$I,ROW())</f>
        <v>43853</v>
      </c>
      <c r="F270" s="12">
        <f>ROUND(INDEX([1]Calculation!AL:AL,ROW()),1)</f>
        <v>0</v>
      </c>
      <c r="G270" s="8">
        <f>ROUND(INDEX([1]Calculation!L:L,ROW()),0)</f>
        <v>24</v>
      </c>
      <c r="H270" s="8">
        <f>ROUND(INDEX([1]Calculation!M:M,ROW()),0)</f>
        <v>10</v>
      </c>
      <c r="I270" s="8">
        <f>ROUND(INDEX([1]Calculation!N:N,ROW()),0)</f>
        <v>0</v>
      </c>
      <c r="J270" s="8">
        <f>ROUND(INDEX([1]Calculation!O:O,ROW()),0)</f>
        <v>7</v>
      </c>
      <c r="K270" s="8">
        <f>ROUND(INDEX([1]Calculation!P:P,ROW()),0)</f>
        <v>3</v>
      </c>
      <c r="L270" s="8">
        <f>ROUND(INDEX([1]Calculation!Q:Q,ROW()),0)</f>
        <v>20</v>
      </c>
      <c r="M270" s="8">
        <f>ROUND(INDEX([1]Calculation!R:R,ROW()),0)</f>
        <v>2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https://graphics.reuters.com/USA-ELECTION-POLL/0100B05G09P/index.html</v>
      </c>
    </row>
    <row r="271" spans="1:16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878  rv</v>
      </c>
      <c r="E271" s="19">
        <f>INDEX([1]Calculation!$I:$I,ROW())</f>
        <v>43852</v>
      </c>
      <c r="F271" s="12">
        <f>ROUND(INDEX([1]Calculation!AL:AL,ROW()),1)</f>
        <v>0.1</v>
      </c>
      <c r="G271" s="8">
        <f>ROUND(INDEX([1]Calculation!L:L,ROW()),0)</f>
        <v>29</v>
      </c>
      <c r="H271" s="8">
        <f>ROUND(INDEX([1]Calculation!M:M,ROW()),0)</f>
        <v>11</v>
      </c>
      <c r="I271" s="8">
        <f>ROUND(INDEX([1]Calculation!N:N,ROW()),0)</f>
        <v>0</v>
      </c>
      <c r="J271" s="8">
        <f>ROUND(INDEX([1]Calculation!O:O,ROW()),0)</f>
        <v>5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4</v>
      </c>
      <c r="N271" s="8">
        <f>ROUND(INDEX([1]Calculation!S:S,ROW()),0)</f>
        <v>9</v>
      </c>
      <c r="O271" s="8">
        <f>ROUND(INDEX([1]Calculation!T:T,ROW()),0)</f>
        <v>4</v>
      </c>
      <c r="P271" s="8" t="str">
        <f>INDEX([1]Calculation!CB:CB,ROW())</f>
        <v>https://thehill.com/hilltv/rising/480721-bloomberg-surges-past-warren-into-third-place-in-new-national-poll</v>
      </c>
    </row>
    <row r="272" spans="1:16">
      <c r="A272" t="str">
        <f>INDEX([1]Calculation!$F:$F,ROW())</f>
        <v>Utah</v>
      </c>
      <c r="B272" t="str">
        <f>INDEX([1]Calculation!$D:$D,ROW())</f>
        <v>Suffolk University</v>
      </c>
      <c r="C272" t="str">
        <f>IF(INDEX([1]Calculation!$G:$G,ROW())=0,"-",INDEX([1]Calculation!$G:$G,ROW()))</f>
        <v>A-</v>
      </c>
      <c r="D272" t="str">
        <f>INDEX([1]Calculation!$J:$J,ROW())&amp;"  "&amp;INDEX([1]Calculation!$K:$K,ROW())</f>
        <v>132  lv</v>
      </c>
      <c r="E272" s="19">
        <f>INDEX([1]Calculation!$I:$I,ROW())</f>
        <v>43852</v>
      </c>
      <c r="F272" s="12">
        <f>ROUND(INDEX([1]Calculation!AL:AL,ROW()),1)</f>
        <v>7.2</v>
      </c>
      <c r="G272" s="8">
        <f>ROUND(INDEX([1]Calculation!L:L,ROW()),0)</f>
        <v>12</v>
      </c>
      <c r="H272" s="8">
        <f>ROUND(INDEX([1]Calculation!M:M,ROW()),0)</f>
        <v>10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3</v>
      </c>
      <c r="L272" s="8">
        <f>ROUND(INDEX([1]Calculation!Q:Q,ROW()),0)</f>
        <v>27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5</v>
      </c>
      <c r="P272" s="8" t="str">
        <f>INDEX([1]Calculation!CB:CB,ROW())</f>
        <v>https://www.suffolk.edu/-/media/suffolk/documents/academics/research-at-suffolk/suprc/polls/other-states/2020/1_27_2020_utah_marginals_pdftxt.pdf</v>
      </c>
    </row>
    <row r="273" spans="1:16">
      <c r="A273" t="str">
        <f>INDEX([1]Calculation!$F:$F,ROW())</f>
        <v>US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495  lv</v>
      </c>
      <c r="E273" s="19">
        <f>INDEX([1]Calculation!$I:$I,ROW())</f>
        <v>43852</v>
      </c>
      <c r="F273" s="12">
        <f>ROUND(INDEX([1]Calculation!AL:AL,ROW()),1)</f>
        <v>1.8</v>
      </c>
      <c r="G273" s="8">
        <f>ROUND(INDEX([1]Calculation!L:L,ROW()),0)</f>
        <v>26</v>
      </c>
      <c r="H273" s="8">
        <f>ROUND(INDEX([1]Calculation!M:M,ROW()),0)</f>
        <v>10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3</v>
      </c>
      <c r="L273" s="8">
        <f>ROUND(INDEX([1]Calculation!Q:Q,ROW()),0)</f>
        <v>23</v>
      </c>
      <c r="M273" s="8">
        <f>ROUND(INDEX([1]Calculation!R:R,ROW()),0)</f>
        <v>3</v>
      </c>
      <c r="N273" s="8">
        <f>ROUND(INDEX([1]Calculation!S:S,ROW()),0)</f>
        <v>14</v>
      </c>
      <c r="O273" s="8">
        <f>ROUND(INDEX([1]Calculation!T:T,ROW()),0)</f>
        <v>5</v>
      </c>
      <c r="P273" s="8" t="str">
        <f>INDEX([1]Calculation!CB:CB,ROW())</f>
        <v>https://www.scribd.com/document/444324295/Fox-January-19-22-2020-National-Topline-January-26-Release-pdf</v>
      </c>
    </row>
    <row r="274" spans="1:16">
      <c r="A274" t="str">
        <f>INDEX([1]Calculation!$F:$F,ROW())</f>
        <v>Iowa</v>
      </c>
      <c r="B274" t="str">
        <f>INDEX([1]Calculation!$D:$D,ROW())</f>
        <v>Civiqs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590  lv</v>
      </c>
      <c r="E274" s="19">
        <f>INDEX([1]Calculation!$I:$I,ROW())</f>
        <v>43851</v>
      </c>
      <c r="F274" s="12">
        <f>ROUND(INDEX([1]Calculation!AL:AL,ROW()),1)</f>
        <v>0.2</v>
      </c>
      <c r="G274" s="8">
        <f>ROUND(INDEX([1]Calculation!L:L,ROW()),0)</f>
        <v>17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19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3</v>
      </c>
      <c r="N274" s="8">
        <f>ROUND(INDEX([1]Calculation!S:S,ROW()),0)</f>
        <v>19</v>
      </c>
      <c r="O274" s="8">
        <f>ROUND(INDEX([1]Calculation!T:T,ROW()),0)</f>
        <v>5</v>
      </c>
      <c r="P274" s="8" t="str">
        <f>INDEX([1]Calculation!CB:CB,ROW())</f>
        <v>https://projects.fivethirtyeight.com/polls/20200202_IA_1.pdf</v>
      </c>
    </row>
    <row r="275" spans="1:16">
      <c r="A275" t="str">
        <f>INDEX([1]Calculation!$F:$F,ROW())</f>
        <v>Texas</v>
      </c>
      <c r="B275" t="str">
        <f>INDEX([1]Calculation!$D:$D,ROW())</f>
        <v>Data for Progress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684  lv</v>
      </c>
      <c r="E275" s="19">
        <f>INDEX([1]Calculation!$I:$I,ROW())</f>
        <v>43851</v>
      </c>
      <c r="F275" s="12">
        <f>ROUND(INDEX([1]Calculation!AL:AL,ROW()),1)</f>
        <v>2.1</v>
      </c>
      <c r="G275" s="8">
        <f>ROUND(INDEX([1]Calculation!L:L,ROW()),0)</f>
        <v>26</v>
      </c>
      <c r="H275" s="8">
        <f>ROUND(INDEX([1]Calculation!M:M,ROW()),0)</f>
        <v>7</v>
      </c>
      <c r="I275" s="8">
        <f>ROUND(INDEX([1]Calculation!N:N,ROW()),0)</f>
        <v>0</v>
      </c>
      <c r="J275" s="8">
        <f>ROUND(INDEX([1]Calculation!O:O,ROW()),0)</f>
        <v>10</v>
      </c>
      <c r="K275" s="8">
        <f>ROUND(INDEX([1]Calculation!P:P,ROW()),0)</f>
        <v>4</v>
      </c>
      <c r="L275" s="8">
        <f>ROUND(INDEX([1]Calculation!Q:Q,ROW()),0)</f>
        <v>20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3</v>
      </c>
      <c r="P275" s="8" t="str">
        <f>INDEX([1]Calculation!CB:CB,ROW())</f>
        <v>http://filesforprogress.org/datasets/2020/1/texas/dfp-tx-dem-primary-jan-2020.pdf</v>
      </c>
    </row>
    <row r="276" spans="1:16">
      <c r="A276" t="str">
        <f>INDEX([1]Calculation!$F:$F,ROW())</f>
        <v>California</v>
      </c>
      <c r="B276" t="str">
        <f>INDEX([1]Calculation!$D:$D,ROW())</f>
        <v>University of California, Berkeley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2895  lv</v>
      </c>
      <c r="E276" s="19">
        <f>INDEX([1]Calculation!$I:$I,ROW())</f>
        <v>43851</v>
      </c>
      <c r="F276" s="12">
        <f>ROUND(INDEX([1]Calculation!AL:AL,ROW()),1)</f>
        <v>1.8</v>
      </c>
      <c r="G276" s="8">
        <f>ROUND(INDEX([1]Calculation!L:L,ROW()),0)</f>
        <v>15</v>
      </c>
      <c r="H276" s="8">
        <f>ROUND(INDEX([1]Calculation!M:M,ROW()),0)</f>
        <v>6</v>
      </c>
      <c r="I276" s="8">
        <f>ROUND(INDEX([1]Calculation!N:N,ROW()),0)</f>
        <v>1</v>
      </c>
      <c r="J276" s="8">
        <f>ROUND(INDEX([1]Calculation!O:O,ROW()),0)</f>
        <v>7</v>
      </c>
      <c r="K276" s="8">
        <f>ROUND(INDEX([1]Calculation!P:P,ROW()),0)</f>
        <v>5</v>
      </c>
      <c r="L276" s="8">
        <f>ROUND(INDEX([1]Calculation!Q:Q,ROW()),0)</f>
        <v>26</v>
      </c>
      <c r="M276" s="8">
        <f>ROUND(INDEX([1]Calculation!R:R,ROW()),0)</f>
        <v>2</v>
      </c>
      <c r="N276" s="8">
        <f>ROUND(INDEX([1]Calculation!S:S,ROW()),0)</f>
        <v>20</v>
      </c>
      <c r="O276" s="8">
        <f>ROUND(INDEX([1]Calculation!T:T,ROW()),0)</f>
        <v>4</v>
      </c>
      <c r="P276" s="8" t="str">
        <f>INDEX([1]Calculation!CB:CB,ROW())</f>
        <v>https://escholarship.org/uc/item/1h8738br</v>
      </c>
    </row>
    <row r="277" spans="1:16">
      <c r="A277" t="str">
        <f>INDEX([1]Calculation!$F:$F,ROW())</f>
        <v>New Hampshire</v>
      </c>
      <c r="B277" t="str">
        <f>INDEX([1]Calculation!$D:$D,ROW())</f>
        <v>MassINC Polling Group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426  lv</v>
      </c>
      <c r="E277" s="19">
        <f>INDEX([1]Calculation!$I:$I,ROW())</f>
        <v>43851</v>
      </c>
      <c r="F277" s="12">
        <f>ROUND(INDEX([1]Calculation!AL:AL,ROW()),1)</f>
        <v>11.8</v>
      </c>
      <c r="G277" s="8">
        <f>ROUND(INDEX([1]Calculation!L:L,ROW()),0)</f>
        <v>14</v>
      </c>
      <c r="H277" s="8">
        <f>ROUND(INDEX([1]Calculation!M:M,ROW()),0)</f>
        <v>1</v>
      </c>
      <c r="I277" s="8">
        <f>ROUND(INDEX([1]Calculation!N:N,ROW()),0)</f>
        <v>0</v>
      </c>
      <c r="J277" s="8">
        <f>ROUND(INDEX([1]Calculation!O:O,ROW()),0)</f>
        <v>17</v>
      </c>
      <c r="K277" s="8">
        <f>ROUND(INDEX([1]Calculation!P:P,ROW()),0)</f>
        <v>6</v>
      </c>
      <c r="L277" s="8">
        <f>ROUND(INDEX([1]Calculation!Q:Q,ROW()),0)</f>
        <v>29</v>
      </c>
      <c r="M277" s="8">
        <f>ROUND(INDEX([1]Calculation!R:R,ROW()),0)</f>
        <v>2</v>
      </c>
      <c r="N277" s="8">
        <f>ROUND(INDEX([1]Calculation!S:S,ROW()),0)</f>
        <v>13</v>
      </c>
      <c r="O277" s="8">
        <f>ROUND(INDEX([1]Calculation!T:T,ROW()),0)</f>
        <v>5</v>
      </c>
      <c r="P277" s="8" t="str">
        <f>INDEX([1]Calculation!CB:CB,ROW())</f>
        <v>https://www.wbur.org/news/2020/01/23/new-hampshire-bernie-sanders-lead-january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470  lv</v>
      </c>
      <c r="E278" s="19">
        <f>INDEX([1]Calculation!$I:$I,ROW())</f>
        <v>43851</v>
      </c>
      <c r="F278" s="12">
        <f>ROUND(INDEX([1]Calculation!AL:AL,ROW()),1)</f>
        <v>0</v>
      </c>
      <c r="G278" s="8">
        <f>ROUND(INDEX([1]Calculation!L:L,ROW()),0)</f>
        <v>28</v>
      </c>
      <c r="H278" s="8">
        <f>ROUND(INDEX([1]Calculation!M:M,ROW()),0)</f>
        <v>6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4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https://d25d2506sfb94s.cloudfront.net/cumulus_uploads/document/alq58zq5zt/econTabReport.pdf</v>
      </c>
    </row>
    <row r="279" spans="1:16">
      <c r="A279" t="str">
        <f>INDEX([1]Calculation!$F:$F,ROW())</f>
        <v>US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372  rv</v>
      </c>
      <c r="E279" s="19">
        <f>INDEX([1]Calculation!$I:$I,ROW())</f>
        <v>43850</v>
      </c>
      <c r="F279" s="12">
        <f>ROUND(INDEX([1]Calculation!AL:AL,ROW()),1)</f>
        <v>2</v>
      </c>
      <c r="G279" s="8">
        <f>ROUND(INDEX([1]Calculation!L:L,ROW()),0)</f>
        <v>30</v>
      </c>
      <c r="H279" s="8">
        <f>ROUND(INDEX([1]Calculation!M:M,ROW()),0)</f>
        <v>9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5</v>
      </c>
      <c r="L279" s="8">
        <f>ROUND(INDEX([1]Calculation!Q:Q,ROW()),0)</f>
        <v>23</v>
      </c>
      <c r="M279" s="8">
        <f>ROUND(INDEX([1]Calculation!R:R,ROW()),0)</f>
        <v>1</v>
      </c>
      <c r="N279" s="8">
        <f>ROUND(INDEX([1]Calculation!S:S,ROW()),0)</f>
        <v>14</v>
      </c>
      <c r="O279" s="8">
        <f>ROUND(INDEX([1]Calculation!T:T,ROW()),0)</f>
        <v>3</v>
      </c>
      <c r="P279" s="8" t="str">
        <f>INDEX([1]Calculation!CB:CB,ROW())</f>
        <v>https://www.monmouth.edu/polling-institute/documents/monmouthpoll_us_012220.pdf/</v>
      </c>
    </row>
    <row r="280" spans="1:16">
      <c r="A280" t="str">
        <f>INDEX([1]Calculation!$F:$F,ROW())</f>
        <v>Wisconsin</v>
      </c>
      <c r="B280" t="str">
        <f>INDEX([1]Calculation!$D:$D,ROW())</f>
        <v>Baldwin Wallace University/Oakland University/Ohio Northern University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464  rv</v>
      </c>
      <c r="E280" s="19">
        <f>INDEX([1]Calculation!$I:$I,ROW())</f>
        <v>43850</v>
      </c>
      <c r="F280" s="12">
        <f>ROUND(INDEX([1]Calculation!AL:AL,ROW()),1)</f>
        <v>4.0999999999999996</v>
      </c>
      <c r="G280" s="8">
        <f>ROUND(INDEX([1]Calculation!L:L,ROW()),0)</f>
        <v>22</v>
      </c>
      <c r="H280" s="8">
        <f>ROUND(INDEX([1]Calculation!M:M,ROW()),0)</f>
        <v>8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28</v>
      </c>
      <c r="M280" s="8">
        <f>ROUND(INDEX([1]Calculation!R:R,ROW()),0)</f>
        <v>0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https://www.bw.edu/Assets/community-research-institute/2020-great-lakes-poll-full-FINAL.pdf</v>
      </c>
    </row>
    <row r="281" spans="1:16">
      <c r="A281" t="str">
        <f>INDEX([1]Calculation!$F:$F,ROW())</f>
        <v>Michigan</v>
      </c>
      <c r="B281" t="str">
        <f>INDEX([1]Calculation!$D:$D,ROW())</f>
        <v>Baldwin Wallace University/Oakland University/Ohio Northern University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477  rv</v>
      </c>
      <c r="E281" s="19">
        <f>INDEX([1]Calculation!$I:$I,ROW())</f>
        <v>43850</v>
      </c>
      <c r="F281" s="12">
        <f>ROUND(INDEX([1]Calculation!AL:AL,ROW()),1)</f>
        <v>4.2</v>
      </c>
      <c r="G281" s="8">
        <f>ROUND(INDEX([1]Calculation!L:L,ROW()),0)</f>
        <v>27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2</v>
      </c>
      <c r="L281" s="8">
        <f>ROUND(INDEX([1]Calculation!Q:Q,ROW()),0)</f>
        <v>22</v>
      </c>
      <c r="M281" s="8">
        <f>ROUND(INDEX([1]Calculation!R:R,ROW()),0)</f>
        <v>2</v>
      </c>
      <c r="N281" s="8">
        <f>ROUND(INDEX([1]Calculation!S:S,ROW()),0)</f>
        <v>14</v>
      </c>
      <c r="O281" s="8">
        <f>ROUND(INDEX([1]Calculation!T:T,ROW()),0)</f>
        <v>4</v>
      </c>
      <c r="P281" s="8" t="str">
        <f>INDEX([1]Calculation!CB:CB,ROW())</f>
        <v>https://www.bw.edu/Assets/community-research-institute/2020-great-lakes-poll-full-FINAL.pdf</v>
      </c>
    </row>
    <row r="282" spans="1:16">
      <c r="A282" t="str">
        <f>INDEX([1]Calculation!$F:$F,ROW())</f>
        <v>Pennsylvania</v>
      </c>
      <c r="B282" t="str">
        <f>INDEX([1]Calculation!$D:$D,ROW())</f>
        <v>Baldwin Wallace University/Oakland University/Ohio Northern University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502  rv</v>
      </c>
      <c r="E282" s="19">
        <f>INDEX([1]Calculation!$I:$I,ROW())</f>
        <v>43850</v>
      </c>
      <c r="F282" s="12">
        <f>ROUND(INDEX([1]Calculation!AL:AL,ROW()),1)</f>
        <v>4.2</v>
      </c>
      <c r="G282" s="8">
        <f>ROUND(INDEX([1]Calculation!L:L,ROW()),0)</f>
        <v>31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3</v>
      </c>
      <c r="L282" s="8">
        <f>ROUND(INDEX([1]Calculation!Q:Q,ROW()),0)</f>
        <v>21</v>
      </c>
      <c r="M282" s="8">
        <f>ROUND(INDEX([1]Calculation!R:R,ROW()),0)</f>
        <v>1</v>
      </c>
      <c r="N282" s="8">
        <f>ROUND(INDEX([1]Calculation!S:S,ROW()),0)</f>
        <v>12</v>
      </c>
      <c r="O282" s="8">
        <f>ROUND(INDEX([1]Calculation!T:T,ROW()),0)</f>
        <v>3</v>
      </c>
      <c r="P282" s="8" t="str">
        <f>INDEX([1]Calculation!CB:CB,ROW())</f>
        <v>https://www.bw.edu/Assets/community-research-institute/2020-great-lakes-poll-full-FINAL.pdf</v>
      </c>
    </row>
    <row r="283" spans="1:16">
      <c r="A283" t="str">
        <f>INDEX([1]Calculation!$F:$F,ROW())</f>
        <v>Ohio</v>
      </c>
      <c r="B283" t="str">
        <f>INDEX([1]Calculation!$D:$D,ROW())</f>
        <v>Baldwin Wallace University/Oakland University/Ohio Northern University</v>
      </c>
      <c r="C283" t="str">
        <f>IF(INDEX([1]Calculation!$G:$G,ROW())=0,"-",INDEX([1]Calculation!$G:$G,ROW()))</f>
        <v>-</v>
      </c>
      <c r="D283" t="str">
        <f>INDEX([1]Calculation!$J:$J,ROW())&amp;"  "&amp;INDEX([1]Calculation!$K:$K,ROW())</f>
        <v>428  rv</v>
      </c>
      <c r="E283" s="19">
        <f>INDEX([1]Calculation!$I:$I,ROW())</f>
        <v>43850</v>
      </c>
      <c r="F283" s="12">
        <f>ROUND(INDEX([1]Calculation!AL:AL,ROW()),1)</f>
        <v>4</v>
      </c>
      <c r="G283" s="8">
        <f>ROUND(INDEX([1]Calculation!L:L,ROW()),0)</f>
        <v>32</v>
      </c>
      <c r="H283" s="8">
        <f>ROUND(INDEX([1]Calculation!M:M,ROW()),0)</f>
        <v>10</v>
      </c>
      <c r="I283" s="8">
        <f>ROUND(INDEX([1]Calculation!N:N,ROW()),0)</f>
        <v>0</v>
      </c>
      <c r="J283" s="8">
        <f>ROUND(INDEX([1]Calculation!O:O,ROW()),0)</f>
        <v>6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2</v>
      </c>
      <c r="N283" s="8">
        <f>ROUND(INDEX([1]Calculation!S:S,ROW()),0)</f>
        <v>11</v>
      </c>
      <c r="O283" s="8">
        <f>ROUND(INDEX([1]Calculation!T:T,ROW()),0)</f>
        <v>2</v>
      </c>
      <c r="P283" s="8" t="str">
        <f>INDEX([1]Calculation!CB:CB,ROW())</f>
        <v>https://www.bw.edu/Assets/community-research-institute/2020-great-lakes-poll-full-FINAL.pdf</v>
      </c>
    </row>
    <row r="284" spans="1:16">
      <c r="A284" t="str">
        <f>INDEX([1]Calculation!$F:$F,ROW())</f>
        <v>US</v>
      </c>
      <c r="B284" t="str">
        <f>INDEX([1]Calculation!$D:$D,ROW())</f>
        <v>Pew Research Center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5861  rv</v>
      </c>
      <c r="E284" s="19">
        <f>INDEX([1]Calculation!$I:$I,ROW())</f>
        <v>43849</v>
      </c>
      <c r="F284" s="12">
        <f>ROUND(INDEX([1]Calculation!AL:AL,ROW()),1)</f>
        <v>16.3</v>
      </c>
      <c r="G284" s="8">
        <f>ROUND(INDEX([1]Calculation!L:L,ROW()),0)</f>
        <v>26</v>
      </c>
      <c r="H284" s="8">
        <f>ROUND(INDEX([1]Calculation!M:M,ROW()),0)</f>
        <v>5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2</v>
      </c>
      <c r="L284" s="8">
        <f>ROUND(INDEX([1]Calculation!Q:Q,ROW()),0)</f>
        <v>21</v>
      </c>
      <c r="M284" s="8">
        <f>ROUND(INDEX([1]Calculation!R:R,ROW()),0)</f>
        <v>1</v>
      </c>
      <c r="N284" s="8">
        <f>ROUND(INDEX([1]Calculation!S:S,ROW()),0)</f>
        <v>16</v>
      </c>
      <c r="O284" s="8">
        <f>ROUND(INDEX([1]Calculation!T:T,ROW()),0)</f>
        <v>3</v>
      </c>
      <c r="P284" s="8" t="str">
        <f>INDEX([1]Calculation!CB:CB,ROW())</f>
        <v>https://www.people-press.org/wp-content/uploads/sites/4/2020/01/PP_2019.01.30_dem-values_report.pdf</v>
      </c>
    </row>
    <row r="285" spans="1:16">
      <c r="A285" t="str">
        <f>INDEX([1]Calculation!$F:$F,ROW())</f>
        <v>Texas</v>
      </c>
      <c r="B285" t="str">
        <f>INDEX([1]Calculation!$D:$D,ROW())</f>
        <v>Texas Lyceum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401  lv</v>
      </c>
      <c r="E285" s="19">
        <f>INDEX([1]Calculation!$I:$I,ROW())</f>
        <v>43849</v>
      </c>
      <c r="F285" s="12">
        <f>ROUND(INDEX([1]Calculation!AL:AL,ROW()),1)</f>
        <v>4.5999999999999996</v>
      </c>
      <c r="G285" s="8">
        <f>ROUND(INDEX([1]Calculation!L:L,ROW()),0)</f>
        <v>28</v>
      </c>
      <c r="H285" s="8">
        <f>ROUND(INDEX([1]Calculation!M:M,ROW()),0)</f>
        <v>9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4</v>
      </c>
      <c r="L285" s="8">
        <f>ROUND(INDEX([1]Calculation!Q:Q,ROW()),0)</f>
        <v>26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0</v>
      </c>
      <c r="P285" s="8" t="str">
        <f>INDEX([1]Calculation!CB:CB,ROW())</f>
        <v>https://www.texaslyceum.org/assets/docs/Poll/2020/2020%20Texas%20Lyceum%20Poll%20Results.pdf</v>
      </c>
    </row>
    <row r="286" spans="1:16">
      <c r="A286" t="str">
        <f>INDEX([1]Calculation!$F:$F,ROW())</f>
        <v>New York</v>
      </c>
      <c r="B286" t="str">
        <f>INDEX([1]Calculation!$D:$D,ROW())</f>
        <v>Civis Analytics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845  lv</v>
      </c>
      <c r="E286" s="19">
        <f>INDEX([1]Calculation!$I:$I,ROW())</f>
        <v>43849</v>
      </c>
      <c r="F286" s="12">
        <f>ROUND(INDEX([1]Calculation!AL:AL,ROW()),1)</f>
        <v>5.8</v>
      </c>
      <c r="G286" s="8">
        <f>ROUND(INDEX([1]Calculation!L:L,ROW()),0)</f>
        <v>30</v>
      </c>
      <c r="H286" s="8">
        <f>ROUND(INDEX([1]Calculation!M:M,ROW()),0)</f>
        <v>17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4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http://filesforprogress.org/datasets/2020/1/dfp_poll_january_ny.pdf</v>
      </c>
    </row>
    <row r="287" spans="1:16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500  rv</v>
      </c>
      <c r="E287" s="19">
        <f>INDEX([1]Calculation!$I:$I,ROW())</f>
        <v>43849</v>
      </c>
      <c r="F287" s="12">
        <f>ROUND(INDEX([1]Calculation!AL:AL,ROW()),1)</f>
        <v>11.3</v>
      </c>
      <c r="G287" s="8">
        <f>ROUND(INDEX([1]Calculation!L:L,ROW()),0)</f>
        <v>24</v>
      </c>
      <c r="H287" s="8">
        <f>ROUND(INDEX([1]Calculation!M:M,ROW()),0)</f>
        <v>5</v>
      </c>
      <c r="I287" s="8">
        <f>ROUND(INDEX([1]Calculation!N:N,ROW()),0)</f>
        <v>0</v>
      </c>
      <c r="J287" s="8">
        <f>ROUND(INDEX([1]Calculation!O:O,ROW()),0)</f>
        <v>11</v>
      </c>
      <c r="K287" s="8">
        <f>ROUND(INDEX([1]Calculation!P:P,ROW()),0)</f>
        <v>4</v>
      </c>
      <c r="L287" s="8">
        <f>ROUND(INDEX([1]Calculation!Q:Q,ROW()),0)</f>
        <v>27</v>
      </c>
      <c r="M287" s="8">
        <f>ROUND(INDEX([1]Calculation!R:R,ROW()),0)</f>
        <v>2</v>
      </c>
      <c r="N287" s="8">
        <f>ROUND(INDEX([1]Calculation!S:S,ROW()),0)</f>
        <v>14</v>
      </c>
      <c r="O287" s="8">
        <f>ROUND(INDEX([1]Calculation!T:T,ROW()),0)</f>
        <v>4</v>
      </c>
      <c r="P287" s="8" t="str">
        <f>INDEX([1]Calculation!CB:CB,ROW())</f>
        <v>https://cdn.cnn.com/cnn/2020/images/01/22/rel1b.-.2020.pdf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12402  lv</v>
      </c>
      <c r="E288" s="19">
        <f>INDEX([1]Calculation!$I:$I,ROW())</f>
        <v>43849</v>
      </c>
      <c r="F288" s="12">
        <f>ROUND(INDEX([1]Calculation!AL:AL,ROW()),1)</f>
        <v>0</v>
      </c>
      <c r="G288" s="8">
        <f>ROUND(INDEX([1]Calculation!L:L,ROW()),0)</f>
        <v>29</v>
      </c>
      <c r="H288" s="8">
        <f>ROUND(INDEX([1]Calculation!M:M,ROW()),0)</f>
        <v>10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24</v>
      </c>
      <c r="M288" s="8">
        <f>ROUND(INDEX([1]Calculation!R:R,ROW()),0)</f>
        <v>3</v>
      </c>
      <c r="N288" s="8">
        <f>ROUND(INDEX([1]Calculation!S:S,ROW()),0)</f>
        <v>15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19">
        <f>INDEX([1]Calculation!$I:$I,ROW())</f>
        <v>43849</v>
      </c>
      <c r="F289" s="12">
        <f>ROUND(INDEX([1]Calculation!AL:AL,ROW()),1)</f>
        <v>0</v>
      </c>
      <c r="G289" s="8">
        <f>ROUND(INDEX([1]Calculation!L:L,ROW()),0)</f>
        <v>15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12</v>
      </c>
      <c r="K289" s="8">
        <f>ROUND(INDEX([1]Calculation!P:P,ROW()),0)</f>
        <v>5</v>
      </c>
      <c r="L289" s="8">
        <f>ROUND(INDEX([1]Calculation!Q:Q,ROW()),0)</f>
        <v>16</v>
      </c>
      <c r="M289" s="8">
        <f>ROUND(INDEX([1]Calculation!R:R,ROW()),0)</f>
        <v>3</v>
      </c>
      <c r="N289" s="8">
        <f>ROUND(INDEX([1]Calculation!S:S,ROW()),0)</f>
        <v>10</v>
      </c>
      <c r="O289" s="8">
        <f>ROUND(INDEX([1]Calculation!T:T,ROW()),0)</f>
        <v>6</v>
      </c>
      <c r="P289" s="8" t="str">
        <f>INDEX([1]Calculation!CB:CB,ROW())</f>
        <v>https://www.suffolk.edu/-/media/suffolk/documents/academics/research-at-suffolk/suprc/polls/new-hampshire/2020/1_21_2020_marginals_pdftxt.pdf</v>
      </c>
    </row>
    <row r="290" spans="1:16">
      <c r="A290" t="str">
        <f>INDEX([1]Calculation!$F:$F,ROW())</f>
        <v>New Jersey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388  lv</v>
      </c>
      <c r="E290" s="19">
        <f>INDEX([1]Calculation!$I:$I,ROW())</f>
        <v>43849</v>
      </c>
      <c r="F290" s="12">
        <f>ROUND(INDEX([1]Calculation!AL:AL,ROW()),1)</f>
        <v>6.7</v>
      </c>
      <c r="G290" s="8">
        <f>ROUND(INDEX([1]Calculation!L:L,ROW()),0)</f>
        <v>28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4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15</v>
      </c>
      <c r="O290" s="8">
        <f>ROUND(INDEX([1]Calculation!T:T,ROW()),0)</f>
        <v>6</v>
      </c>
      <c r="P290" s="8" t="str">
        <f>INDEX([1]Calculation!CB:CB,ROW())</f>
        <v>http://emersonpolling.com/2020/01/20/new-jersey-2020-generational-divide-between-biden-and-sanders-on-display/</v>
      </c>
    </row>
    <row r="291" spans="1:16">
      <c r="A291" t="str">
        <f>INDEX([1]Calculation!$F:$F,ROW())</f>
        <v>Iowa</v>
      </c>
      <c r="B291" t="str">
        <f>INDEX([1]Calculation!$D:$D,ROW())</f>
        <v>David Binder Research</v>
      </c>
      <c r="C291" t="str">
        <f>IF(INDEX([1]Calculation!$G:$G,ROW())=0,"-",INDEX([1]Calculation!$G:$G,ROW()))</f>
        <v>-</v>
      </c>
      <c r="D291" t="str">
        <f>INDEX([1]Calculation!$J:$J,ROW())&amp;"  "&amp;INDEX([1]Calculation!$K:$K,ROW())</f>
        <v>500  lv</v>
      </c>
      <c r="E291" s="19">
        <f>INDEX([1]Calculation!$I:$I,ROW())</f>
        <v>43848</v>
      </c>
      <c r="F291" s="12">
        <f>ROUND(INDEX([1]Calculation!AL:AL,ROW()),1)</f>
        <v>0.2</v>
      </c>
      <c r="G291" s="8">
        <f>ROUND(INDEX([1]Calculation!L:L,ROW()),0)</f>
        <v>24</v>
      </c>
      <c r="H291" s="8">
        <f>ROUND(INDEX([1]Calculation!M:M,ROW()),0)</f>
        <v>1</v>
      </c>
      <c r="I291" s="8">
        <f>ROUND(INDEX([1]Calculation!N:N,ROW()),0)</f>
        <v>0</v>
      </c>
      <c r="J291" s="8">
        <f>ROUND(INDEX([1]Calculation!O:O,ROW()),0)</f>
        <v>16</v>
      </c>
      <c r="K291" s="8">
        <f>ROUND(INDEX([1]Calculation!P:P,ROW()),0)</f>
        <v>11</v>
      </c>
      <c r="L291" s="8">
        <f>ROUND(INDEX([1]Calculation!Q:Q,ROW()),0)</f>
        <v>14</v>
      </c>
      <c r="M291" s="8">
        <f>ROUND(INDEX([1]Calculation!R:R,ROW()),0)</f>
        <v>4</v>
      </c>
      <c r="N291" s="8">
        <f>ROUND(INDEX([1]Calculation!S:S,ROW()),0)</f>
        <v>18</v>
      </c>
      <c r="O291" s="8">
        <f>ROUND(INDEX([1]Calculation!T:T,ROW()),0)</f>
        <v>3</v>
      </c>
      <c r="P291" s="8" t="str">
        <f>INDEX([1]Calculation!CB:CB,ROW())</f>
        <v>https://www.focusonruralamerica.com/2020/01/20/january-poll-results/</v>
      </c>
    </row>
    <row r="292" spans="1:16">
      <c r="A292" t="str">
        <f>INDEX([1]Calculation!$F:$F,ROW())</f>
        <v>Iowa</v>
      </c>
      <c r="B292" t="str">
        <f>INDEX([1]Calculation!$D:$D,ROW())</f>
        <v>Neighborhood Research and Media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300  lv</v>
      </c>
      <c r="E292" s="19">
        <f>INDEX([1]Calculation!$I:$I,ROW())</f>
        <v>43847</v>
      </c>
      <c r="F292" s="12">
        <f>ROUND(INDEX([1]Calculation!AL:AL,ROW()),1)</f>
        <v>5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17</v>
      </c>
      <c r="K292" s="8">
        <f>ROUND(INDEX([1]Calculation!P:P,ROW()),0)</f>
        <v>11</v>
      </c>
      <c r="L292" s="8">
        <f>ROUND(INDEX([1]Calculation!Q:Q,ROW()),0)</f>
        <v>10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2</v>
      </c>
      <c r="P292" s="8" t="str">
        <f>INDEX([1]Calculation!CB:CB,ROW())</f>
        <v>https://www.scribd.com/document/443446801/Iowa-Caucus-Memo-011920</v>
      </c>
    </row>
    <row r="293" spans="1:16">
      <c r="A293" t="str">
        <f>INDEX([1]Calculation!$F:$F,ROW())</f>
        <v>US</v>
      </c>
      <c r="B293" t="str">
        <f>INDEX([1]Calculation!$D:$D,ROW())</f>
        <v>Zogby Interactive/JZ Analytics</v>
      </c>
      <c r="C293" t="str">
        <f>IF(INDEX([1]Calculation!$G:$G,ROW())=0,"-",INDEX([1]Calculation!$G:$G,ROW()))</f>
        <v>C</v>
      </c>
      <c r="D293" t="str">
        <f>INDEX([1]Calculation!$J:$J,ROW())&amp;"  "&amp;INDEX([1]Calculation!$K:$K,ROW())</f>
        <v>438  lv</v>
      </c>
      <c r="E293" s="19">
        <f>INDEX([1]Calculation!$I:$I,ROW())</f>
        <v>43846</v>
      </c>
      <c r="F293" s="12">
        <f>ROUND(INDEX([1]Calculation!AL:AL,ROW()),1)</f>
        <v>0.2</v>
      </c>
      <c r="G293" s="8">
        <f>ROUND(INDEX([1]Calculation!L:L,ROW()),0)</f>
        <v>24</v>
      </c>
      <c r="H293" s="8">
        <f>ROUND(INDEX([1]Calculation!M:M,ROW()),0)</f>
        <v>11</v>
      </c>
      <c r="I293" s="8">
        <f>ROUND(INDEX([1]Calculation!N:N,ROW()),0)</f>
        <v>0</v>
      </c>
      <c r="J293" s="8">
        <f>ROUND(INDEX([1]Calculation!O:O,ROW()),0)</f>
        <v>8</v>
      </c>
      <c r="K293" s="8">
        <f>ROUND(INDEX([1]Calculation!P:P,ROW()),0)</f>
        <v>4</v>
      </c>
      <c r="L293" s="8">
        <f>ROUND(INDEX([1]Calculation!Q:Q,ROW()),0)</f>
        <v>24</v>
      </c>
      <c r="M293" s="8">
        <f>ROUND(INDEX([1]Calculation!R:R,ROW()),0)</f>
        <v>3</v>
      </c>
      <c r="N293" s="8">
        <f>ROUND(INDEX([1]Calculation!S:S,ROW()),0)</f>
        <v>11</v>
      </c>
      <c r="O293" s="8">
        <f>ROUND(INDEX([1]Calculation!T:T,ROW()),0)</f>
        <v>6</v>
      </c>
      <c r="P293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681  a</v>
      </c>
      <c r="E294" s="19">
        <f>INDEX([1]Calculation!$I:$I,ROW())</f>
        <v>43846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9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10</v>
      </c>
      <c r="O294" s="8">
        <f>ROUND(INDEX([1]Calculation!T:T,ROW()),0)</f>
        <v>3</v>
      </c>
      <c r="P294" s="8" t="str">
        <f>INDEX([1]Calculation!CB:CB,ROW())</f>
        <v>https://www.ipsos.com/sites/default/files/ct/news/documents/2020-01/topline_reuters_2020_democratic_primary_tracker_01_17_2020.pdf</v>
      </c>
    </row>
    <row r="295" spans="1:16">
      <c r="A295" t="str">
        <f>INDEX([1]Calculation!$F:$F,ROW())</f>
        <v>California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565  lv</v>
      </c>
      <c r="E295" s="19">
        <f>INDEX([1]Calculation!$I:$I,ROW())</f>
        <v>43846</v>
      </c>
      <c r="F295" s="12">
        <f>ROUND(INDEX([1]Calculation!AL:AL,ROW()),1)</f>
        <v>2.2000000000000002</v>
      </c>
      <c r="G295" s="8">
        <f>ROUND(INDEX([1]Calculation!L:L,ROW()),0)</f>
        <v>30</v>
      </c>
      <c r="H295" s="8">
        <f>ROUND(INDEX([1]Calculation!M:M,ROW()),0)</f>
        <v>6</v>
      </c>
      <c r="I295" s="8">
        <f>ROUND(INDEX([1]Calculation!N:N,ROW()),0)</f>
        <v>0</v>
      </c>
      <c r="J295" s="8">
        <f>ROUND(INDEX([1]Calculation!O:O,ROW()),0)</f>
        <v>8</v>
      </c>
      <c r="K295" s="8">
        <f>ROUND(INDEX([1]Calculation!P:P,ROW()),0)</f>
        <v>2</v>
      </c>
      <c r="L295" s="8">
        <f>ROUND(INDEX([1]Calculation!Q:Q,ROW()),0)</f>
        <v>20</v>
      </c>
      <c r="M295" s="8">
        <f>ROUND(INDEX([1]Calculation!R:R,ROW()),0)</f>
        <v>4</v>
      </c>
      <c r="N295" s="8">
        <f>ROUND(INDEX([1]Calculation!S:S,ROW()),0)</f>
        <v>20</v>
      </c>
      <c r="O295" s="8">
        <f>ROUND(INDEX([1]Calculation!T:T,ROW()),0)</f>
        <v>4</v>
      </c>
      <c r="P295" s="8" t="str">
        <f>INDEX([1]Calculation!CB:CB,ROW())</f>
        <v>http://www.surveyusa.com/client/PollReport.aspx?g=9634c475-cb54-4a34-ab4b-c0d9a2b82759</v>
      </c>
    </row>
    <row r="296" spans="1:16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1086  lv</v>
      </c>
      <c r="E296" s="19">
        <f>INDEX([1]Calculation!$I:$I,ROW())</f>
        <v>43846</v>
      </c>
      <c r="F296" s="12">
        <f>ROUND(INDEX([1]Calculation!AL:AL,ROW()),1)</f>
        <v>0.9</v>
      </c>
      <c r="G296" s="8">
        <f>ROUND(INDEX([1]Calculation!L:L,ROW()),0)</f>
        <v>32</v>
      </c>
      <c r="H296" s="8">
        <f>ROUND(INDEX([1]Calculation!M:M,ROW()),0)</f>
        <v>9</v>
      </c>
      <c r="I296" s="8">
        <f>ROUND(INDEX([1]Calculation!N:N,ROW()),0)</f>
        <v>0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21</v>
      </c>
      <c r="M296" s="8">
        <f>ROUND(INDEX([1]Calculation!R:R,ROW()),0)</f>
        <v>3</v>
      </c>
      <c r="N296" s="8">
        <f>ROUND(INDEX([1]Calculation!S:S,ROW()),0)</f>
        <v>14</v>
      </c>
      <c r="O296" s="8">
        <f>ROUND(INDEX([1]Calculation!T:T,ROW()),0)</f>
        <v>4</v>
      </c>
      <c r="P296" s="8" t="str">
        <f>INDEX([1]Calculation!CB:CB,ROW())</f>
        <v>http://www.surveyusa.com/client/PollReport.aspx?g=b4747822-277e-4d2c-b896-eb4e04672c09</v>
      </c>
    </row>
    <row r="297" spans="1:16">
      <c r="A297" t="str">
        <f>INDEX([1]Calculation!$F:$F,ROW())</f>
        <v>New Hampshire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657  lv</v>
      </c>
      <c r="E297" s="19">
        <f>INDEX([1]Calculation!$I:$I,ROW())</f>
        <v>43846</v>
      </c>
      <c r="F297" s="12">
        <f>ROUND(INDEX([1]Calculation!AL:AL,ROW()),1)</f>
        <v>0</v>
      </c>
      <c r="G297" s="8">
        <f>ROUND(INDEX([1]Calculation!L:L,ROW()),0)</f>
        <v>14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18</v>
      </c>
      <c r="K297" s="8">
        <f>ROUND(INDEX([1]Calculation!P:P,ROW()),0)</f>
        <v>10</v>
      </c>
      <c r="L297" s="8">
        <f>ROUND(INDEX([1]Calculation!Q:Q,ROW()),0)</f>
        <v>23</v>
      </c>
      <c r="M297" s="8">
        <f>ROUND(INDEX([1]Calculation!R:R,ROW()),0)</f>
        <v>4</v>
      </c>
      <c r="N297" s="8">
        <f>ROUND(INDEX([1]Calculation!S:S,ROW()),0)</f>
        <v>14</v>
      </c>
      <c r="O297" s="8">
        <f>ROUND(INDEX([1]Calculation!T:T,ROW()),0)</f>
        <v>6</v>
      </c>
      <c r="P297" s="8" t="str">
        <f>INDEX([1]Calculation!CB:CB,ROW())</f>
        <v>http://emersonpolling.com/2020/01/17/new-hampshire-2020-sanders-holds-lead-klobuchar-surges-to-double-digits/</v>
      </c>
    </row>
    <row r="298" spans="1:16">
      <c r="A298" t="str">
        <f>INDEX([1]Calculation!$F:$F,ROW())</f>
        <v>US</v>
      </c>
      <c r="B298" t="str">
        <f>INDEX([1]Calculation!$D:$D,ROW())</f>
        <v>Ipsos</v>
      </c>
      <c r="C298" t="str">
        <f>IF(INDEX([1]Calculation!$G:$G,ROW())=0,"-",INDEX([1]Calculation!$G:$G,ROW()))</f>
        <v>B+</v>
      </c>
      <c r="D298" t="str">
        <f>INDEX([1]Calculation!$J:$J,ROW())&amp;"  "&amp;INDEX([1]Calculation!$K:$K,ROW())</f>
        <v>552  rv</v>
      </c>
      <c r="E298" s="19">
        <f>INDEX([1]Calculation!$I:$I,ROW())</f>
        <v>43846</v>
      </c>
      <c r="F298" s="12">
        <f>ROUND(INDEX([1]Calculation!AL:AL,ROW()),1)</f>
        <v>0</v>
      </c>
      <c r="G298" s="8">
        <f>ROUND(INDEX([1]Calculation!L:L,ROW()),0)</f>
        <v>19</v>
      </c>
      <c r="H298" s="8">
        <f>ROUND(INDEX([1]Calculation!M:M,ROW()),0)</f>
        <v>9</v>
      </c>
      <c r="I298" s="8">
        <f>ROUND(INDEX([1]Calculation!N:N,ROW()),0)</f>
        <v>0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2</v>
      </c>
      <c r="N298" s="8">
        <f>ROUND(INDEX([1]Calculation!S:S,ROW()),0)</f>
        <v>12</v>
      </c>
      <c r="O298" s="8">
        <f>ROUND(INDEX([1]Calculation!T:T,ROW()),0)</f>
        <v>4</v>
      </c>
      <c r="P298" s="8" t="str">
        <f>INDEX([1]Calculation!CB:CB,ROW())</f>
        <v>https://www.reuters.com/article/us-usa-election-democrats-poll/sanders-climbs-now-tied-with-biden-among-registered-voters-reuters-poll-idUSKBN1ZG00D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521  lv</v>
      </c>
      <c r="E299" s="19">
        <f>INDEX([1]Calculation!$I:$I,ROW())</f>
        <v>43844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5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20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  <c r="P299" s="8" t="str">
        <f>INDEX([1]Calculation!CB:CB,ROW())</f>
        <v>https://d25d2506sfb94s.cloudfront.net/cumulus_uploads/document/ueji3eha6i/econTabReport.pdf</v>
      </c>
    </row>
    <row r="300" spans="1:16">
      <c r="A300" t="str">
        <f>INDEX([1]Calculation!$F:$F,ROW())</f>
        <v>US</v>
      </c>
      <c r="B300" t="str">
        <f>INDEX([1]Calculation!$D:$D,ROW())</f>
        <v>Harris Insights &amp; Analytics</v>
      </c>
      <c r="C300" t="str">
        <f>IF(INDEX([1]Calculation!$G:$G,ROW())=0,"-",INDEX([1]Calculation!$G:$G,ROW()))</f>
        <v>C+</v>
      </c>
      <c r="D300" t="str">
        <f>INDEX([1]Calculation!$J:$J,ROW())&amp;"  "&amp;INDEX([1]Calculation!$K:$K,ROW())</f>
        <v>451  rv</v>
      </c>
      <c r="E300" s="19">
        <f>INDEX([1]Calculation!$I:$I,ROW())</f>
        <v>43844</v>
      </c>
      <c r="F300" s="12">
        <f>ROUND(INDEX([1]Calculation!AL:AL,ROW()),1)</f>
        <v>0</v>
      </c>
      <c r="G300" s="8">
        <f>ROUND(INDEX([1]Calculation!L:L,ROW()),0)</f>
        <v>29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4</v>
      </c>
      <c r="K300" s="8">
        <f>ROUND(INDEX([1]Calculation!P:P,ROW()),0)</f>
        <v>3</v>
      </c>
      <c r="L300" s="8">
        <f>ROUND(INDEX([1]Calculation!Q:Q,ROW()),0)</f>
        <v>19</v>
      </c>
      <c r="M300" s="8">
        <f>ROUND(INDEX([1]Calculation!R:R,ROW()),0)</f>
        <v>3</v>
      </c>
      <c r="N300" s="8">
        <f>ROUND(INDEX([1]Calculation!S:S,ROW()),0)</f>
        <v>11</v>
      </c>
      <c r="O300" s="8">
        <f>ROUND(INDEX([1]Calculation!T:T,ROW()),0)</f>
        <v>2</v>
      </c>
      <c r="P300" s="8" t="str">
        <f>INDEX([1]Calculation!CB:CB,ROW())</f>
        <v>https://thehill.com/hilltv/rising/478208-sanders-hits-highest-support-since-august</v>
      </c>
    </row>
    <row r="301" spans="1:16">
      <c r="A301" t="str">
        <f>INDEX([1]Calculation!$F:$F,ROW())</f>
        <v>South Carolina</v>
      </c>
      <c r="B301" t="str">
        <f>INDEX([1]Calculation!$D:$D,ROW())</f>
        <v>GQR Research (GQRR)</v>
      </c>
      <c r="C301" t="str">
        <f>IF(INDEX([1]Calculation!$G:$G,ROW())=0,"-",INDEX([1]Calculation!$G:$G,ROW()))</f>
        <v>C+</v>
      </c>
      <c r="D301" t="str">
        <f>INDEX([1]Calculation!$J:$J,ROW())&amp;"  "&amp;INDEX([1]Calculation!$K:$K,ROW())</f>
        <v>600  lv</v>
      </c>
      <c r="E301" s="19">
        <f>INDEX([1]Calculation!$I:$I,ROW())</f>
        <v>43843</v>
      </c>
      <c r="F301" s="12">
        <f>ROUND(INDEX([1]Calculation!AL:AL,ROW()),1)</f>
        <v>5</v>
      </c>
      <c r="G301" s="8">
        <f>ROUND(INDEX([1]Calculation!L:L,ROW()),0)</f>
        <v>44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5</v>
      </c>
      <c r="K301" s="8">
        <f>ROUND(INDEX([1]Calculation!P:P,ROW()),0)</f>
        <v>0</v>
      </c>
      <c r="L301" s="8">
        <f>ROUND(INDEX([1]Calculation!Q:Q,ROW()),0)</f>
        <v>15</v>
      </c>
      <c r="M301" s="8">
        <f>ROUND(INDEX([1]Calculation!R:R,ROW()),0)</f>
        <v>12</v>
      </c>
      <c r="N301" s="8">
        <f>ROUND(INDEX([1]Calculation!S:S,ROW()),0)</f>
        <v>10</v>
      </c>
      <c r="O301" s="8">
        <f>ROUND(INDEX([1]Calculation!T:T,ROW()),0)</f>
        <v>0</v>
      </c>
      <c r="P301" s="8" t="str">
        <f>INDEX([1]Calculation!CB:CB,ROW())</f>
        <v>https://www.thestate.com/news/politics-government/election/article239675533.html</v>
      </c>
    </row>
    <row r="302" spans="1:16">
      <c r="A302" t="str">
        <f>INDEX([1]Calculation!$F:$F,ROW())</f>
        <v>Wisconsin</v>
      </c>
      <c r="B302" t="str">
        <f>INDEX([1]Calculation!$D:$D,ROW())</f>
        <v>Marquette University Law School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358  lv</v>
      </c>
      <c r="E302" s="19">
        <f>INDEX([1]Calculation!$I:$I,ROW())</f>
        <v>43842</v>
      </c>
      <c r="F302" s="12">
        <f>ROUND(INDEX([1]Calculation!AL:AL,ROW()),1)</f>
        <v>1.2</v>
      </c>
      <c r="G302" s="8">
        <f>ROUND(INDEX([1]Calculation!L:L,ROW()),0)</f>
        <v>23</v>
      </c>
      <c r="H302" s="8">
        <f>ROUND(INDEX([1]Calculation!M:M,ROW()),0)</f>
        <v>6</v>
      </c>
      <c r="I302" s="8">
        <f>ROUND(INDEX([1]Calculation!N:N,ROW()),0)</f>
        <v>1</v>
      </c>
      <c r="J302" s="8">
        <f>ROUND(INDEX([1]Calculation!O:O,ROW()),0)</f>
        <v>15</v>
      </c>
      <c r="K302" s="8">
        <f>ROUND(INDEX([1]Calculation!P:P,ROW()),0)</f>
        <v>4</v>
      </c>
      <c r="L302" s="8">
        <f>ROUND(INDEX([1]Calculation!Q:Q,ROW()),0)</f>
        <v>19</v>
      </c>
      <c r="M302" s="8">
        <f>ROUND(INDEX([1]Calculation!R:R,ROW()),0)</f>
        <v>1</v>
      </c>
      <c r="N302" s="8">
        <f>ROUND(INDEX([1]Calculation!S:S,ROW()),0)</f>
        <v>14</v>
      </c>
      <c r="O302" s="8">
        <f>ROUND(INDEX([1]Calculation!T:T,ROW()),0)</f>
        <v>6</v>
      </c>
      <c r="P302" s="8" t="str">
        <f>INDEX([1]Calculation!CB:CB,ROW())</f>
        <v>https://law.marquette.edu/poll/wp-content/uploads/2020/01/MLSP57Toplines.pdf</v>
      </c>
    </row>
    <row r="303" spans="1:16">
      <c r="A303" t="str">
        <f>INDEX([1]Calculation!$F:$F,ROW())</f>
        <v>Florida</v>
      </c>
      <c r="B303" t="str">
        <f>INDEX([1]Calculation!$D:$D,ROW())</f>
        <v>Florida Atlantic University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494  lv</v>
      </c>
      <c r="E303" s="19">
        <f>INDEX([1]Calculation!$I:$I,ROW())</f>
        <v>43842</v>
      </c>
      <c r="F303" s="12">
        <f>ROUND(INDEX([1]Calculation!AL:AL,ROW()),1)</f>
        <v>6.3</v>
      </c>
      <c r="G303" s="8">
        <f>ROUND(INDEX([1]Calculation!L:L,ROW()),0)</f>
        <v>42</v>
      </c>
      <c r="H303" s="8">
        <f>ROUND(INDEX([1]Calculation!M:M,ROW()),0)</f>
        <v>7</v>
      </c>
      <c r="I303" s="8">
        <f>ROUND(INDEX([1]Calculation!N:N,ROW()),0)</f>
        <v>3</v>
      </c>
      <c r="J303" s="8">
        <f>ROUND(INDEX([1]Calculation!O:O,ROW()),0)</f>
        <v>3</v>
      </c>
      <c r="K303" s="8">
        <f>ROUND(INDEX([1]Calculation!P:P,ROW()),0)</f>
        <v>6</v>
      </c>
      <c r="L303" s="8">
        <f>ROUND(INDEX([1]Calculation!Q:Q,ROW()),0)</f>
        <v>16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5</v>
      </c>
      <c r="P303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04" spans="1:16">
      <c r="A304" t="str">
        <f>INDEX([1]Calculation!$F:$F,ROW())</f>
        <v>North Carolina</v>
      </c>
      <c r="B304" t="str">
        <f>INDEX([1]Calculation!$D:$D,ROW())</f>
        <v>Public Policy Polling</v>
      </c>
      <c r="C304" t="str">
        <f>IF(INDEX([1]Calculation!$G:$G,ROW())=0,"-",INDEX([1]Calculation!$G:$G,ROW()))</f>
        <v>B</v>
      </c>
      <c r="D304" t="str">
        <f>INDEX([1]Calculation!$J:$J,ROW())&amp;"  "&amp;INDEX([1]Calculation!$K:$K,ROW())</f>
        <v>509  lv</v>
      </c>
      <c r="E304" s="19">
        <f>INDEX([1]Calculation!$I:$I,ROW())</f>
        <v>43842</v>
      </c>
      <c r="F304" s="12">
        <f>ROUND(INDEX([1]Calculation!AL:AL,ROW()),1)</f>
        <v>0.3</v>
      </c>
      <c r="G304" s="8">
        <f>ROUND(INDEX([1]Calculation!L:L,ROW()),0)</f>
        <v>31</v>
      </c>
      <c r="H304" s="8">
        <f>ROUND(INDEX([1]Calculation!M:M,ROW()),0)</f>
        <v>8</v>
      </c>
      <c r="I304" s="8">
        <f>ROUND(INDEX([1]Calculation!N:N,ROW()),0)</f>
        <v>1</v>
      </c>
      <c r="J304" s="8">
        <f>ROUND(INDEX([1]Calculation!O:O,ROW()),0)</f>
        <v>6</v>
      </c>
      <c r="K304" s="8">
        <f>ROUND(INDEX([1]Calculation!P:P,ROW()),0)</f>
        <v>3</v>
      </c>
      <c r="L304" s="8">
        <f>ROUND(INDEX([1]Calculation!Q:Q,ROW()),0)</f>
        <v>18</v>
      </c>
      <c r="M304" s="8">
        <f>ROUND(INDEX([1]Calculation!R:R,ROW()),0)</f>
        <v>3</v>
      </c>
      <c r="N304" s="8">
        <f>ROUND(INDEX([1]Calculation!S:S,ROW()),0)</f>
        <v>15</v>
      </c>
      <c r="O304" s="8">
        <f>ROUND(INDEX([1]Calculation!T:T,ROW()),0)</f>
        <v>5</v>
      </c>
      <c r="P304" s="8" t="str">
        <f>INDEX([1]Calculation!CB:CB,ROW())</f>
        <v>https://www.publicpolicypolling.com/wp-content/uploads/2020/01/NCDemResultsJanuary2020.pdf</v>
      </c>
    </row>
    <row r="305" spans="1:16">
      <c r="A305" t="str">
        <f>INDEX([1]Calculation!$F:$F,ROW())</f>
        <v>US</v>
      </c>
      <c r="B305" t="str">
        <f>INDEX([1]Calculation!$D:$D,ROW())</f>
        <v>Morning Consult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17096  lv</v>
      </c>
      <c r="E305" s="19">
        <f>INDEX([1]Calculation!$I:$I,ROW())</f>
        <v>43842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8</v>
      </c>
      <c r="I305" s="8">
        <f>ROUND(INDEX([1]Calculation!N:N,ROW()),0)</f>
        <v>2</v>
      </c>
      <c r="J305" s="8">
        <f>ROUND(INDEX([1]Calculation!O:O,ROW()),0)</f>
        <v>8</v>
      </c>
      <c r="K305" s="8">
        <f>ROUND(INDEX([1]Calculation!P:P,ROW()),0)</f>
        <v>3</v>
      </c>
      <c r="L305" s="8">
        <f>ROUND(INDEX([1]Calculation!Q:Q,ROW()),0)</f>
        <v>23</v>
      </c>
      <c r="M305" s="8">
        <f>ROUND(INDEX([1]Calculation!R:R,ROW()),0)</f>
        <v>4</v>
      </c>
      <c r="N305" s="8">
        <f>ROUND(INDEX([1]Calculation!S:S,ROW()),0)</f>
        <v>14</v>
      </c>
      <c r="O305" s="8">
        <f>ROUND(INDEX([1]Calculation!T:T,ROW()),0)</f>
        <v>5</v>
      </c>
      <c r="P305" s="8" t="str">
        <f>INDEX([1]Calculation!CB:CB,ROW())</f>
        <v>https://morningconsult.com/2020-democratic-primary/</v>
      </c>
    </row>
    <row r="306" spans="1:16">
      <c r="A306" t="str">
        <f>INDEX([1]Calculation!$F:$F,ROW())</f>
        <v>California</v>
      </c>
      <c r="B306" t="str">
        <f>INDEX([1]Calculation!$D:$D,ROW())</f>
        <v>Public Policy Institute of California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530  lv</v>
      </c>
      <c r="E306" s="19">
        <f>INDEX([1]Calculation!$I:$I,ROW())</f>
        <v>43842</v>
      </c>
      <c r="F306" s="12">
        <f>ROUND(INDEX([1]Calculation!AL:AL,ROW()),1)</f>
        <v>1.3</v>
      </c>
      <c r="G306" s="8">
        <f>ROUND(INDEX([1]Calculation!L:L,ROW()),0)</f>
        <v>24</v>
      </c>
      <c r="H306" s="8">
        <f>ROUND(INDEX([1]Calculation!M:M,ROW()),0)</f>
        <v>1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4</v>
      </c>
      <c r="L306" s="8">
        <f>ROUND(INDEX([1]Calculation!Q:Q,ROW()),0)</f>
        <v>27</v>
      </c>
      <c r="M306" s="8">
        <f>ROUND(INDEX([1]Calculation!R:R,ROW()),0)</f>
        <v>0</v>
      </c>
      <c r="N306" s="8">
        <f>ROUND(INDEX([1]Calculation!S:S,ROW()),0)</f>
        <v>23</v>
      </c>
      <c r="O306" s="8">
        <f>ROUND(INDEX([1]Calculation!T:T,ROW()),0)</f>
        <v>3</v>
      </c>
      <c r="P306" s="8" t="str">
        <f>INDEX([1]Calculation!CB:CB,ROW())</f>
        <v>https://www.ppic.org/wp-content/uploads/ppic-statewide-survey-californians-and-their-government-january-2020.pdf</v>
      </c>
    </row>
    <row r="307" spans="1:16">
      <c r="A307" t="str">
        <f>INDEX([1]Calculation!$F:$F,ROW())</f>
        <v>New Hampshire</v>
      </c>
      <c r="B307" t="str">
        <f>INDEX([1]Calculation!$D:$D,ROW())</f>
        <v>RKM Research and Communications Inc.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434  lv</v>
      </c>
      <c r="E307" s="19">
        <f>INDEX([1]Calculation!$I:$I,ROW())</f>
        <v>43842</v>
      </c>
      <c r="F307" s="12">
        <f>ROUND(INDEX([1]Calculation!AL:AL,ROW()),1)</f>
        <v>0.2</v>
      </c>
      <c r="G307" s="8">
        <f>ROUND(INDEX([1]Calculation!L:L,ROW()),0)</f>
        <v>26</v>
      </c>
      <c r="H307" s="8">
        <f>ROUND(INDEX([1]Calculation!M:M,ROW()),0)</f>
        <v>4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2</v>
      </c>
      <c r="L307" s="8">
        <f>ROUND(INDEX([1]Calculation!Q:Q,ROW()),0)</f>
        <v>22</v>
      </c>
      <c r="M307" s="8">
        <f>ROUND(INDEX([1]Calculation!R:R,ROW()),0)</f>
        <v>2</v>
      </c>
      <c r="N307" s="8">
        <f>ROUND(INDEX([1]Calculation!S:S,ROW()),0)</f>
        <v>18</v>
      </c>
      <c r="O307" s="8">
        <f>ROUND(INDEX([1]Calculation!T:T,ROW()),0)</f>
        <v>2</v>
      </c>
      <c r="P307" s="8" t="str">
        <f>INDEX([1]Calculation!CB:CB,ROW())</f>
        <v>https://www.franklinpierce.edu/institutes/mfcc/FPU%20NH%20PP%20Jan%202020%208-12%20Tables.pdf</v>
      </c>
    </row>
    <row r="308" spans="1:16">
      <c r="A308" t="str">
        <f>INDEX([1]Calculation!$F:$F,ROW())</f>
        <v>US</v>
      </c>
      <c r="B308" t="str">
        <f>INDEX([1]Calculation!$D:$D,ROW())</f>
        <v>Quinnipiac University</v>
      </c>
      <c r="C308" t="str">
        <f>IF(INDEX([1]Calculation!$G:$G,ROW())=0,"-",INDEX([1]Calculation!$G:$G,ROW()))</f>
        <v>A</v>
      </c>
      <c r="D308" t="str">
        <f>INDEX([1]Calculation!$J:$J,ROW())&amp;"  "&amp;INDEX([1]Calculation!$K:$K,ROW())</f>
        <v>651  rv</v>
      </c>
      <c r="E308" s="19">
        <f>INDEX([1]Calculation!$I:$I,ROW())</f>
        <v>43842</v>
      </c>
      <c r="F308" s="12">
        <f>ROUND(INDEX([1]Calculation!AL:AL,ROW()),1)</f>
        <v>0.6</v>
      </c>
      <c r="G308" s="8">
        <f>ROUND(INDEX([1]Calculation!L:L,ROW()),0)</f>
        <v>25</v>
      </c>
      <c r="H308" s="8">
        <f>ROUND(INDEX([1]Calculation!M:M,ROW()),0)</f>
        <v>6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4</v>
      </c>
      <c r="L308" s="8">
        <f>ROUND(INDEX([1]Calculation!Q:Q,ROW()),0)</f>
        <v>19</v>
      </c>
      <c r="M308" s="8">
        <f>ROUND(INDEX([1]Calculation!R:R,ROW()),0)</f>
        <v>1</v>
      </c>
      <c r="N308" s="8">
        <f>ROUND(INDEX([1]Calculation!S:S,ROW()),0)</f>
        <v>16</v>
      </c>
      <c r="O308" s="8">
        <f>ROUND(INDEX([1]Calculation!T:T,ROW()),0)</f>
        <v>5</v>
      </c>
      <c r="P308" s="8" t="str">
        <f>INDEX([1]Calculation!CB:CB,ROW())</f>
        <v>https://poll.qu.edu/national/release-detail?ReleaseID=3653</v>
      </c>
    </row>
    <row r="309" spans="1:16">
      <c r="A309" t="str">
        <f>INDEX([1]Calculation!$F:$F,ROW())</f>
        <v>Iowa</v>
      </c>
      <c r="B309" t="str">
        <f>INDEX([1]Calculation!$D:$D,ROW())</f>
        <v>Monmouth University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405  lv</v>
      </c>
      <c r="E309" s="19">
        <f>INDEX([1]Calculation!$I:$I,ROW())</f>
        <v>43842</v>
      </c>
      <c r="F309" s="12">
        <f>ROUND(INDEX([1]Calculation!AL:AL,ROW()),1)</f>
        <v>0</v>
      </c>
      <c r="G309" s="8">
        <f>ROUND(INDEX([1]Calculation!L:L,ROW()),0)</f>
        <v>28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25</v>
      </c>
      <c r="K309" s="8">
        <f>ROUND(INDEX([1]Calculation!P:P,ROW()),0)</f>
        <v>0</v>
      </c>
      <c r="L309" s="8">
        <f>ROUND(INDEX([1]Calculation!Q:Q,ROW()),0)</f>
        <v>24</v>
      </c>
      <c r="M309" s="8">
        <f>ROUND(INDEX([1]Calculation!R:R,ROW()),0)</f>
        <v>0</v>
      </c>
      <c r="N309" s="8">
        <f>ROUND(INDEX([1]Calculation!S:S,ROW()),0)</f>
        <v>16</v>
      </c>
      <c r="O309" s="8">
        <f>ROUND(INDEX([1]Calculation!T:T,ROW()),0)</f>
        <v>0</v>
      </c>
      <c r="P309" s="8" t="str">
        <f>INDEX([1]Calculation!CB:CB,ROW())</f>
        <v>https://www.monmouth.edu/polling-institute/documents/monmouthpoll_ia_011320.pdf/</v>
      </c>
    </row>
    <row r="310" spans="1:16">
      <c r="A310" t="str">
        <f>INDEX([1]Calculation!$F:$F,ROW())</f>
        <v>Iowa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405  lv</v>
      </c>
      <c r="E310" s="19">
        <f>INDEX([1]Calculation!$I:$I,ROW())</f>
        <v>43842</v>
      </c>
      <c r="F310" s="12">
        <f>ROUND(INDEX([1]Calculation!AL:AL,ROW()),1)</f>
        <v>0.3</v>
      </c>
      <c r="G310" s="8">
        <f>ROUND(INDEX([1]Calculation!L:L,ROW()),0)</f>
        <v>24</v>
      </c>
      <c r="H310" s="8">
        <f>ROUND(INDEX([1]Calculation!M:M,ROW()),0)</f>
        <v>0</v>
      </c>
      <c r="I310" s="8">
        <f>ROUND(INDEX([1]Calculation!N:N,ROW()),0)</f>
        <v>4</v>
      </c>
      <c r="J310" s="8">
        <f>ROUND(INDEX([1]Calculation!O:O,ROW()),0)</f>
        <v>17</v>
      </c>
      <c r="K310" s="8">
        <f>ROUND(INDEX([1]Calculation!P:P,ROW()),0)</f>
        <v>8</v>
      </c>
      <c r="L310" s="8">
        <f>ROUND(INDEX([1]Calculation!Q:Q,ROW()),0)</f>
        <v>18</v>
      </c>
      <c r="M310" s="8">
        <f>ROUND(INDEX([1]Calculation!R:R,ROW()),0)</f>
        <v>4</v>
      </c>
      <c r="N310" s="8">
        <f>ROUND(INDEX([1]Calculation!S:S,ROW()),0)</f>
        <v>15</v>
      </c>
      <c r="O310" s="8">
        <f>ROUND(INDEX([1]Calculation!T:T,ROW()),0)</f>
        <v>3</v>
      </c>
      <c r="P310" s="8" t="str">
        <f>INDEX([1]Calculation!CB:CB,ROW())</f>
        <v>https://www.monmouth.edu/polling-institute/documents/monmouthpoll_ia_011320.pdf/</v>
      </c>
    </row>
    <row r="311" spans="1:16">
      <c r="A311" t="str">
        <f>INDEX([1]Calculation!$F:$F,ROW())</f>
        <v>Nevada</v>
      </c>
      <c r="B311" t="str">
        <f>INDEX([1]Calculation!$D:$D,ROW())</f>
        <v>Suffolk University</v>
      </c>
      <c r="C311" t="str">
        <f>IF(INDEX([1]Calculation!$G:$G,ROW())=0,"-",INDEX([1]Calculation!$G:$G,ROW()))</f>
        <v>A-</v>
      </c>
      <c r="D311" t="str">
        <f>INDEX([1]Calculation!$J:$J,ROW())&amp;"  "&amp;INDEX([1]Calculation!$K:$K,ROW())</f>
        <v>500  lv</v>
      </c>
      <c r="E311" s="19">
        <f>INDEX([1]Calculation!$I:$I,ROW())</f>
        <v>43841</v>
      </c>
      <c r="F311" s="12">
        <f>ROUND(INDEX([1]Calculation!AL:AL,ROW()),1)</f>
        <v>12.3</v>
      </c>
      <c r="G311" s="8">
        <f>ROUND(INDEX([1]Calculation!L:L,ROW()),0)</f>
        <v>19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8</v>
      </c>
      <c r="K311" s="8">
        <f>ROUND(INDEX([1]Calculation!P:P,ROW()),0)</f>
        <v>4</v>
      </c>
      <c r="L311" s="8">
        <f>ROUND(INDEX([1]Calculation!Q:Q,ROW()),0)</f>
        <v>18</v>
      </c>
      <c r="M311" s="8">
        <f>ROUND(INDEX([1]Calculation!R:R,ROW()),0)</f>
        <v>8</v>
      </c>
      <c r="N311" s="8">
        <f>ROUND(INDEX([1]Calculation!S:S,ROW()),0)</f>
        <v>11</v>
      </c>
      <c r="O311" s="8">
        <f>ROUND(INDEX([1]Calculation!T:T,ROW()),0)</f>
        <v>4</v>
      </c>
      <c r="P311" s="8" t="str">
        <f>INDEX([1]Calculation!CB:CB,ROW())</f>
        <v>https://www.suffolk.edu/-/media/suffolk/documents/academics/research-at-suffolk/suprc/polls/other-states/2020/1_14_2020_marginals_pdftxt.pdf</v>
      </c>
    </row>
    <row r="312" spans="1:16">
      <c r="A312" t="str">
        <f>INDEX([1]Calculation!$F:$F,ROW())</f>
        <v>US</v>
      </c>
      <c r="B312" t="str">
        <f>INDEX([1]Calculation!$D:$D,ROW())</f>
        <v>IBD/TIPP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333  rv</v>
      </c>
      <c r="E312" s="19">
        <f>INDEX([1]Calculation!$I:$I,ROW())</f>
        <v>43841</v>
      </c>
      <c r="F312" s="12">
        <f>ROUND(INDEX([1]Calculation!AL:AL,ROW()),1)</f>
        <v>0.3</v>
      </c>
      <c r="G312" s="8">
        <f>ROUND(INDEX([1]Calculation!L:L,ROW()),0)</f>
        <v>26</v>
      </c>
      <c r="H312" s="8">
        <f>ROUND(INDEX([1]Calculation!M:M,ROW()),0)</f>
        <v>7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3</v>
      </c>
      <c r="L312" s="8">
        <f>ROUND(INDEX([1]Calculation!Q:Q,ROW()),0)</f>
        <v>15</v>
      </c>
      <c r="M312" s="8">
        <f>ROUND(INDEX([1]Calculation!R:R,ROW()),0)</f>
        <v>2</v>
      </c>
      <c r="N312" s="8">
        <f>ROUND(INDEX([1]Calculation!S:S,ROW()),0)</f>
        <v>20</v>
      </c>
      <c r="O312" s="8">
        <f>ROUND(INDEX([1]Calculation!T:T,ROW()),0)</f>
        <v>3</v>
      </c>
      <c r="P312" s="8" t="str">
        <f>INDEX([1]Calculation!CB:CB,ROW())</f>
        <v>https://projects.fivethirtyeight.com/polls/20200114_National.xlsx</v>
      </c>
    </row>
    <row r="313" spans="1:16">
      <c r="A313" t="str">
        <f>INDEX([1]Calculation!$F:$F,ROW())</f>
        <v>California</v>
      </c>
      <c r="B313" t="str">
        <f>INDEX([1]Calculation!$D:$D,ROW())</f>
        <v>Tulchin Research</v>
      </c>
      <c r="C313" t="str">
        <f>IF(INDEX([1]Calculation!$G:$G,ROW())=0,"-",INDEX([1]Calculation!$G:$G,ROW()))</f>
        <v>B/C</v>
      </c>
      <c r="D313" t="str">
        <f>INDEX([1]Calculation!$J:$J,ROW())&amp;"  "&amp;INDEX([1]Calculation!$K:$K,ROW())</f>
        <v>1121  lv</v>
      </c>
      <c r="E313" s="19">
        <f>INDEX([1]Calculation!$I:$I,ROW())</f>
        <v>43840</v>
      </c>
      <c r="F313" s="12">
        <f>ROUND(INDEX([1]Calculation!AL:AL,ROW()),1)</f>
        <v>8.3000000000000007</v>
      </c>
      <c r="G313" s="8">
        <f>ROUND(INDEX([1]Calculation!L:L,ROW()),0)</f>
        <v>25</v>
      </c>
      <c r="H313" s="8">
        <f>ROUND(INDEX([1]Calculation!M:M,ROW()),0)</f>
        <v>7</v>
      </c>
      <c r="I313" s="8">
        <f>ROUND(INDEX([1]Calculation!N:N,ROW()),0)</f>
        <v>1</v>
      </c>
      <c r="J313" s="8">
        <f>ROUND(INDEX([1]Calculation!O:O,ROW()),0)</f>
        <v>8</v>
      </c>
      <c r="K313" s="8">
        <f>ROUND(INDEX([1]Calculation!P:P,ROW()),0)</f>
        <v>2</v>
      </c>
      <c r="L313" s="8">
        <f>ROUND(INDEX([1]Calculation!Q:Q,ROW()),0)</f>
        <v>29</v>
      </c>
      <c r="M313" s="8">
        <f>ROUND(INDEX([1]Calculation!R:R,ROW()),0)</f>
        <v>3</v>
      </c>
      <c r="N313" s="8">
        <f>ROUND(INDEX([1]Calculation!S:S,ROW()),0)</f>
        <v>12</v>
      </c>
      <c r="O313" s="8">
        <f>ROUND(INDEX([1]Calculation!T:T,ROW()),0)</f>
        <v>5</v>
      </c>
      <c r="P313" s="8" t="str">
        <f>INDEX([1]Calculation!CB:CB,ROW())</f>
        <v>https://projects.fivethirtyeight.com/polls/20200122_CA.pdf</v>
      </c>
    </row>
    <row r="314" spans="1:16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436  rv</v>
      </c>
      <c r="E314" s="19">
        <f>INDEX([1]Calculation!$I:$I,ROW())</f>
        <v>43839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8</v>
      </c>
      <c r="I314" s="8">
        <f>ROUND(INDEX([1]Calculation!N:N,ROW()),0)</f>
        <v>2</v>
      </c>
      <c r="J314" s="8">
        <f>ROUND(INDEX([1]Calculation!O:O,ROW()),0)</f>
        <v>7</v>
      </c>
      <c r="K314" s="8">
        <f>ROUND(INDEX([1]Calculation!P:P,ROW()),0)</f>
        <v>1</v>
      </c>
      <c r="L314" s="8">
        <f>ROUND(INDEX([1]Calculation!Q:Q,ROW()),0)</f>
        <v>20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3</v>
      </c>
      <c r="P314" s="8" t="str">
        <f>INDEX([1]Calculation!CB:CB,ROW())</f>
        <v>https://www.ipsos.com/sites/default/files/ct/news/documents/2020-01/topline_reuters_2020_democratic_primary_tracker_01_10_2020_0.pdf</v>
      </c>
    </row>
    <row r="315" spans="1:16">
      <c r="A315" t="str">
        <f>INDEX([1]Calculation!$F:$F,ROW())</f>
        <v>US</v>
      </c>
      <c r="B315" t="str">
        <f>INDEX([1]Calculation!$D:$D,ROW())</f>
        <v>Ipsos</v>
      </c>
      <c r="C315" t="str">
        <f>IF(INDEX([1]Calculation!$G:$G,ROW())=0,"-",INDEX([1]Calculation!$G:$G,ROW()))</f>
        <v>B+</v>
      </c>
      <c r="D315" t="str">
        <f>INDEX([1]Calculation!$J:$J,ROW())&amp;"  "&amp;INDEX([1]Calculation!$K:$K,ROW())</f>
        <v>707  a</v>
      </c>
      <c r="E315" s="19">
        <f>INDEX([1]Calculation!$I:$I,ROW())</f>
        <v>43839</v>
      </c>
      <c r="F315" s="12">
        <f>ROUND(INDEX([1]Calculation!AL:AL,ROW()),1)</f>
        <v>0</v>
      </c>
      <c r="G315" s="8">
        <f>ROUND(INDEX([1]Calculation!L:L,ROW()),0)</f>
        <v>15</v>
      </c>
      <c r="H315" s="8">
        <f>ROUND(INDEX([1]Calculation!M:M,ROW()),0)</f>
        <v>6</v>
      </c>
      <c r="I315" s="8">
        <f>ROUND(INDEX([1]Calculation!N:N,ROW()),0)</f>
        <v>2</v>
      </c>
      <c r="J315" s="8">
        <f>ROUND(INDEX([1]Calculation!O:O,ROW()),0)</f>
        <v>5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3</v>
      </c>
      <c r="N315" s="8">
        <f>ROUND(INDEX([1]Calculation!S:S,ROW()),0)</f>
        <v>10</v>
      </c>
      <c r="O315" s="8">
        <f>ROUND(INDEX([1]Calculation!T:T,ROW()),0)</f>
        <v>3</v>
      </c>
      <c r="P315" s="8" t="str">
        <f>INDEX([1]Calculation!CB:CB,ROW())</f>
        <v>https://www.ipsos.com/sites/default/files/ct/news/documents/2020-01/topline_reuters_2020_democratic_primary_tracker_01_10_2020_0.pdf</v>
      </c>
    </row>
    <row r="316" spans="1:16">
      <c r="A316" t="str">
        <f>INDEX([1]Calculation!$F:$F,ROW())</f>
        <v>California</v>
      </c>
      <c r="B316" t="str">
        <f>INDEX([1]Calculation!$D:$D,ROW())</f>
        <v>Capitol Weekly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1053  lv</v>
      </c>
      <c r="E316" s="19">
        <f>INDEX([1]Calculation!$I:$I,ROW())</f>
        <v>43839</v>
      </c>
      <c r="F316" s="12">
        <f>ROUND(INDEX([1]Calculation!AL:AL,ROW()),1)</f>
        <v>0.7</v>
      </c>
      <c r="G316" s="8">
        <f>ROUND(INDEX([1]Calculation!L:L,ROW()),0)</f>
        <v>20</v>
      </c>
      <c r="H316" s="8">
        <f>ROUND(INDEX([1]Calculation!M:M,ROW()),0)</f>
        <v>6</v>
      </c>
      <c r="I316" s="8">
        <f>ROUND(INDEX([1]Calculation!N:N,ROW()),0)</f>
        <v>1</v>
      </c>
      <c r="J316" s="8">
        <f>ROUND(INDEX([1]Calculation!O:O,ROW()),0)</f>
        <v>11</v>
      </c>
      <c r="K316" s="8">
        <f>ROUND(INDEX([1]Calculation!P:P,ROW()),0)</f>
        <v>5</v>
      </c>
      <c r="L316" s="8">
        <f>ROUND(INDEX([1]Calculation!Q:Q,ROW()),0)</f>
        <v>24</v>
      </c>
      <c r="M316" s="8">
        <f>ROUND(INDEX([1]Calculation!R:R,ROW()),0)</f>
        <v>2</v>
      </c>
      <c r="N316" s="8">
        <f>ROUND(INDEX([1]Calculation!S:S,ROW()),0)</f>
        <v>21</v>
      </c>
      <c r="O316" s="8">
        <f>ROUND(INDEX([1]Calculation!T:T,ROW()),0)</f>
        <v>7</v>
      </c>
      <c r="P316" s="8" t="str">
        <f>INDEX([1]Calculation!CB:CB,ROW())</f>
        <v>https://www.dropbox.com/s/5w1aofozhv4iwl5/Jan%202020%20Presidential%20Primary%20Tracking%20Poll%20Toplines%20and%20Crosstabs.xlsx</v>
      </c>
    </row>
    <row r="317" spans="1:16">
      <c r="A317" t="str">
        <f>INDEX([1]Calculation!$F:$F,ROW())</f>
        <v>Nevada</v>
      </c>
      <c r="B317" t="str">
        <f>INDEX([1]Calculation!$D:$D,ROW())</f>
        <v>Myers Research/Strategic Services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600  lv</v>
      </c>
      <c r="E317" s="19">
        <f>INDEX([1]Calculation!$I:$I,ROW())</f>
        <v>43838</v>
      </c>
      <c r="F317" s="12">
        <f>ROUND(INDEX([1]Calculation!AL:AL,ROW()),1)</f>
        <v>4.5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6</v>
      </c>
      <c r="K317" s="8">
        <f>ROUND(INDEX([1]Calculation!P:P,ROW()),0)</f>
        <v>4</v>
      </c>
      <c r="L317" s="8">
        <f>ROUND(INDEX([1]Calculation!Q:Q,ROW()),0)</f>
        <v>29</v>
      </c>
      <c r="M317" s="8">
        <f>ROUND(INDEX([1]Calculation!R:R,ROW()),0)</f>
        <v>8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https://www.yang2020.com/wp-content/uploads/Myers-Research-Nevada.pdf</v>
      </c>
    </row>
    <row r="318" spans="1:16">
      <c r="A318" t="str">
        <f>INDEX([1]Calculation!$F:$F,ROW())</f>
        <v>Iowa</v>
      </c>
      <c r="B318" t="str">
        <f>INDEX([1]Calculation!$D:$D,ROW())</f>
        <v>Selzer &amp; Co.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701  lv</v>
      </c>
      <c r="E318" s="19">
        <f>INDEX([1]Calculation!$I:$I,ROW())</f>
        <v>43838</v>
      </c>
      <c r="F318" s="12">
        <f>ROUND(INDEX([1]Calculation!AL:AL,ROW()),1)</f>
        <v>22.4</v>
      </c>
      <c r="G318" s="8">
        <f>ROUND(INDEX([1]Calculation!L:L,ROW()),0)</f>
        <v>15</v>
      </c>
      <c r="H318" s="8">
        <f>ROUND(INDEX([1]Calculation!M:M,ROW()),0)</f>
        <v>1</v>
      </c>
      <c r="I318" s="8">
        <f>ROUND(INDEX([1]Calculation!N:N,ROW()),0)</f>
        <v>3</v>
      </c>
      <c r="J318" s="8">
        <f>ROUND(INDEX([1]Calculation!O:O,ROW()),0)</f>
        <v>16</v>
      </c>
      <c r="K318" s="8">
        <f>ROUND(INDEX([1]Calculation!P:P,ROW()),0)</f>
        <v>6</v>
      </c>
      <c r="L318" s="8">
        <f>ROUND(INDEX([1]Calculation!Q:Q,ROW()),0)</f>
        <v>20</v>
      </c>
      <c r="M318" s="8">
        <f>ROUND(INDEX([1]Calculation!R:R,ROW()),0)</f>
        <v>2</v>
      </c>
      <c r="N318" s="8">
        <f>ROUND(INDEX([1]Calculation!S:S,ROW()),0)</f>
        <v>17</v>
      </c>
      <c r="O318" s="8">
        <f>ROUND(INDEX([1]Calculation!T:T,ROW()),0)</f>
        <v>5</v>
      </c>
      <c r="P318" s="8" t="str">
        <f>INDEX([1]Calculation!CB:CB,ROW())</f>
        <v>https://cdn.cnn.com/cnn/2020/images/01/10/rel1_ia.-.democrats.pdf</v>
      </c>
    </row>
    <row r="319" spans="1:16">
      <c r="A319" t="str">
        <f>INDEX([1]Calculation!$F:$F,ROW())</f>
        <v>Wisconsin</v>
      </c>
      <c r="B319" t="str">
        <f>INDEX([1]Calculation!$D:$D,ROW())</f>
        <v>Fox News/Beacon Research/Shaw &amp; Co. Research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671  lv</v>
      </c>
      <c r="E319" s="19">
        <f>INDEX([1]Calculation!$I:$I,ROW())</f>
        <v>43838</v>
      </c>
      <c r="F319" s="12">
        <f>ROUND(INDEX([1]Calculation!AL:AL,ROW()),1)</f>
        <v>14.5</v>
      </c>
      <c r="G319" s="8">
        <f>ROUND(INDEX([1]Calculation!L:L,ROW()),0)</f>
        <v>23</v>
      </c>
      <c r="H319" s="8">
        <f>ROUND(INDEX([1]Calculation!M:M,ROW()),0)</f>
        <v>7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4</v>
      </c>
      <c r="L319" s="8">
        <f>ROUND(INDEX([1]Calculation!Q:Q,ROW()),0)</f>
        <v>21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3</v>
      </c>
      <c r="P319" s="8" t="str">
        <f>INDEX([1]Calculation!CB:CB,ROW())</f>
        <v>https://www.scribd.com/document/442330004/Fox-News-Poll-January-5-8-2020-Wisconsin</v>
      </c>
    </row>
    <row r="320" spans="1:16">
      <c r="A320" t="str">
        <f>INDEX([1]Calculation!$F:$F,ROW())</f>
        <v>Nevada</v>
      </c>
      <c r="B320" t="str">
        <f>INDEX([1]Calculation!$D:$D,ROW())</f>
        <v>Fox News/Beacon Research/Shaw &amp; Co. Research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635  lv</v>
      </c>
      <c r="E320" s="19">
        <f>INDEX([1]Calculation!$I:$I,ROW())</f>
        <v>43838</v>
      </c>
      <c r="F320" s="12">
        <f>ROUND(INDEX([1]Calculation!AL:AL,ROW()),1)</f>
        <v>14.1</v>
      </c>
      <c r="G320" s="8">
        <f>ROUND(INDEX([1]Calculation!L:L,ROW()),0)</f>
        <v>23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6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12</v>
      </c>
      <c r="N320" s="8">
        <f>ROUND(INDEX([1]Calculation!S:S,ROW()),0)</f>
        <v>12</v>
      </c>
      <c r="O320" s="8">
        <f>ROUND(INDEX([1]Calculation!T:T,ROW()),0)</f>
        <v>4</v>
      </c>
      <c r="P320" s="8" t="str">
        <f>INDEX([1]Calculation!CB:CB,ROW())</f>
        <v>https://www.scribd.com/document/442329790/Fox-News-Poll-January-5-8-2020-Nevada</v>
      </c>
    </row>
    <row r="321" spans="1:16">
      <c r="A321" t="str">
        <f>INDEX([1]Calculation!$F:$F,ROW())</f>
        <v>South Carolina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808  lv</v>
      </c>
      <c r="E321" s="19">
        <f>INDEX([1]Calculation!$I:$I,ROW())</f>
        <v>43838</v>
      </c>
      <c r="F321" s="12">
        <f>ROUND(INDEX([1]Calculation!AL:AL,ROW()),1)</f>
        <v>16</v>
      </c>
      <c r="G321" s="8">
        <f>ROUND(INDEX([1]Calculation!L:L,ROW()),0)</f>
        <v>36</v>
      </c>
      <c r="H321" s="8">
        <f>ROUND(INDEX([1]Calculation!M:M,ROW()),0)</f>
        <v>2</v>
      </c>
      <c r="I321" s="8">
        <f>ROUND(INDEX([1]Calculation!N:N,ROW()),0)</f>
        <v>2</v>
      </c>
      <c r="J321" s="8">
        <f>ROUND(INDEX([1]Calculation!O:O,ROW()),0)</f>
        <v>4</v>
      </c>
      <c r="K321" s="8">
        <f>ROUND(INDEX([1]Calculation!P:P,ROW()),0)</f>
        <v>1</v>
      </c>
      <c r="L321" s="8">
        <f>ROUND(INDEX([1]Calculation!Q:Q,ROW()),0)</f>
        <v>14</v>
      </c>
      <c r="M321" s="8">
        <f>ROUND(INDEX([1]Calculation!R:R,ROW()),0)</f>
        <v>15</v>
      </c>
      <c r="N321" s="8">
        <f>ROUND(INDEX([1]Calculation!S:S,ROW()),0)</f>
        <v>10</v>
      </c>
      <c r="O321" s="8">
        <f>ROUND(INDEX([1]Calculation!T:T,ROW()),0)</f>
        <v>2</v>
      </c>
      <c r="P321" s="8" t="str">
        <f>INDEX([1]Calculation!CB:CB,ROW())</f>
        <v>https://www.scribd.com/document/442330110/Fox-News-Poll-January-5-8-2020-South-Carolina</v>
      </c>
    </row>
    <row r="322" spans="1:16">
      <c r="A322" t="str">
        <f>INDEX([1]Calculation!$F:$F,ROW())</f>
        <v>New Hampshire</v>
      </c>
      <c r="B322" t="str">
        <f>INDEX([1]Calculation!$D:$D,ROW())</f>
        <v>Patinkin Research Strategies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600  lv</v>
      </c>
      <c r="E322" s="19">
        <f>INDEX([1]Calculation!$I:$I,ROW())</f>
        <v>43837</v>
      </c>
      <c r="F322" s="12">
        <f>ROUND(INDEX([1]Calculation!AL:AL,ROW()),1)</f>
        <v>4.4000000000000004</v>
      </c>
      <c r="G322" s="8">
        <f>ROUND(INDEX([1]Calculation!L:L,ROW()),0)</f>
        <v>21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17</v>
      </c>
      <c r="K322" s="8">
        <f>ROUND(INDEX([1]Calculation!P:P,ROW()),0)</f>
        <v>6</v>
      </c>
      <c r="L322" s="8">
        <f>ROUND(INDEX([1]Calculation!Q:Q,ROW()),0)</f>
        <v>19</v>
      </c>
      <c r="M322" s="8">
        <f>ROUND(INDEX([1]Calculation!R:R,ROW()),0)</f>
        <v>6</v>
      </c>
      <c r="N322" s="8">
        <f>ROUND(INDEX([1]Calculation!S:S,ROW()),0)</f>
        <v>10</v>
      </c>
      <c r="O322" s="8">
        <f>ROUND(INDEX([1]Calculation!T:T,ROW()),0)</f>
        <v>5</v>
      </c>
      <c r="P322" s="8" t="str">
        <f>INDEX([1]Calculation!CB:CB,ROW())</f>
        <v>https://www.yang2020.com/wp-content/uploads/Patinkin-Research-Strategies-New-Hampshire.pdf</v>
      </c>
    </row>
    <row r="323" spans="1:16">
      <c r="A323" t="str">
        <f>INDEX([1]Calculation!$F:$F,ROW())</f>
        <v>New Hampshire</v>
      </c>
      <c r="B323" t="str">
        <f>INDEX([1]Calculation!$D:$D,ROW())</f>
        <v>Monmouth University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404  lv</v>
      </c>
      <c r="E323" s="19">
        <f>INDEX([1]Calculation!$I:$I,ROW())</f>
        <v>43837</v>
      </c>
      <c r="F323" s="12">
        <f>ROUND(INDEX([1]Calculation!AL:AL,ROW()),1)</f>
        <v>0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23</v>
      </c>
      <c r="K323" s="8">
        <f>ROUND(INDEX([1]Calculation!P:P,ROW()),0)</f>
        <v>0</v>
      </c>
      <c r="L323" s="8">
        <f>ROUND(INDEX([1]Calculation!Q:Q,ROW()),0)</f>
        <v>21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0</v>
      </c>
      <c r="P323" s="8" t="str">
        <f>INDEX([1]Calculation!CB:CB,ROW())</f>
        <v>https://www.monmouth.edu/polling-institute/documents/monmouthpoll_nh_010920.pdf/</v>
      </c>
    </row>
    <row r="324" spans="1:16">
      <c r="A324" t="str">
        <f>INDEX([1]Calculation!$F:$F,ROW())</f>
        <v>New Hampshire</v>
      </c>
      <c r="B324" t="str">
        <f>INDEX([1]Calculation!$D:$D,ROW())</f>
        <v>Monmouth University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404  lv</v>
      </c>
      <c r="E324" s="19">
        <f>INDEX([1]Calculation!$I:$I,ROW())</f>
        <v>43837</v>
      </c>
      <c r="F324" s="12">
        <f>ROUND(INDEX([1]Calculation!AL:AL,ROW()),1)</f>
        <v>0</v>
      </c>
      <c r="G324" s="8">
        <f>ROUND(INDEX([1]Calculation!L:L,ROW()),0)</f>
        <v>21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20</v>
      </c>
      <c r="K324" s="8">
        <f>ROUND(INDEX([1]Calculation!P:P,ROW()),0)</f>
        <v>7</v>
      </c>
      <c r="L324" s="8">
        <f>ROUND(INDEX([1]Calculation!Q:Q,ROW()),0)</f>
        <v>21</v>
      </c>
      <c r="M324" s="8">
        <f>ROUND(INDEX([1]Calculation!R:R,ROW()),0)</f>
        <v>0</v>
      </c>
      <c r="N324" s="8">
        <f>ROUND(INDEX([1]Calculation!S:S,ROW()),0)</f>
        <v>15</v>
      </c>
      <c r="O324" s="8">
        <f>ROUND(INDEX([1]Calculation!T:T,ROW()),0)</f>
        <v>5</v>
      </c>
      <c r="P324" s="8" t="str">
        <f>INDEX([1]Calculation!CB:CB,ROW())</f>
        <v>https://www.monmouth.edu/polling-institute/documents/monmouthpoll_nh_010920.pdf/</v>
      </c>
    </row>
    <row r="325" spans="1:16">
      <c r="A325" t="str">
        <f>INDEX([1]Calculation!$F:$F,ROW())</f>
        <v>New Hampshire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404  lv</v>
      </c>
      <c r="E325" s="19">
        <f>INDEX([1]Calculation!$I:$I,ROW())</f>
        <v>43837</v>
      </c>
      <c r="F325" s="12">
        <f>ROUND(INDEX([1]Calculation!AL:AL,ROW()),1)</f>
        <v>0.2</v>
      </c>
      <c r="G325" s="8">
        <f>ROUND(INDEX([1]Calculation!L:L,ROW()),0)</f>
        <v>19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20</v>
      </c>
      <c r="K325" s="8">
        <f>ROUND(INDEX([1]Calculation!P:P,ROW()),0)</f>
        <v>6</v>
      </c>
      <c r="L325" s="8">
        <f>ROUND(INDEX([1]Calculation!Q:Q,ROW()),0)</f>
        <v>18</v>
      </c>
      <c r="M325" s="8">
        <f>ROUND(INDEX([1]Calculation!R:R,ROW()),0)</f>
        <v>4</v>
      </c>
      <c r="N325" s="8">
        <f>ROUND(INDEX([1]Calculation!S:S,ROW()),0)</f>
        <v>15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https://www.monmouth.edu/polling-institute/documents/monmouthpoll_nh_010920.pdf/</v>
      </c>
    </row>
    <row r="326" spans="1:16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574  lv</v>
      </c>
      <c r="E326" s="19">
        <f>INDEX([1]Calculation!$I:$I,ROW())</f>
        <v>43837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3</v>
      </c>
      <c r="I326" s="8">
        <f>ROUND(INDEX([1]Calculation!N:N,ROW()),0)</f>
        <v>1</v>
      </c>
      <c r="J326" s="8">
        <f>ROUND(INDEX([1]Calculation!O:O,ROW()),0)</f>
        <v>7</v>
      </c>
      <c r="K326" s="8">
        <f>ROUND(INDEX([1]Calculation!P:P,ROW()),0)</f>
        <v>3</v>
      </c>
      <c r="L326" s="8">
        <f>ROUND(INDEX([1]Calculation!Q:Q,ROW()),0)</f>
        <v>20</v>
      </c>
      <c r="M326" s="8">
        <f>ROUND(INDEX([1]Calculation!R:R,ROW()),0)</f>
        <v>2</v>
      </c>
      <c r="N326" s="8">
        <f>ROUND(INDEX([1]Calculation!S:S,ROW()),0)</f>
        <v>22</v>
      </c>
      <c r="O326" s="8">
        <f>ROUND(INDEX([1]Calculation!T:T,ROW()),0)</f>
        <v>3</v>
      </c>
      <c r="P326" s="8" t="str">
        <f>INDEX([1]Calculation!CB:CB,ROW())</f>
        <v>https://d25d2506sfb94s.cloudfront.net/cumulus_uploads/document/6s5t9qkjll/econTabReport.pdf</v>
      </c>
    </row>
    <row r="327" spans="1:16">
      <c r="A327" t="str">
        <f>INDEX([1]Calculation!$F:$F,ROW())</f>
        <v>New Mexico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447  lv</v>
      </c>
      <c r="E327" s="19">
        <f>INDEX([1]Calculation!$I:$I,ROW())</f>
        <v>43836</v>
      </c>
      <c r="F327" s="12">
        <f>ROUND(INDEX([1]Calculation!AL:AL,ROW()),1)</f>
        <v>6.2</v>
      </c>
      <c r="G327" s="8">
        <f>ROUND(INDEX([1]Calculation!L:L,ROW()),0)</f>
        <v>27</v>
      </c>
      <c r="H327" s="8">
        <f>ROUND(INDEX([1]Calculation!M:M,ROW()),0)</f>
        <v>3</v>
      </c>
      <c r="I327" s="8">
        <f>ROUND(INDEX([1]Calculation!N:N,ROW()),0)</f>
        <v>2</v>
      </c>
      <c r="J327" s="8">
        <f>ROUND(INDEX([1]Calculation!O:O,ROW()),0)</f>
        <v>7</v>
      </c>
      <c r="K327" s="8">
        <f>ROUND(INDEX([1]Calculation!P:P,ROW()),0)</f>
        <v>2</v>
      </c>
      <c r="L327" s="8">
        <f>ROUND(INDEX([1]Calculation!Q:Q,ROW()),0)</f>
        <v>28</v>
      </c>
      <c r="M327" s="8">
        <f>ROUND(INDEX([1]Calculation!R:R,ROW()),0)</f>
        <v>1</v>
      </c>
      <c r="N327" s="8">
        <f>ROUND(INDEX([1]Calculation!S:S,ROW()),0)</f>
        <v>8</v>
      </c>
      <c r="O327" s="8">
        <f>ROUND(INDEX([1]Calculation!T:T,ROW()),0)</f>
        <v>10</v>
      </c>
      <c r="P327" s="8" t="str">
        <f>INDEX([1]Calculation!CB:CB,ROW())</f>
        <v>http://emersonpolling.com/2020/01/07/new-mexico-2020-democrats-strong-in-the-land-of-enchantment-but-split-between-sanders-and-biden-for-nomination/</v>
      </c>
    </row>
    <row r="328" spans="1:16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17213  lv</v>
      </c>
      <c r="E328" s="19">
        <f>INDEX([1]Calculation!$I:$I,ROW())</f>
        <v>43835</v>
      </c>
      <c r="F328" s="12">
        <f>ROUND(INDEX([1]Calculation!AL:AL,ROW()),1)</f>
        <v>0</v>
      </c>
      <c r="G328" s="8">
        <f>ROUND(INDEX([1]Calculation!L:L,ROW()),0)</f>
        <v>31</v>
      </c>
      <c r="H328" s="8">
        <f>ROUND(INDEX([1]Calculation!M:M,ROW()),0)</f>
        <v>7</v>
      </c>
      <c r="I328" s="8">
        <f>ROUND(INDEX([1]Calculation!N:N,ROW()),0)</f>
        <v>2</v>
      </c>
      <c r="J328" s="8">
        <f>ROUND(INDEX([1]Calculation!O:O,ROW()),0)</f>
        <v>8</v>
      </c>
      <c r="K328" s="8">
        <f>ROUND(INDEX([1]Calculation!P:P,ROW()),0)</f>
        <v>3</v>
      </c>
      <c r="L328" s="8">
        <f>ROUND(INDEX([1]Calculation!Q:Q,ROW()),0)</f>
        <v>23</v>
      </c>
      <c r="M328" s="8">
        <f>ROUND(INDEX([1]Calculation!R:R,ROW()),0)</f>
        <v>4</v>
      </c>
      <c r="N328" s="8">
        <f>ROUND(INDEX([1]Calculation!S:S,ROW()),0)</f>
        <v>14</v>
      </c>
      <c r="O328" s="8">
        <f>ROUND(INDEX([1]Calculation!T:T,ROW()),0)</f>
        <v>4</v>
      </c>
      <c r="P328" s="8" t="str">
        <f>INDEX([1]Calculation!CB:CB,ROW())</f>
        <v>https://morningconsult.com/2020-democratic-primary/</v>
      </c>
    </row>
    <row r="329" spans="1:16">
      <c r="A329" t="str">
        <f>INDEX([1]Calculation!$F:$F,ROW())</f>
        <v>New Hampshire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487  lv</v>
      </c>
      <c r="E329" s="19">
        <f>INDEX([1]Calculation!$I:$I,ROW())</f>
        <v>43833</v>
      </c>
      <c r="F329" s="12">
        <f>ROUND(INDEX([1]Calculation!AL:AL,ROW()),1)</f>
        <v>0.2</v>
      </c>
      <c r="G329" s="8">
        <f>ROUND(INDEX([1]Calculation!L:L,ROW()),0)</f>
        <v>25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13</v>
      </c>
      <c r="K329" s="8">
        <f>ROUND(INDEX([1]Calculation!P:P,ROW()),0)</f>
        <v>7</v>
      </c>
      <c r="L329" s="8">
        <f>ROUND(INDEX([1]Calculation!Q:Q,ROW()),0)</f>
        <v>27</v>
      </c>
      <c r="M329" s="8">
        <f>ROUND(INDEX([1]Calculation!R:R,ROW()),0)</f>
        <v>3</v>
      </c>
      <c r="N329" s="8">
        <f>ROUND(INDEX([1]Calculation!S:S,ROW()),0)</f>
        <v>18</v>
      </c>
      <c r="O329" s="8">
        <f>ROUND(INDEX([1]Calculation!T:T,ROW()),0)</f>
        <v>2</v>
      </c>
      <c r="P329" s="8" t="str">
        <f>INDEX([1]Calculation!CB:CB,ROW())</f>
        <v>https://drive.google.com/file/d/1UjNP6OAAS91_5VEFDFnPiTA3YD6yrOQh/view</v>
      </c>
    </row>
    <row r="330" spans="1:16">
      <c r="A330" t="str">
        <f>INDEX([1]Calculation!$F:$F,ROW())</f>
        <v>Iowa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747  lv</v>
      </c>
      <c r="E330" s="19">
        <f>INDEX([1]Calculation!$I:$I,ROW())</f>
        <v>43833</v>
      </c>
      <c r="F330" s="12">
        <f>ROUND(INDEX([1]Calculation!AL:AL,ROW()),1)</f>
        <v>0.9</v>
      </c>
      <c r="G330" s="8">
        <f>ROUND(INDEX([1]Calculation!L:L,ROW()),0)</f>
        <v>23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23</v>
      </c>
      <c r="K330" s="8">
        <f>ROUND(INDEX([1]Calculation!P:P,ROW()),0)</f>
        <v>7</v>
      </c>
      <c r="L330" s="8">
        <f>ROUND(INDEX([1]Calculation!Q:Q,ROW()),0)</f>
        <v>23</v>
      </c>
      <c r="M330" s="8">
        <f>ROUND(INDEX([1]Calculation!R:R,ROW()),0)</f>
        <v>2</v>
      </c>
      <c r="N330" s="8">
        <f>ROUND(INDEX([1]Calculation!S:S,ROW()),0)</f>
        <v>16</v>
      </c>
      <c r="O330" s="8">
        <f>ROUND(INDEX([1]Calculation!T:T,ROW()),0)</f>
        <v>2</v>
      </c>
      <c r="P330" s="8" t="str">
        <f>INDEX([1]Calculation!CB:CB,ROW())</f>
        <v>https://drive.google.com/file/d/1YoVEJY6TBhHvfrmNoApfpvOHNtNM6t6O/view</v>
      </c>
    </row>
    <row r="331" spans="1:16">
      <c r="A331" t="str">
        <f>INDEX([1]Calculation!$F:$F,ROW())</f>
        <v>Connecticut</v>
      </c>
      <c r="B331" t="str">
        <f>INDEX([1]Calculation!$D:$D,ROW())</f>
        <v>Sacred Heart University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348  rv</v>
      </c>
      <c r="E331" s="19">
        <f>INDEX([1]Calculation!$I:$I,ROW())</f>
        <v>43832</v>
      </c>
      <c r="F331" s="12">
        <f>ROUND(INDEX([1]Calculation!AL:AL,ROW()),1)</f>
        <v>3</v>
      </c>
      <c r="G331" s="8">
        <f>ROUND(INDEX([1]Calculation!L:L,ROW()),0)</f>
        <v>33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11</v>
      </c>
      <c r="K331" s="8">
        <f>ROUND(INDEX([1]Calculation!P:P,ROW()),0)</f>
        <v>0</v>
      </c>
      <c r="L331" s="8">
        <f>ROUND(INDEX([1]Calculation!Q:Q,ROW()),0)</f>
        <v>19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0</v>
      </c>
      <c r="P331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548  lv</v>
      </c>
      <c r="E332" s="19">
        <f>INDEX([1]Calculation!$I:$I,ROW())</f>
        <v>43830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19</v>
      </c>
      <c r="M332" s="8">
        <f>ROUND(INDEX([1]Calculation!R:R,ROW()),0)</f>
        <v>2</v>
      </c>
      <c r="N332" s="8">
        <f>ROUND(INDEX([1]Calculation!S:S,ROW()),0)</f>
        <v>18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https://d25d2506sfb94s.cloudfront.net/cumulus_uploads/document/2r6hyqtv9p/econTabReport.pdf</v>
      </c>
    </row>
    <row r="333" spans="1:16">
      <c r="A333" t="str">
        <f>INDEX([1]Calculation!$F:$F,ROW())</f>
        <v>US</v>
      </c>
      <c r="B333" t="str">
        <f>INDEX([1]Calculation!$D:$D,ROW())</f>
        <v>Harris Insights &amp; Analytics</v>
      </c>
      <c r="C333" t="str">
        <f>IF(INDEX([1]Calculation!$G:$G,ROW())=0,"-",INDEX([1]Calculation!$G:$G,ROW()))</f>
        <v>C+</v>
      </c>
      <c r="D333" t="str">
        <f>INDEX([1]Calculation!$J:$J,ROW())&amp;"  "&amp;INDEX([1]Calculation!$K:$K,ROW())</f>
        <v>780  rv</v>
      </c>
      <c r="E333" s="19">
        <f>INDEX([1]Calculation!$I:$I,ROW())</f>
        <v>43828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7</v>
      </c>
      <c r="I333" s="8">
        <f>ROUND(INDEX([1]Calculation!N:N,ROW()),0)</f>
        <v>2</v>
      </c>
      <c r="J333" s="8">
        <f>ROUND(INDEX([1]Calculation!O:O,ROW()),0)</f>
        <v>7</v>
      </c>
      <c r="K333" s="8">
        <f>ROUND(INDEX([1]Calculation!P:P,ROW()),0)</f>
        <v>2</v>
      </c>
      <c r="L333" s="8">
        <f>ROUND(INDEX([1]Calculation!Q:Q,ROW()),0)</f>
        <v>17</v>
      </c>
      <c r="M333" s="8">
        <f>ROUND(INDEX([1]Calculation!R:R,ROW()),0)</f>
        <v>2</v>
      </c>
      <c r="N333" s="8">
        <f>ROUND(INDEX([1]Calculation!S:S,ROW()),0)</f>
        <v>12</v>
      </c>
      <c r="O333" s="8">
        <f>ROUND(INDEX([1]Calculation!T:T,ROW()),0)</f>
        <v>3</v>
      </c>
      <c r="P333" s="8" t="str">
        <f>INDEX([1]Calculation!CB:CB,ROW())</f>
        <v>https://harvardharrispoll.com/wp-content/uploads/2020/01/HHP_December2019_RegisteredVoters_Topline.pdf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17787  lv</v>
      </c>
      <c r="E334" s="19">
        <f>INDEX([1]Calculation!$I:$I,ROW())</f>
        <v>43828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6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21</v>
      </c>
      <c r="M334" s="8">
        <f>ROUND(INDEX([1]Calculation!R:R,ROW()),0)</f>
        <v>3</v>
      </c>
      <c r="N334" s="8">
        <f>ROUND(INDEX([1]Calculation!S:S,ROW()),0)</f>
        <v>14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US</v>
      </c>
      <c r="B335" t="str">
        <f>INDEX([1]Calculation!$D:$D,ROW())</f>
        <v>Harris Insights &amp; Analytics</v>
      </c>
      <c r="C335" t="str">
        <f>IF(INDEX([1]Calculation!$G:$G,ROW())=0,"-",INDEX([1]Calculation!$G:$G,ROW()))</f>
        <v>C+</v>
      </c>
      <c r="D335" t="str">
        <f>INDEX([1]Calculation!$J:$J,ROW())&amp;"  "&amp;INDEX([1]Calculation!$K:$K,ROW())</f>
        <v>431  rv</v>
      </c>
      <c r="E335" s="19">
        <f>INDEX([1]Calculation!$I:$I,ROW())</f>
        <v>43827</v>
      </c>
      <c r="F335" s="12">
        <f>ROUND(INDEX([1]Calculation!AL:AL,ROW()),1)</f>
        <v>0</v>
      </c>
      <c r="G335" s="8">
        <f>ROUND(INDEX([1]Calculation!L:L,ROW()),0)</f>
        <v>28</v>
      </c>
      <c r="H335" s="8">
        <f>ROUND(INDEX([1]Calculation!M:M,ROW()),0)</f>
        <v>11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16</v>
      </c>
      <c r="M335" s="8">
        <f>ROUND(INDEX([1]Calculation!R:R,ROW()),0)</f>
        <v>2</v>
      </c>
      <c r="N335" s="8">
        <f>ROUND(INDEX([1]Calculation!S:S,ROW()),0)</f>
        <v>11</v>
      </c>
      <c r="O335" s="8">
        <f>ROUND(INDEX([1]Calculation!T:T,ROW()),0)</f>
        <v>2</v>
      </c>
      <c r="P335" s="8" t="str">
        <f>INDEX([1]Calculation!CB:CB,ROW())</f>
        <v>https://thehill.com/hilltv/rising/476689-bloomberg-rises-to-third-place-alongside-warren-in-national-poll</v>
      </c>
    </row>
    <row r="336" spans="1:16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586  lv</v>
      </c>
      <c r="E336" s="19">
        <f>INDEX([1]Calculation!$I:$I,ROW())</f>
        <v>43823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4</v>
      </c>
      <c r="I336" s="8">
        <f>ROUND(INDEX([1]Calculation!N:N,ROW()),0)</f>
        <v>2</v>
      </c>
      <c r="J336" s="8">
        <f>ROUND(INDEX([1]Calculation!O:O,ROW()),0)</f>
        <v>7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1</v>
      </c>
      <c r="N336" s="8">
        <f>ROUND(INDEX([1]Calculation!S:S,ROW()),0)</f>
        <v>19</v>
      </c>
      <c r="O336" s="8">
        <f>ROUND(INDEX([1]Calculation!T:T,ROW()),0)</f>
        <v>3</v>
      </c>
      <c r="P336" s="8" t="str">
        <f>INDEX([1]Calculation!CB:CB,ROW())</f>
        <v>https://d25d2506sfb94s.cloudfront.net/cumulus_uploads/document/t4lyjjoemc/econTabReport.pdf</v>
      </c>
    </row>
    <row r="337" spans="1:16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412  lv</v>
      </c>
      <c r="E337" s="19">
        <f>INDEX([1]Calculation!$I:$I,ROW())</f>
        <v>43822</v>
      </c>
      <c r="F337" s="12">
        <f>ROUND(INDEX([1]Calculation!AL:AL,ROW()),1)</f>
        <v>0</v>
      </c>
      <c r="G337" s="8">
        <f>ROUND(INDEX([1]Calculation!L:L,ROW()),0)</f>
        <v>34</v>
      </c>
      <c r="H337" s="8">
        <f>ROUND(INDEX([1]Calculation!M:M,ROW()),0)</f>
        <v>4</v>
      </c>
      <c r="I337" s="8">
        <f>ROUND(INDEX([1]Calculation!N:N,ROW()),0)</f>
        <v>3</v>
      </c>
      <c r="J337" s="8">
        <f>ROUND(INDEX([1]Calculation!O:O,ROW()),0)</f>
        <v>7</v>
      </c>
      <c r="K337" s="8">
        <f>ROUND(INDEX([1]Calculation!P:P,ROW()),0)</f>
        <v>2</v>
      </c>
      <c r="L337" s="8">
        <f>ROUND(INDEX([1]Calculation!Q:Q,ROW()),0)</f>
        <v>19</v>
      </c>
      <c r="M337" s="8">
        <f>ROUND(INDEX([1]Calculation!R:R,ROW()),0)</f>
        <v>0</v>
      </c>
      <c r="N337" s="8">
        <f>ROUND(INDEX([1]Calculation!S:S,ROW()),0)</f>
        <v>20</v>
      </c>
      <c r="O337" s="8">
        <f>ROUND(INDEX([1]Calculation!T:T,ROW()),0)</f>
        <v>4</v>
      </c>
      <c r="P337" s="8" t="str">
        <f>INDEX([1]Calculation!CB:CB,ROW())</f>
        <v>https://watson.brown.edu/taubman/files/taubman/imce/Taubman%20National%20Poll%20-%20Fall%202019%20-%20Rev%20January%202020.pdf</v>
      </c>
    </row>
    <row r="338" spans="1:16">
      <c r="A338" t="str">
        <f>INDEX([1]Calculation!$F:$F,ROW())</f>
        <v>US</v>
      </c>
      <c r="B338" t="str">
        <f>INDEX([1]Calculation!$D:$D,ROW())</f>
        <v>Morning Consult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7178  lv</v>
      </c>
      <c r="E338" s="19">
        <f>INDEX([1]Calculation!$I:$I,ROW())</f>
        <v>43821</v>
      </c>
      <c r="F338" s="12">
        <f>ROUND(INDEX([1]Calculation!AL:AL,ROW()),1)</f>
        <v>0</v>
      </c>
      <c r="G338" s="8">
        <f>ROUND(INDEX([1]Calculation!L:L,ROW()),0)</f>
        <v>31</v>
      </c>
      <c r="H338" s="8">
        <f>ROUND(INDEX([1]Calculation!M:M,ROW()),0)</f>
        <v>6</v>
      </c>
      <c r="I338" s="8">
        <f>ROUND(INDEX([1]Calculation!N:N,ROW()),0)</f>
        <v>3</v>
      </c>
      <c r="J338" s="8">
        <f>ROUND(INDEX([1]Calculation!O:O,ROW()),0)</f>
        <v>9</v>
      </c>
      <c r="K338" s="8">
        <f>ROUND(INDEX([1]Calculation!P:P,ROW()),0)</f>
        <v>3</v>
      </c>
      <c r="L338" s="8">
        <f>ROUND(INDEX([1]Calculation!Q:Q,ROW()),0)</f>
        <v>21</v>
      </c>
      <c r="M338" s="8">
        <f>ROUND(INDEX([1]Calculation!R:R,ROW()),0)</f>
        <v>3</v>
      </c>
      <c r="N338" s="8">
        <f>ROUND(INDEX([1]Calculation!S:S,ROW()),0)</f>
        <v>15</v>
      </c>
      <c r="O338" s="8">
        <f>ROUND(INDEX([1]Calculation!T:T,ROW()),0)</f>
        <v>5</v>
      </c>
      <c r="P338" s="8" t="str">
        <f>INDEX([1]Calculation!CB:CB,ROW())</f>
        <v>https://morningconsult.com/2020-democratic-primary/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571  rv</v>
      </c>
      <c r="E339" s="19">
        <f>INDEX([1]Calculation!$I:$I,ROW())</f>
        <v>43818</v>
      </c>
      <c r="F339" s="12">
        <f>ROUND(INDEX([1]Calculation!AL:AL,ROW()),1)</f>
        <v>0</v>
      </c>
      <c r="G339" s="8">
        <f>ROUND(INDEX([1]Calculation!L:L,ROW()),0)</f>
        <v>20</v>
      </c>
      <c r="H339" s="8">
        <f>ROUND(INDEX([1]Calculation!M:M,ROW()),0)</f>
        <v>6</v>
      </c>
      <c r="I339" s="8">
        <f>ROUND(INDEX([1]Calculation!N:N,ROW()),0)</f>
        <v>0</v>
      </c>
      <c r="J339" s="8">
        <f>ROUND(INDEX([1]Calculation!O:O,ROW()),0)</f>
        <v>5</v>
      </c>
      <c r="K339" s="8">
        <f>ROUND(INDEX([1]Calculation!P:P,ROW()),0)</f>
        <v>2</v>
      </c>
      <c r="L339" s="8">
        <f>ROUND(INDEX([1]Calculation!Q:Q,ROW()),0)</f>
        <v>16</v>
      </c>
      <c r="M339" s="8">
        <f>ROUND(INDEX([1]Calculation!R:R,ROW()),0)</f>
        <v>3</v>
      </c>
      <c r="N339" s="8">
        <f>ROUND(INDEX([1]Calculation!S:S,ROW()),0)</f>
        <v>13</v>
      </c>
      <c r="O339" s="8">
        <f>ROUND(INDEX([1]Calculation!T:T,ROW()),0)</f>
        <v>3</v>
      </c>
      <c r="P339" s="8" t="str">
        <f>INDEX([1]Calculation!CB:CB,ROW())</f>
        <v>https://twitter.com/Cmkahn/status/1220734596490452993</v>
      </c>
    </row>
    <row r="340" spans="1:16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709  a</v>
      </c>
      <c r="E340" s="19">
        <f>INDEX([1]Calculation!$I:$I,ROW())</f>
        <v>43818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5</v>
      </c>
      <c r="I340" s="8">
        <f>ROUND(INDEX([1]Calculation!N:N,ROW()),0)</f>
        <v>1</v>
      </c>
      <c r="J340" s="8">
        <f>ROUND(INDEX([1]Calculation!O:O,ROW()),0)</f>
        <v>4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2</v>
      </c>
      <c r="N340" s="8">
        <f>ROUND(INDEX([1]Calculation!S:S,ROW()),0)</f>
        <v>10</v>
      </c>
      <c r="O340" s="8">
        <f>ROUND(INDEX([1]Calculation!T:T,ROW()),0)</f>
        <v>2</v>
      </c>
      <c r="P340" s="8" t="str">
        <f>INDEX([1]Calculation!CB:CB,ROW())</f>
        <v>https://www.ipsos.com/sites/default/files/ct/news/documents/2019-12/topline_reuters_2020_democratic_primary_tracker_12_19_2019_writeup.pdf</v>
      </c>
    </row>
    <row r="341" spans="1:16">
      <c r="A341" t="str">
        <f>INDEX([1]Calculation!$F:$F,ROW())</f>
        <v>US</v>
      </c>
      <c r="B341" t="str">
        <f>INDEX([1]Calculation!$D:$D,ROW())</f>
        <v>McLaughlin &amp; Associates</v>
      </c>
      <c r="C341" t="str">
        <f>IF(INDEX([1]Calculation!$G:$G,ROW())=0,"-",INDEX([1]Calculation!$G:$G,ROW()))</f>
        <v>C/D</v>
      </c>
      <c r="D341" t="str">
        <f>INDEX([1]Calculation!$J:$J,ROW())&amp;"  "&amp;INDEX([1]Calculation!$K:$K,ROW())</f>
        <v>480  lv</v>
      </c>
      <c r="E341" s="19">
        <f>INDEX([1]Calculation!$I:$I,ROW())</f>
        <v>43817</v>
      </c>
      <c r="F341" s="12">
        <f>ROUND(INDEX([1]Calculation!AL:AL,ROW()),1)</f>
        <v>0</v>
      </c>
      <c r="G341" s="8">
        <f>ROUND(INDEX([1]Calculation!L:L,ROW()),0)</f>
        <v>23</v>
      </c>
      <c r="H341" s="8">
        <f>ROUND(INDEX([1]Calculation!M:M,ROW()),0)</f>
        <v>5</v>
      </c>
      <c r="I341" s="8">
        <f>ROUND(INDEX([1]Calculation!N:N,ROW()),0)</f>
        <v>4</v>
      </c>
      <c r="J341" s="8">
        <f>ROUND(INDEX([1]Calculation!O:O,ROW()),0)</f>
        <v>5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3</v>
      </c>
      <c r="N341" s="8">
        <f>ROUND(INDEX([1]Calculation!S:S,ROW()),0)</f>
        <v>15</v>
      </c>
      <c r="O341" s="8">
        <f>ROUND(INDEX([1]Calculation!T:T,ROW()),0)</f>
        <v>4</v>
      </c>
      <c r="P341" s="8" t="str">
        <f>INDEX([1]Calculation!CB:CB,ROW())</f>
        <v>https://mclaughlinonline.com/pols/wp-content/uploads/2019/12/National-Monthly-December-PUBLIC.pdf</v>
      </c>
    </row>
    <row r="342" spans="1:16">
      <c r="A342" t="str">
        <f>INDEX([1]Calculation!$F:$F,ROW())</f>
        <v>US</v>
      </c>
      <c r="B342" t="str">
        <f>INDEX([1]Calculation!$D:$D,ROW())</f>
        <v>McLaughlin &amp; Associates</v>
      </c>
      <c r="C342" t="str">
        <f>IF(INDEX([1]Calculation!$G:$G,ROW())=0,"-",INDEX([1]Calculation!$G:$G,ROW()))</f>
        <v>C/D</v>
      </c>
      <c r="D342" t="str">
        <f>INDEX([1]Calculation!$J:$J,ROW())&amp;"  "&amp;INDEX([1]Calculation!$K:$K,ROW())</f>
        <v>480  lv</v>
      </c>
      <c r="E342" s="19">
        <f>INDEX([1]Calculation!$I:$I,ROW())</f>
        <v>43817</v>
      </c>
      <c r="F342" s="12">
        <f>ROUND(INDEX([1]Calculation!AL:AL,ROW()),1)</f>
        <v>0.3</v>
      </c>
      <c r="G342" s="8">
        <f>ROUND(INDEX([1]Calculation!L:L,ROW()),0)</f>
        <v>27</v>
      </c>
      <c r="H342" s="8">
        <f>ROUND(INDEX([1]Calculation!M:M,ROW()),0)</f>
        <v>5</v>
      </c>
      <c r="I342" s="8">
        <f>ROUND(INDEX([1]Calculation!N:N,ROW()),0)</f>
        <v>3</v>
      </c>
      <c r="J342" s="8">
        <f>ROUND(INDEX([1]Calculation!O:O,ROW()),0)</f>
        <v>5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4</v>
      </c>
      <c r="N342" s="8">
        <f>ROUND(INDEX([1]Calculation!S:S,ROW()),0)</f>
        <v>15</v>
      </c>
      <c r="O342" s="8">
        <f>ROUND(INDEX([1]Calculation!T:T,ROW()),0)</f>
        <v>5</v>
      </c>
      <c r="P342" s="8" t="str">
        <f>INDEX([1]Calculation!CB:CB,ROW())</f>
        <v>https://mclaughlinonline.com/pols/wp-content/uploads/2019/12/National-Monthly-December-PUBLIC.pdf</v>
      </c>
    </row>
    <row r="343" spans="1:16">
      <c r="A343" t="str">
        <f>INDEX([1]Calculation!$F:$F,ROW())</f>
        <v>US</v>
      </c>
      <c r="B343" t="str">
        <f>INDEX([1]Calculation!$D:$D,ROW())</f>
        <v>NBC News/Wall Street Journal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410  lv</v>
      </c>
      <c r="E343" s="19">
        <f>INDEX([1]Calculation!$I:$I,ROW())</f>
        <v>43816</v>
      </c>
      <c r="F343" s="12">
        <f>ROUND(INDEX([1]Calculation!AL:AL,ROW()),1)</f>
        <v>0.1</v>
      </c>
      <c r="G343" s="8">
        <f>ROUND(INDEX([1]Calculation!L:L,ROW()),0)</f>
        <v>28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5</v>
      </c>
      <c r="L343" s="8">
        <f>ROUND(INDEX([1]Calculation!Q:Q,ROW()),0)</f>
        <v>21</v>
      </c>
      <c r="M343" s="8">
        <f>ROUND(INDEX([1]Calculation!R:R,ROW()),0)</f>
        <v>1</v>
      </c>
      <c r="N343" s="8">
        <f>ROUND(INDEX([1]Calculation!S:S,ROW()),0)</f>
        <v>18</v>
      </c>
      <c r="O343" s="8">
        <f>ROUND(INDEX([1]Calculation!T:T,ROW()),0)</f>
        <v>3</v>
      </c>
      <c r="P343" s="8" t="str">
        <f>INDEX([1]Calculation!CB:CB,ROW())</f>
        <v>https://www.nbcnews.com/politics/meet-the-press/stable-political-base-biden-remains-top-dem-field-nbc-wsj-n1104496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555  lv</v>
      </c>
      <c r="E344" s="19">
        <f>INDEX([1]Calculation!$I:$I,ROW())</f>
        <v>43816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4</v>
      </c>
      <c r="I344" s="8">
        <f>ROUND(INDEX([1]Calculation!N:N,ROW()),0)</f>
        <v>2</v>
      </c>
      <c r="J344" s="8">
        <f>ROUND(INDEX([1]Calculation!O:O,ROW()),0)</f>
        <v>7</v>
      </c>
      <c r="K344" s="8">
        <f>ROUND(INDEX([1]Calculation!P:P,ROW()),0)</f>
        <v>4</v>
      </c>
      <c r="L344" s="8">
        <f>ROUND(INDEX([1]Calculation!Q:Q,ROW()),0)</f>
        <v>19</v>
      </c>
      <c r="M344" s="8">
        <f>ROUND(INDEX([1]Calculation!R:R,ROW()),0)</f>
        <v>2</v>
      </c>
      <c r="N344" s="8">
        <f>ROUND(INDEX([1]Calculation!S:S,ROW()),0)</f>
        <v>17</v>
      </c>
      <c r="O344" s="8">
        <f>ROUND(INDEX([1]Calculation!T:T,ROW()),0)</f>
        <v>3</v>
      </c>
      <c r="P344" s="8" t="str">
        <f>INDEX([1]Calculation!CB:CB,ROW())</f>
        <v>https://d25d2506sfb94s.cloudfront.net/cumulus_uploads/document/ua3ar45wbg/econTabReport.pdf</v>
      </c>
    </row>
    <row r="345" spans="1:16">
      <c r="A345" t="str">
        <f>INDEX([1]Calculation!$F:$F,ROW())</f>
        <v>US</v>
      </c>
      <c r="B345" t="str">
        <f>INDEX([1]Calculation!$D:$D,ROW())</f>
        <v>Emerson College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525  lv</v>
      </c>
      <c r="E345" s="19">
        <f>INDEX([1]Calculation!$I:$I,ROW())</f>
        <v>43816</v>
      </c>
      <c r="F345" s="12">
        <f>ROUND(INDEX([1]Calculation!AL:AL,ROW()),1)</f>
        <v>0.2</v>
      </c>
      <c r="G345" s="8">
        <f>ROUND(INDEX([1]Calculation!L:L,ROW()),0)</f>
        <v>32</v>
      </c>
      <c r="H345" s="8">
        <f>ROUND(INDEX([1]Calculation!M:M,ROW()),0)</f>
        <v>3</v>
      </c>
      <c r="I345" s="8">
        <f>ROUND(INDEX([1]Calculation!N:N,ROW()),0)</f>
        <v>2</v>
      </c>
      <c r="J345" s="8">
        <f>ROUND(INDEX([1]Calculation!O:O,ROW()),0)</f>
        <v>8</v>
      </c>
      <c r="K345" s="8">
        <f>ROUND(INDEX([1]Calculation!P:P,ROW()),0)</f>
        <v>2</v>
      </c>
      <c r="L345" s="8">
        <f>ROUND(INDEX([1]Calculation!Q:Q,ROW()),0)</f>
        <v>25</v>
      </c>
      <c r="M345" s="8">
        <f>ROUND(INDEX([1]Calculation!R:R,ROW()),0)</f>
        <v>2</v>
      </c>
      <c r="N345" s="8">
        <f>ROUND(INDEX([1]Calculation!S:S,ROW()),0)</f>
        <v>12</v>
      </c>
      <c r="O345" s="8">
        <f>ROUND(INDEX([1]Calculation!T:T,ROW()),0)</f>
        <v>6</v>
      </c>
      <c r="P345" s="8" t="str">
        <f>INDEX([1]Calculation!CB:CB,ROW())</f>
        <v>http://emersonpolling.com/2019/12/18/december-national-poll-biden-and-sanders-pull-away-from-the-pack-as-warren-falls/</v>
      </c>
    </row>
    <row r="346" spans="1:16">
      <c r="A346" t="str">
        <f>INDEX([1]Calculation!$F:$F,ROW())</f>
        <v>Iowa</v>
      </c>
      <c r="B346" t="str">
        <f>INDEX([1]Calculation!$D:$D,ROW())</f>
        <v>Civiqs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632  lv</v>
      </c>
      <c r="E346" s="19">
        <f>INDEX([1]Calculation!$I:$I,ROW())</f>
        <v>43815</v>
      </c>
      <c r="F346" s="12">
        <f>ROUND(INDEX([1]Calculation!AL:AL,ROW()),1)</f>
        <v>0.1</v>
      </c>
      <c r="G346" s="8">
        <f>ROUND(INDEX([1]Calculation!L:L,ROW()),0)</f>
        <v>15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24</v>
      </c>
      <c r="K346" s="8">
        <f>ROUND(INDEX([1]Calculation!P:P,ROW()),0)</f>
        <v>4</v>
      </c>
      <c r="L346" s="8">
        <f>ROUND(INDEX([1]Calculation!Q:Q,ROW()),0)</f>
        <v>21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3</v>
      </c>
      <c r="P346" s="8" t="str">
        <f>INDEX([1]Calculation!CB:CB,ROW())</f>
        <v>https://civiqs.com/documents/Civiqs_ISU_banner_book_2019_12.pdf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408  rv</v>
      </c>
      <c r="E347" s="19">
        <f>INDEX([1]Calculation!$I:$I,ROW())</f>
        <v>43814</v>
      </c>
      <c r="F347" s="12">
        <f>ROUND(INDEX([1]Calculation!AL:AL,ROW()),1)</f>
        <v>0.9</v>
      </c>
      <c r="G347" s="8">
        <f>ROUND(INDEX([1]Calculation!L:L,ROW()),0)</f>
        <v>26</v>
      </c>
      <c r="H347" s="8">
        <f>ROUND(INDEX([1]Calculation!M:M,ROW()),0)</f>
        <v>5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3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16</v>
      </c>
      <c r="O347" s="8">
        <f>ROUND(INDEX([1]Calculation!T:T,ROW()),0)</f>
        <v>3</v>
      </c>
      <c r="P347" s="8" t="str">
        <f>INDEX([1]Calculation!CB:CB,ROW())</f>
        <v>https://cdn.cnn.com/cnn/2019/images/12/19/rel14b.-.2020.pdf</v>
      </c>
    </row>
    <row r="348" spans="1:16">
      <c r="A348" t="str">
        <f>INDEX([1]Calculation!$F:$F,ROW())</f>
        <v>US</v>
      </c>
      <c r="B348" t="str">
        <f>INDEX([1]Calculation!$D:$D,ROW())</f>
        <v>Morning Consult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13384  lv</v>
      </c>
      <c r="E348" s="19">
        <f>INDEX([1]Calculation!$I:$I,ROW())</f>
        <v>43814</v>
      </c>
      <c r="F348" s="12">
        <f>ROUND(INDEX([1]Calculation!AL:AL,ROW()),1)</f>
        <v>0</v>
      </c>
      <c r="G348" s="8">
        <f>ROUND(INDEX([1]Calculation!L:L,ROW()),0)</f>
        <v>31</v>
      </c>
      <c r="H348" s="8">
        <f>ROUND(INDEX([1]Calculation!M:M,ROW()),0)</f>
        <v>7</v>
      </c>
      <c r="I348" s="8">
        <f>ROUND(INDEX([1]Calculation!N:N,ROW()),0)</f>
        <v>3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22</v>
      </c>
      <c r="M348" s="8">
        <f>ROUND(INDEX([1]Calculation!R:R,ROW()),0)</f>
        <v>3</v>
      </c>
      <c r="N348" s="8">
        <f>ROUND(INDEX([1]Calculation!S:S,ROW()),0)</f>
        <v>15</v>
      </c>
      <c r="O348" s="8">
        <f>ROUND(INDEX([1]Calculation!T:T,ROW()),0)</f>
        <v>4</v>
      </c>
      <c r="P348" s="8" t="str">
        <f>INDEX([1]Calculation!CB:CB,ROW())</f>
        <v>https://morningconsult.com/2020-democratic-primary/</v>
      </c>
    </row>
    <row r="349" spans="1:16">
      <c r="A349" t="str">
        <f>INDEX([1]Calculation!$F:$F,ROW())</f>
        <v>US</v>
      </c>
      <c r="B349" t="str">
        <f>INDEX([1]Calculation!$D:$D,ROW())</f>
        <v>Quinnipiac University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567  rv</v>
      </c>
      <c r="E349" s="19">
        <f>INDEX([1]Calculation!$I:$I,ROW())</f>
        <v>43814</v>
      </c>
      <c r="F349" s="12">
        <f>ROUND(INDEX([1]Calculation!AL:AL,ROW()),1)</f>
        <v>0.2</v>
      </c>
      <c r="G349" s="8">
        <f>ROUND(INDEX([1]Calculation!L:L,ROW()),0)</f>
        <v>30</v>
      </c>
      <c r="H349" s="8">
        <f>ROUND(INDEX([1]Calculation!M:M,ROW()),0)</f>
        <v>7</v>
      </c>
      <c r="I349" s="8">
        <f>ROUND(INDEX([1]Calculation!N:N,ROW()),0)</f>
        <v>2</v>
      </c>
      <c r="J349" s="8">
        <f>ROUND(INDEX([1]Calculation!O:O,ROW()),0)</f>
        <v>9</v>
      </c>
      <c r="K349" s="8">
        <f>ROUND(INDEX([1]Calculation!P:P,ROW()),0)</f>
        <v>3</v>
      </c>
      <c r="L349" s="8">
        <f>ROUND(INDEX([1]Calculation!Q:Q,ROW()),0)</f>
        <v>16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3</v>
      </c>
      <c r="P349" s="8" t="str">
        <f>INDEX([1]Calculation!CB:CB,ROW())</f>
        <v>https://poll.qu.edu/national/release-detail?ReleaseID=3652</v>
      </c>
    </row>
    <row r="350" spans="1:16">
      <c r="A350" t="str">
        <f>INDEX([1]Calculation!$F:$F,ROW())</f>
        <v>US</v>
      </c>
      <c r="B350" t="str">
        <f>INDEX([1]Calculation!$D:$D,ROW())</f>
        <v>Echelon Insights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447  lv</v>
      </c>
      <c r="E350" s="19">
        <f>INDEX([1]Calculation!$I:$I,ROW())</f>
        <v>43813</v>
      </c>
      <c r="F350" s="12">
        <f>ROUND(INDEX([1]Calculation!AL:AL,ROW()),1)</f>
        <v>0</v>
      </c>
      <c r="G350" s="8">
        <f>ROUND(INDEX([1]Calculation!L:L,ROW()),0)</f>
        <v>65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20</v>
      </c>
      <c r="K350" s="8">
        <f>ROUND(INDEX([1]Calculation!P:P,ROW()),0)</f>
        <v>0</v>
      </c>
      <c r="L350" s="8">
        <f>ROUND(INDEX([1]Calculation!Q:Q,ROW()),0)</f>
        <v>0</v>
      </c>
      <c r="M350" s="8">
        <f>ROUND(INDEX([1]Calculation!R:R,ROW()),0)</f>
        <v>0</v>
      </c>
      <c r="N350" s="8">
        <f>ROUND(INDEX([1]Calculation!S:S,ROW()),0)</f>
        <v>0</v>
      </c>
      <c r="O350" s="8">
        <f>ROUND(INDEX([1]Calculation!T:T,ROW()),0)</f>
        <v>0</v>
      </c>
      <c r="P350" s="8" t="str">
        <f>INDEX([1]Calculation!CB:CB,ROW())</f>
        <v>http://echeloninsights.com/wp-content/uploads/Omnibus-December-2019_Dem-Primary.pdf</v>
      </c>
    </row>
    <row r="351" spans="1:16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447  lv</v>
      </c>
      <c r="E351" s="19">
        <f>INDEX([1]Calculation!$I:$I,ROW())</f>
        <v>43813</v>
      </c>
      <c r="F351" s="12">
        <f>ROUND(INDEX([1]Calculation!AL:AL,ROW()),1)</f>
        <v>0</v>
      </c>
      <c r="G351" s="8">
        <f>ROUND(INDEX([1]Calculation!L:L,ROW()),0)</f>
        <v>59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0</v>
      </c>
      <c r="K351" s="8">
        <f>ROUND(INDEX([1]Calculation!P:P,ROW()),0)</f>
        <v>0</v>
      </c>
      <c r="L351" s="8">
        <f>ROUND(INDEX([1]Calculation!Q:Q,ROW()),0)</f>
        <v>0</v>
      </c>
      <c r="M351" s="8">
        <f>ROUND(INDEX([1]Calculation!R:R,ROW()),0)</f>
        <v>0</v>
      </c>
      <c r="N351" s="8">
        <f>ROUND(INDEX([1]Calculation!S:S,ROW()),0)</f>
        <v>29</v>
      </c>
      <c r="O351" s="8">
        <f>ROUND(INDEX([1]Calculation!T:T,ROW()),0)</f>
        <v>0</v>
      </c>
      <c r="P351" s="8" t="str">
        <f>INDEX([1]Calculation!CB:CB,ROW())</f>
        <v>http://echeloninsights.com/wp-content/uploads/Omnibus-December-2019_Dem-Primary.pdf</v>
      </c>
    </row>
    <row r="352" spans="1:16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447  lv</v>
      </c>
      <c r="E352" s="19">
        <f>INDEX([1]Calculation!$I:$I,ROW())</f>
        <v>43813</v>
      </c>
      <c r="F352" s="12">
        <f>ROUND(INDEX([1]Calculation!AL:AL,ROW()),1)</f>
        <v>0</v>
      </c>
      <c r="G352" s="8">
        <f>ROUND(INDEX([1]Calculation!L:L,ROW()),0)</f>
        <v>58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32</v>
      </c>
      <c r="M352" s="8">
        <f>ROUND(INDEX([1]Calculation!R:R,ROW()),0)</f>
        <v>0</v>
      </c>
      <c r="N352" s="8">
        <f>ROUND(INDEX([1]Calculation!S:S,ROW()),0)</f>
        <v>0</v>
      </c>
      <c r="O352" s="8">
        <f>ROUND(INDEX([1]Calculation!T:T,ROW()),0)</f>
        <v>0</v>
      </c>
      <c r="P352" s="8" t="str">
        <f>INDEX([1]Calculation!CB:CB,ROW())</f>
        <v>http://echeloninsights.com/wp-content/uploads/Omnibus-December-2019_Dem-Primary.pdf</v>
      </c>
    </row>
    <row r="353" spans="1:16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447  lv</v>
      </c>
      <c r="E353" s="19">
        <f>INDEX([1]Calculation!$I:$I,ROW())</f>
        <v>43813</v>
      </c>
      <c r="F353" s="12">
        <f>ROUND(INDEX([1]Calculation!AL:AL,ROW()),1)</f>
        <v>0</v>
      </c>
      <c r="G353" s="8">
        <f>ROUND(INDEX([1]Calculation!L:L,ROW()),0)</f>
        <v>37</v>
      </c>
      <c r="H353" s="8">
        <f>ROUND(INDEX([1]Calculation!M:M,ROW()),0)</f>
        <v>6</v>
      </c>
      <c r="I353" s="8">
        <f>ROUND(INDEX([1]Calculation!N:N,ROW()),0)</f>
        <v>1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  <c r="P353" s="8" t="str">
        <f>INDEX([1]Calculation!CB:CB,ROW())</f>
        <v>http://echeloninsights.com/wp-content/uploads/Omnibus-December-2019_Dem-Primary.pdf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456  rv</v>
      </c>
      <c r="E354" s="19">
        <f>INDEX([1]Calculation!$I:$I,ROW())</f>
        <v>43813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5</v>
      </c>
      <c r="I354" s="8">
        <f>ROUND(INDEX([1]Calculation!N:N,ROW()),0)</f>
        <v>2</v>
      </c>
      <c r="J354" s="8">
        <f>ROUND(INDEX([1]Calculation!O:O,ROW()),0)</f>
        <v>5</v>
      </c>
      <c r="K354" s="8">
        <f>ROUND(INDEX([1]Calculation!P:P,ROW()),0)</f>
        <v>3</v>
      </c>
      <c r="L354" s="8">
        <f>ROUND(INDEX([1]Calculation!Q:Q,ROW()),0)</f>
        <v>13</v>
      </c>
      <c r="M354" s="8">
        <f>ROUND(INDEX([1]Calculation!R:R,ROW()),0)</f>
        <v>3</v>
      </c>
      <c r="N354" s="8">
        <f>ROUND(INDEX([1]Calculation!S:S,ROW()),0)</f>
        <v>13</v>
      </c>
      <c r="O354" s="8">
        <f>ROUND(INDEX([1]Calculation!T:T,ROW()),0)</f>
        <v>3</v>
      </c>
      <c r="P354" s="8" t="str">
        <f>INDEX([1]Calculation!CB:CB,ROW())</f>
        <v>https://thehill.com/hilltv/rising/475138-buttigieg-slips-in-new-national-poll</v>
      </c>
    </row>
    <row r="355" spans="1:16">
      <c r="A355" t="str">
        <f>INDEX([1]Calculation!$F:$F,ROW())</f>
        <v>US</v>
      </c>
      <c r="B355" t="str">
        <f>INDEX([1]Calculation!$D:$D,ROW())</f>
        <v>Suffolk University</v>
      </c>
      <c r="C355" t="str">
        <f>IF(INDEX([1]Calculation!$G:$G,ROW())=0,"-",INDEX([1]Calculation!$G:$G,ROW()))</f>
        <v>A-</v>
      </c>
      <c r="D355" t="str">
        <f>INDEX([1]Calculation!$J:$J,ROW())&amp;"  "&amp;INDEX([1]Calculation!$K:$K,ROW())</f>
        <v>384  lv</v>
      </c>
      <c r="E355" s="19">
        <f>INDEX([1]Calculation!$I:$I,ROW())</f>
        <v>43813</v>
      </c>
      <c r="F355" s="12">
        <f>ROUND(INDEX([1]Calculation!AL:AL,ROW()),1)</f>
        <v>8</v>
      </c>
      <c r="G355" s="8">
        <f>ROUND(INDEX([1]Calculation!L:L,ROW()),0)</f>
        <v>23</v>
      </c>
      <c r="H355" s="8">
        <f>ROUND(INDEX([1]Calculation!M:M,ROW()),0)</f>
        <v>6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3</v>
      </c>
      <c r="L355" s="8">
        <f>ROUND(INDEX([1]Calculation!Q:Q,ROW()),0)</f>
        <v>14</v>
      </c>
      <c r="M355" s="8">
        <f>ROUND(INDEX([1]Calculation!R:R,ROW()),0)</f>
        <v>1</v>
      </c>
      <c r="N355" s="8">
        <f>ROUND(INDEX([1]Calculation!S:S,ROW()),0)</f>
        <v>13</v>
      </c>
      <c r="O355" s="8">
        <f>ROUND(INDEX([1]Calculation!T:T,ROW()),0)</f>
        <v>2</v>
      </c>
      <c r="P355" s="8" t="str">
        <f>INDEX([1]Calculation!CB:CB,ROW())</f>
        <v>https://www.suffolk.edu/-/media/suffolk/documents/academics/research-at-suffolk/suprc/polls/national/2019/1_1_2020_marginals_pdftxt.pdf</v>
      </c>
    </row>
    <row r="356" spans="1:16">
      <c r="A356" t="str">
        <f>INDEX([1]Calculation!$F:$F,ROW())</f>
        <v>US</v>
      </c>
      <c r="B356" t="str">
        <f>INDEX([1]Calculation!$D:$D,ROW())</f>
        <v>IBD/TIPP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312  rv</v>
      </c>
      <c r="E356" s="19">
        <f>INDEX([1]Calculation!$I:$I,ROW())</f>
        <v>43813</v>
      </c>
      <c r="F356" s="12">
        <f>ROUND(INDEX([1]Calculation!AL:AL,ROW()),1)</f>
        <v>0.1</v>
      </c>
      <c r="G356" s="8">
        <f>ROUND(INDEX([1]Calculation!L:L,ROW()),0)</f>
        <v>26</v>
      </c>
      <c r="H356" s="8">
        <f>ROUND(INDEX([1]Calculation!M:M,ROW()),0)</f>
        <v>5</v>
      </c>
      <c r="I356" s="8">
        <f>ROUND(INDEX([1]Calculation!N:N,ROW()),0)</f>
        <v>3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18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2</v>
      </c>
      <c r="P356" s="8" t="str">
        <f>INDEX([1]Calculation!CB:CB,ROW())</f>
        <v>https://projects.fivethirtyeight.com/polls/20191216_National.xlsx</v>
      </c>
    </row>
    <row r="357" spans="1:16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593  rv</v>
      </c>
      <c r="E357" s="19">
        <f>INDEX([1]Calculation!$I:$I,ROW())</f>
        <v>43811</v>
      </c>
      <c r="F357" s="12">
        <f>ROUND(INDEX([1]Calculation!AL:AL,ROW()),1)</f>
        <v>0</v>
      </c>
      <c r="G357" s="8">
        <f>ROUND(INDEX([1]Calculation!L:L,ROW()),0)</f>
        <v>21</v>
      </c>
      <c r="H357" s="8">
        <f>ROUND(INDEX([1]Calculation!M:M,ROW()),0)</f>
        <v>7</v>
      </c>
      <c r="I357" s="8">
        <f>ROUND(INDEX([1]Calculation!N:N,ROW()),0)</f>
        <v>0</v>
      </c>
      <c r="J357" s="8">
        <f>ROUND(INDEX([1]Calculation!O:O,ROW()),0)</f>
        <v>5</v>
      </c>
      <c r="K357" s="8">
        <f>ROUND(INDEX([1]Calculation!P:P,ROW()),0)</f>
        <v>2</v>
      </c>
      <c r="L357" s="8">
        <f>ROUND(INDEX([1]Calculation!Q:Q,ROW()),0)</f>
        <v>18</v>
      </c>
      <c r="M357" s="8">
        <f>ROUND(INDEX([1]Calculation!R:R,ROW()),0)</f>
        <v>3</v>
      </c>
      <c r="N357" s="8">
        <f>ROUND(INDEX([1]Calculation!S:S,ROW()),0)</f>
        <v>11</v>
      </c>
      <c r="O357" s="8">
        <f>ROUND(INDEX([1]Calculation!T:T,ROW()),0)</f>
        <v>3</v>
      </c>
      <c r="P357" s="8" t="str">
        <f>INDEX([1]Calculation!CB:CB,ROW())</f>
        <v>https://twitter.com/Cmkahn/status/1220734596490452993</v>
      </c>
    </row>
    <row r="358" spans="1:16">
      <c r="A358" t="str">
        <f>INDEX([1]Calculation!$F:$F,ROW())</f>
        <v>US</v>
      </c>
      <c r="B358" t="str">
        <f>INDEX([1]Calculation!$D:$D,ROW())</f>
        <v>Marist College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704  rv</v>
      </c>
      <c r="E358" s="19">
        <f>INDEX([1]Calculation!$I:$I,ROW())</f>
        <v>43810</v>
      </c>
      <c r="F358" s="12">
        <f>ROUND(INDEX([1]Calculation!AL:AL,ROW()),1)</f>
        <v>1.9</v>
      </c>
      <c r="G358" s="8">
        <f>ROUND(INDEX([1]Calculation!L:L,ROW()),0)</f>
        <v>24</v>
      </c>
      <c r="H358" s="8">
        <f>ROUND(INDEX([1]Calculation!M:M,ROW()),0)</f>
        <v>4</v>
      </c>
      <c r="I358" s="8">
        <f>ROUND(INDEX([1]Calculation!N:N,ROW()),0)</f>
        <v>4</v>
      </c>
      <c r="J358" s="8">
        <f>ROUND(INDEX([1]Calculation!O:O,ROW()),0)</f>
        <v>13</v>
      </c>
      <c r="K358" s="8">
        <f>ROUND(INDEX([1]Calculation!P:P,ROW()),0)</f>
        <v>4</v>
      </c>
      <c r="L358" s="8">
        <f>ROUND(INDEX([1]Calculation!Q:Q,ROW()),0)</f>
        <v>22</v>
      </c>
      <c r="M358" s="8">
        <f>ROUND(INDEX([1]Calculation!R:R,ROW()),0)</f>
        <v>0</v>
      </c>
      <c r="N358" s="8">
        <f>ROUND(INDEX([1]Calculation!S:S,ROW()),0)</f>
        <v>17</v>
      </c>
      <c r="O358" s="8">
        <f>ROUND(INDEX([1]Calculation!T:T,ROW()),0)</f>
        <v>5</v>
      </c>
      <c r="P358" s="8" t="str">
        <f>INDEX([1]Calculation!CB:CB,ROW())</f>
        <v>http://maristpoll.marist.edu/wp-content/uploads/2019/12/UPDATED_NPR_PBS-NewsHour_Marist-Poll_USA-NOS-and-Tables_1912131159.pdf</v>
      </c>
    </row>
    <row r="359" spans="1:16">
      <c r="A359" t="str">
        <f>INDEX([1]Calculation!$F:$F,ROW())</f>
        <v>US</v>
      </c>
      <c r="B359" t="str">
        <f>INDEX([1]Calculation!$D:$D,ROW())</f>
        <v>Fox News/Beacon Research/Shaw &amp; Co. Research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453  lv</v>
      </c>
      <c r="E359" s="19">
        <f>INDEX([1]Calculation!$I:$I,ROW())</f>
        <v>43810</v>
      </c>
      <c r="F359" s="12">
        <f>ROUND(INDEX([1]Calculation!AL:AL,ROW()),1)</f>
        <v>0.3</v>
      </c>
      <c r="G359" s="8">
        <f>ROUND(INDEX([1]Calculation!L:L,ROW()),0)</f>
        <v>30</v>
      </c>
      <c r="H359" s="8">
        <f>ROUND(INDEX([1]Calculation!M:M,ROW()),0)</f>
        <v>5</v>
      </c>
      <c r="I359" s="8">
        <f>ROUND(INDEX([1]Calculation!N:N,ROW()),0)</f>
        <v>2</v>
      </c>
      <c r="J359" s="8">
        <f>ROUND(INDEX([1]Calculation!O:O,ROW()),0)</f>
        <v>7</v>
      </c>
      <c r="K359" s="8">
        <f>ROUND(INDEX([1]Calculation!P:P,ROW()),0)</f>
        <v>5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  <c r="P359" s="8" t="str">
        <f>INDEX([1]Calculation!CB:CB,ROW())</f>
        <v>https://www.scribd.com/document/439839999/Fox-December-8-11-2019-National-Topline-December-15-Release</v>
      </c>
    </row>
    <row r="360" spans="1:16">
      <c r="A360" t="str">
        <f>INDEX([1]Calculation!$F:$F,ROW())</f>
        <v>South Carolina</v>
      </c>
      <c r="B360" t="str">
        <f>INDEX([1]Calculation!$D:$D,ROW())</f>
        <v>Change Research</v>
      </c>
      <c r="C360" t="str">
        <f>IF(INDEX([1]Calculation!$G:$G,ROW())=0,"-",INDEX([1]Calculation!$G:$G,ROW()))</f>
        <v>C</v>
      </c>
      <c r="D360" t="str">
        <f>INDEX([1]Calculation!$J:$J,ROW())&amp;"  "&amp;INDEX([1]Calculation!$K:$K,ROW())</f>
        <v>392  lv</v>
      </c>
      <c r="E360" s="19">
        <f>INDEX([1]Calculation!$I:$I,ROW())</f>
        <v>43810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3</v>
      </c>
      <c r="I360" s="8">
        <f>ROUND(INDEX([1]Calculation!N:N,ROW()),0)</f>
        <v>5</v>
      </c>
      <c r="J360" s="8">
        <f>ROUND(INDEX([1]Calculation!O:O,ROW()),0)</f>
        <v>9</v>
      </c>
      <c r="K360" s="8">
        <f>ROUND(INDEX([1]Calculation!P:P,ROW()),0)</f>
        <v>2</v>
      </c>
      <c r="L360" s="8">
        <f>ROUND(INDEX([1]Calculation!Q:Q,ROW()),0)</f>
        <v>20</v>
      </c>
      <c r="M360" s="8">
        <f>ROUND(INDEX([1]Calculation!R:R,ROW()),0)</f>
        <v>5</v>
      </c>
      <c r="N360" s="8">
        <f>ROUND(INDEX([1]Calculation!S:S,ROW()),0)</f>
        <v>19</v>
      </c>
      <c r="O360" s="8">
        <f>ROUND(INDEX([1]Calculation!T:T,ROW()),0)</f>
        <v>2</v>
      </c>
      <c r="P360" s="8" t="str">
        <f>INDEX([1]Calculation!CB:CB,ROW())</f>
        <v>https://www.changeresearch.com/post/south-carolina-post-and-courier-poll-december</v>
      </c>
    </row>
    <row r="361" spans="1:16">
      <c r="A361" t="str">
        <f>INDEX([1]Calculation!$F:$F,ROW())</f>
        <v>California</v>
      </c>
      <c r="B361" t="str">
        <f>INDEX([1]Calculation!$D:$D,ROW())</f>
        <v>Change Research</v>
      </c>
      <c r="C361" t="str">
        <f>IF(INDEX([1]Calculation!$G:$G,ROW())=0,"-",INDEX([1]Calculation!$G:$G,ROW()))</f>
        <v>C</v>
      </c>
      <c r="D361" t="str">
        <f>INDEX([1]Calculation!$J:$J,ROW())&amp;"  "&amp;INDEX([1]Calculation!$K:$K,ROW())</f>
        <v>862  lv</v>
      </c>
      <c r="E361" s="19">
        <f>INDEX([1]Calculation!$I:$I,ROW())</f>
        <v>43809</v>
      </c>
      <c r="F361" s="12">
        <f>ROUND(INDEX([1]Calculation!AL:AL,ROW()),1)</f>
        <v>0.1</v>
      </c>
      <c r="G361" s="8">
        <f>ROUND(INDEX([1]Calculation!L:L,ROW()),0)</f>
        <v>19</v>
      </c>
      <c r="H361" s="8">
        <f>ROUND(INDEX([1]Calculation!M:M,ROW()),0)</f>
        <v>3</v>
      </c>
      <c r="I361" s="8">
        <f>ROUND(INDEX([1]Calculation!N:N,ROW()),0)</f>
        <v>3</v>
      </c>
      <c r="J361" s="8">
        <f>ROUND(INDEX([1]Calculation!O:O,ROW()),0)</f>
        <v>12</v>
      </c>
      <c r="K361" s="8">
        <f>ROUND(INDEX([1]Calculation!P:P,ROW()),0)</f>
        <v>1</v>
      </c>
      <c r="L361" s="8">
        <f>ROUND(INDEX([1]Calculation!Q:Q,ROW()),0)</f>
        <v>26</v>
      </c>
      <c r="M361" s="8">
        <f>ROUND(INDEX([1]Calculation!R:R,ROW()),0)</f>
        <v>2</v>
      </c>
      <c r="N361" s="8">
        <f>ROUND(INDEX([1]Calculation!S:S,ROW()),0)</f>
        <v>23</v>
      </c>
      <c r="O361" s="8">
        <f>ROUND(INDEX([1]Calculation!T:T,ROW()),0)</f>
        <v>4</v>
      </c>
      <c r="P361" s="8" t="str">
        <f>INDEX([1]Calculation!CB:CB,ROW())</f>
        <v>https://www.changeresearch.com/post/change-research-kqed-california-poll-december</v>
      </c>
    </row>
    <row r="362" spans="1:16">
      <c r="A362" t="str">
        <f>INDEX([1]Calculation!$F:$F,ROW())</f>
        <v>US</v>
      </c>
      <c r="B362" t="str">
        <f>INDEX([1]Calculation!$D:$D,ROW())</f>
        <v>YouGov</v>
      </c>
      <c r="C362" t="str">
        <f>IF(INDEX([1]Calculation!$G:$G,ROW())=0,"-",INDEX([1]Calculation!$G:$G,ROW()))</f>
        <v>B-</v>
      </c>
      <c r="D362" t="str">
        <f>INDEX([1]Calculation!$J:$J,ROW())&amp;"  "&amp;INDEX([1]Calculation!$K:$K,ROW())</f>
        <v>497  lv</v>
      </c>
      <c r="E362" s="19">
        <f>INDEX([1]Calculation!$I:$I,ROW())</f>
        <v>43809</v>
      </c>
      <c r="F362" s="12">
        <f>ROUND(INDEX([1]Calculation!AL:AL,ROW()),1)</f>
        <v>0</v>
      </c>
      <c r="G362" s="8">
        <f>ROUND(INDEX([1]Calculation!L:L,ROW()),0)</f>
        <v>26</v>
      </c>
      <c r="H362" s="8">
        <f>ROUND(INDEX([1]Calculation!M:M,ROW()),0)</f>
        <v>4</v>
      </c>
      <c r="I362" s="8">
        <f>ROUND(INDEX([1]Calculation!N:N,ROW()),0)</f>
        <v>3</v>
      </c>
      <c r="J362" s="8">
        <f>ROUND(INDEX([1]Calculation!O:O,ROW()),0)</f>
        <v>11</v>
      </c>
      <c r="K362" s="8">
        <f>ROUND(INDEX([1]Calculation!P:P,ROW()),0)</f>
        <v>2</v>
      </c>
      <c r="L362" s="8">
        <f>ROUND(INDEX([1]Calculation!Q:Q,ROW()),0)</f>
        <v>16</v>
      </c>
      <c r="M362" s="8">
        <f>ROUND(INDEX([1]Calculation!R:R,ROW()),0)</f>
        <v>1</v>
      </c>
      <c r="N362" s="8">
        <f>ROUND(INDEX([1]Calculation!S:S,ROW()),0)</f>
        <v>21</v>
      </c>
      <c r="O362" s="8">
        <f>ROUND(INDEX([1]Calculation!T:T,ROW()),0)</f>
        <v>3</v>
      </c>
      <c r="P362" s="8" t="str">
        <f>INDEX([1]Calculation!CB:CB,ROW())</f>
        <v>https://d25d2506sfb94s.cloudfront.net/cumulus_uploads/document/4yqcix83qw/econTabReport.pdf</v>
      </c>
    </row>
    <row r="363" spans="1:16">
      <c r="A363" t="str">
        <f>INDEX([1]Calculation!$F:$F,ROW())</f>
        <v>Iowa</v>
      </c>
      <c r="B363" t="str">
        <f>INDEX([1]Calculation!$D:$D,ROW())</f>
        <v>Emerson College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325  lv</v>
      </c>
      <c r="E363" s="19">
        <f>INDEX([1]Calculation!$I:$I,ROW())</f>
        <v>43809</v>
      </c>
      <c r="F363" s="12">
        <f>ROUND(INDEX([1]Calculation!AL:AL,ROW()),1)</f>
        <v>0.1</v>
      </c>
      <c r="G363" s="8">
        <f>ROUND(INDEX([1]Calculation!L:L,ROW()),0)</f>
        <v>23</v>
      </c>
      <c r="H363" s="8">
        <f>ROUND(INDEX([1]Calculation!M:M,ROW()),0)</f>
        <v>2</v>
      </c>
      <c r="I363" s="8">
        <f>ROUND(INDEX([1]Calculation!N:N,ROW()),0)</f>
        <v>4</v>
      </c>
      <c r="J363" s="8">
        <f>ROUND(INDEX([1]Calculation!O:O,ROW()),0)</f>
        <v>18</v>
      </c>
      <c r="K363" s="8">
        <f>ROUND(INDEX([1]Calculation!P:P,ROW()),0)</f>
        <v>10</v>
      </c>
      <c r="L363" s="8">
        <f>ROUND(INDEX([1]Calculation!Q:Q,ROW()),0)</f>
        <v>22</v>
      </c>
      <c r="M363" s="8">
        <f>ROUND(INDEX([1]Calculation!R:R,ROW()),0)</f>
        <v>3</v>
      </c>
      <c r="N363" s="8">
        <f>ROUND(INDEX([1]Calculation!S:S,ROW()),0)</f>
        <v>12</v>
      </c>
      <c r="O363" s="8">
        <f>ROUND(INDEX([1]Calculation!T:T,ROW()),0)</f>
        <v>2</v>
      </c>
      <c r="P363" s="8" t="str">
        <f>INDEX([1]Calculation!CB:CB,ROW())</f>
        <v>http://emersonpolling.com/2019/12/11/iowa-2020-warrens-support-drops-while-sanders-rises/</v>
      </c>
    </row>
    <row r="364" spans="1:16">
      <c r="A364" t="str">
        <f>INDEX([1]Calculation!$F:$F,ROW())</f>
        <v>Texas</v>
      </c>
      <c r="B364" t="str">
        <f>INDEX([1]Calculation!$D:$D,ROW())</f>
        <v>SSRS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327  lv</v>
      </c>
      <c r="E364" s="19">
        <f>INDEX([1]Calculation!$I:$I,ROW())</f>
        <v>43808</v>
      </c>
      <c r="F364" s="12">
        <f>ROUND(INDEX([1]Calculation!AL:AL,ROW()),1)</f>
        <v>0.8</v>
      </c>
      <c r="G364" s="8">
        <f>ROUND(INDEX([1]Calculation!L:L,ROW()),0)</f>
        <v>35</v>
      </c>
      <c r="H364" s="8">
        <f>ROUND(INDEX([1]Calculation!M:M,ROW()),0)</f>
        <v>5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1</v>
      </c>
      <c r="L364" s="8">
        <f>ROUND(INDEX([1]Calculation!Q:Q,ROW()),0)</f>
        <v>15</v>
      </c>
      <c r="M364" s="8">
        <f>ROUND(INDEX([1]Calculation!R:R,ROW()),0)</f>
        <v>2</v>
      </c>
      <c r="N364" s="8">
        <f>ROUND(INDEX([1]Calculation!S:S,ROW()),0)</f>
        <v>13</v>
      </c>
      <c r="O364" s="8">
        <f>ROUND(INDEX([1]Calculation!T:T,ROW()),0)</f>
        <v>3</v>
      </c>
      <c r="P364" s="8" t="str">
        <f>INDEX([1]Calculation!CB:CB,ROW())</f>
        <v>https://cdn.cnn.com/cnn/2019/images/12/11/rel1_tx.pdf</v>
      </c>
    </row>
    <row r="365" spans="1:16">
      <c r="A365" t="str">
        <f>INDEX([1]Calculation!$F:$F,ROW())</f>
        <v>US</v>
      </c>
      <c r="B365" t="str">
        <f>INDEX([1]Calculation!$D:$D,ROW())</f>
        <v>Quinnipiac University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665  rv</v>
      </c>
      <c r="E365" s="19">
        <f>INDEX([1]Calculation!$I:$I,ROW())</f>
        <v>43808</v>
      </c>
      <c r="F365" s="12">
        <f>ROUND(INDEX([1]Calculation!AL:AL,ROW()),1)</f>
        <v>0.1</v>
      </c>
      <c r="G365" s="8">
        <f>ROUND(INDEX([1]Calculation!L:L,ROW()),0)</f>
        <v>29</v>
      </c>
      <c r="H365" s="8">
        <f>ROUND(INDEX([1]Calculation!M:M,ROW()),0)</f>
        <v>5</v>
      </c>
      <c r="I365" s="8">
        <f>ROUND(INDEX([1]Calculation!N:N,ROW()),0)</f>
        <v>1</v>
      </c>
      <c r="J365" s="8">
        <f>ROUND(INDEX([1]Calculation!O:O,ROW()),0)</f>
        <v>9</v>
      </c>
      <c r="K365" s="8">
        <f>ROUND(INDEX([1]Calculation!P:P,ROW()),0)</f>
        <v>3</v>
      </c>
      <c r="L365" s="8">
        <f>ROUND(INDEX([1]Calculation!Q:Q,ROW()),0)</f>
        <v>17</v>
      </c>
      <c r="M365" s="8">
        <f>ROUND(INDEX([1]Calculation!R:R,ROW()),0)</f>
        <v>1</v>
      </c>
      <c r="N365" s="8">
        <f>ROUND(INDEX([1]Calculation!S:S,ROW()),0)</f>
        <v>15</v>
      </c>
      <c r="O365" s="8">
        <f>ROUND(INDEX([1]Calculation!T:T,ROW()),0)</f>
        <v>4</v>
      </c>
      <c r="P365" s="8" t="str">
        <f>INDEX([1]Calculation!CB:CB,ROW())</f>
        <v>https://poll.qu.edu/national/release-detail?ReleaseID=3651</v>
      </c>
    </row>
    <row r="366" spans="1:16">
      <c r="A366" t="str">
        <f>INDEX([1]Calculation!$F:$F,ROW())</f>
        <v>US</v>
      </c>
      <c r="B366" t="str">
        <f>INDEX([1]Calculation!$D:$D,ROW())</f>
        <v>Zogby Interactive/JZ Analytics</v>
      </c>
      <c r="C366" t="str">
        <f>IF(INDEX([1]Calculation!$G:$G,ROW())=0,"-",INDEX([1]Calculation!$G:$G,ROW()))</f>
        <v>C</v>
      </c>
      <c r="D366" t="str">
        <f>INDEX([1]Calculation!$J:$J,ROW())&amp;"  "&amp;INDEX([1]Calculation!$K:$K,ROW())</f>
        <v>443  lv</v>
      </c>
      <c r="E366" s="19">
        <f>INDEX([1]Calculation!$I:$I,ROW())</f>
        <v>43807</v>
      </c>
      <c r="F366" s="12">
        <f>ROUND(INDEX([1]Calculation!AL:AL,ROW()),1)</f>
        <v>0</v>
      </c>
      <c r="G366" s="8">
        <f>ROUND(INDEX([1]Calculation!L:L,ROW()),0)</f>
        <v>28</v>
      </c>
      <c r="H366" s="8">
        <f>ROUND(INDEX([1]Calculation!M:M,ROW()),0)</f>
        <v>9</v>
      </c>
      <c r="I366" s="8">
        <f>ROUND(INDEX([1]Calculation!N:N,ROW()),0)</f>
        <v>0</v>
      </c>
      <c r="J366" s="8">
        <f>ROUND(INDEX([1]Calculation!O:O,ROW()),0)</f>
        <v>8</v>
      </c>
      <c r="K366" s="8">
        <f>ROUND(INDEX([1]Calculation!P:P,ROW()),0)</f>
        <v>2</v>
      </c>
      <c r="L366" s="8">
        <f>ROUND(INDEX([1]Calculation!Q:Q,ROW()),0)</f>
        <v>20</v>
      </c>
      <c r="M366" s="8">
        <f>ROUND(INDEX([1]Calculation!R:R,ROW()),0)</f>
        <v>3</v>
      </c>
      <c r="N366" s="8">
        <f>ROUND(INDEX([1]Calculation!S:S,ROW()),0)</f>
        <v>12</v>
      </c>
      <c r="O366" s="8">
        <f>ROUND(INDEX([1]Calculation!T:T,ROW()),0)</f>
        <v>3</v>
      </c>
      <c r="P366" s="8" t="str">
        <f>INDEX([1]Calculation!CB:CB,ROW())</f>
        <v>https://zogbyanalytics.com/news/909-the-zogby-poll-2020-democratic-primary-report-nationwide-likely-voters-poll</v>
      </c>
    </row>
    <row r="367" spans="1:16">
      <c r="A367" t="str">
        <f>INDEX([1]Calculation!$F:$F,ROW())</f>
        <v>US</v>
      </c>
      <c r="B367" t="str">
        <f>INDEX([1]Calculation!$D:$D,ROW())</f>
        <v>Zogby Interactive/JZ Analytics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443  lv</v>
      </c>
      <c r="E367" s="19">
        <f>INDEX([1]Calculation!$I:$I,ROW())</f>
        <v>43807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8</v>
      </c>
      <c r="I367" s="8">
        <f>ROUND(INDEX([1]Calculation!N:N,ROW()),0)</f>
        <v>0</v>
      </c>
      <c r="J367" s="8">
        <f>ROUND(INDEX([1]Calculation!O:O,ROW()),0)</f>
        <v>7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3</v>
      </c>
      <c r="N367" s="8">
        <f>ROUND(INDEX([1]Calculation!S:S,ROW()),0)</f>
        <v>16</v>
      </c>
      <c r="O367" s="8">
        <f>ROUND(INDEX([1]Calculation!T:T,ROW()),0)</f>
        <v>4</v>
      </c>
      <c r="P367" s="8" t="str">
        <f>INDEX([1]Calculation!CB:CB,ROW())</f>
        <v>https://zogbyanalytics.com/news/909-the-zogby-poll-2020-democratic-primary-report-nationwide-likely-voters-poll</v>
      </c>
    </row>
    <row r="368" spans="1:16">
      <c r="A368" t="str">
        <f>INDEX([1]Calculation!$F:$F,ROW())</f>
        <v>Wisconsin</v>
      </c>
      <c r="B368" t="str">
        <f>INDEX([1]Calculation!$D:$D,ROW())</f>
        <v>Marquette University Law School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358  lv</v>
      </c>
      <c r="E368" s="19">
        <f>INDEX([1]Calculation!$I:$I,ROW())</f>
        <v>43807</v>
      </c>
      <c r="F368" s="12">
        <f>ROUND(INDEX([1]Calculation!AL:AL,ROW()),1)</f>
        <v>0.2</v>
      </c>
      <c r="G368" s="8">
        <f>ROUND(INDEX([1]Calculation!L:L,ROW()),0)</f>
        <v>23</v>
      </c>
      <c r="H368" s="8">
        <f>ROUND(INDEX([1]Calculation!M:M,ROW()),0)</f>
        <v>3</v>
      </c>
      <c r="I368" s="8">
        <f>ROUND(INDEX([1]Calculation!N:N,ROW()),0)</f>
        <v>4</v>
      </c>
      <c r="J368" s="8">
        <f>ROUND(INDEX([1]Calculation!O:O,ROW()),0)</f>
        <v>15</v>
      </c>
      <c r="K368" s="8">
        <f>ROUND(INDEX([1]Calculation!P:P,ROW()),0)</f>
        <v>3</v>
      </c>
      <c r="L368" s="8">
        <f>ROUND(INDEX([1]Calculation!Q:Q,ROW()),0)</f>
        <v>19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3</v>
      </c>
      <c r="P368" s="8" t="str">
        <f>INDEX([1]Calculation!CB:CB,ROW())</f>
        <v>https://law.marquette.edu/poll/wp-content/uploads/2019/12/MLSP56Toplines.pdf</v>
      </c>
    </row>
    <row r="369" spans="1:16">
      <c r="A369" t="str">
        <f>INDEX([1]Calculation!$F:$F,ROW())</f>
        <v>California</v>
      </c>
      <c r="B369" t="str">
        <f>INDEX([1]Calculation!$D:$D,ROW())</f>
        <v>SSRS</v>
      </c>
      <c r="C369" t="str">
        <f>IF(INDEX([1]Calculation!$G:$G,ROW())=0,"-",INDEX([1]Calculation!$G:$G,ROW()))</f>
        <v>A/B</v>
      </c>
      <c r="D369" t="str">
        <f>INDEX([1]Calculation!$J:$J,ROW())&amp;"  "&amp;INDEX([1]Calculation!$K:$K,ROW())</f>
        <v>508  lv</v>
      </c>
      <c r="E369" s="19">
        <f>INDEX([1]Calculation!$I:$I,ROW())</f>
        <v>43807</v>
      </c>
      <c r="F369" s="12">
        <f>ROUND(INDEX([1]Calculation!AL:AL,ROW()),1)</f>
        <v>1</v>
      </c>
      <c r="G369" s="8">
        <f>ROUND(INDEX([1]Calculation!L:L,ROW()),0)</f>
        <v>21</v>
      </c>
      <c r="H369" s="8">
        <f>ROUND(INDEX([1]Calculation!M:M,ROW()),0)</f>
        <v>5</v>
      </c>
      <c r="I369" s="8">
        <f>ROUND(INDEX([1]Calculation!N:N,ROW()),0)</f>
        <v>3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6</v>
      </c>
      <c r="P369" s="8" t="str">
        <f>INDEX([1]Calculation!CB:CB,ROW())</f>
        <v>https://cdn.cnn.com/cnn/2019/images/12/11/rel1_ca.pdf</v>
      </c>
    </row>
    <row r="370" spans="1:16">
      <c r="A370" t="str">
        <f>INDEX([1]Calculation!$F:$F,ROW())</f>
        <v>New Hampshire</v>
      </c>
      <c r="B370" t="str">
        <f>INDEX([1]Calculation!$D:$D,ROW())</f>
        <v>MassINC Polling Group</v>
      </c>
      <c r="C370" t="str">
        <f>IF(INDEX([1]Calculation!$G:$G,ROW())=0,"-",INDEX([1]Calculation!$G:$G,ROW()))</f>
        <v>A/B</v>
      </c>
      <c r="D370" t="str">
        <f>INDEX([1]Calculation!$J:$J,ROW())&amp;"  "&amp;INDEX([1]Calculation!$K:$K,ROW())</f>
        <v>442  lv</v>
      </c>
      <c r="E370" s="19">
        <f>INDEX([1]Calculation!$I:$I,ROW())</f>
        <v>43807</v>
      </c>
      <c r="F370" s="12">
        <f>ROUND(INDEX([1]Calculation!AL:AL,ROW()),1)</f>
        <v>0.9</v>
      </c>
      <c r="G370" s="8">
        <f>ROUND(INDEX([1]Calculation!L:L,ROW()),0)</f>
        <v>17</v>
      </c>
      <c r="H370" s="8">
        <f>ROUND(INDEX([1]Calculation!M:M,ROW()),0)</f>
        <v>2</v>
      </c>
      <c r="I370" s="8">
        <f>ROUND(INDEX([1]Calculation!N:N,ROW()),0)</f>
        <v>1</v>
      </c>
      <c r="J370" s="8">
        <f>ROUND(INDEX([1]Calculation!O:O,ROW()),0)</f>
        <v>18</v>
      </c>
      <c r="K370" s="8">
        <f>ROUND(INDEX([1]Calculation!P:P,ROW()),0)</f>
        <v>3</v>
      </c>
      <c r="L370" s="8">
        <f>ROUND(INDEX([1]Calculation!Q:Q,ROW()),0)</f>
        <v>15</v>
      </c>
      <c r="M370" s="8">
        <f>ROUND(INDEX([1]Calculation!R:R,ROW()),0)</f>
        <v>3</v>
      </c>
      <c r="N370" s="8">
        <f>ROUND(INDEX([1]Calculation!S:S,ROW()),0)</f>
        <v>12</v>
      </c>
      <c r="O370" s="8">
        <f>ROUND(INDEX([1]Calculation!T:T,ROW()),0)</f>
        <v>5</v>
      </c>
      <c r="P370" s="8" t="str">
        <f>INDEX([1]Calculation!CB:CB,ROW())</f>
        <v>https://www.wbur.org/news/2019/12/11/democrats-mayor-pete-biden-sanders-elizabeth-warren-tight-contest</v>
      </c>
    </row>
    <row r="371" spans="1:16">
      <c r="A371" t="str">
        <f>INDEX([1]Calculation!$F:$F,ROW())</f>
        <v>US</v>
      </c>
      <c r="B371" t="str">
        <f>INDEX([1]Calculation!$D:$D,ROW())</f>
        <v>Monmouth University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384  rv</v>
      </c>
      <c r="E371" s="19">
        <f>INDEX([1]Calculation!$I:$I,ROW())</f>
        <v>43807</v>
      </c>
      <c r="F371" s="12">
        <f>ROUND(INDEX([1]Calculation!AL:AL,ROW()),1)</f>
        <v>0.4</v>
      </c>
      <c r="G371" s="8">
        <f>ROUND(INDEX([1]Calculation!L:L,ROW()),0)</f>
        <v>26</v>
      </c>
      <c r="H371" s="8">
        <f>ROUND(INDEX([1]Calculation!M:M,ROW()),0)</f>
        <v>5</v>
      </c>
      <c r="I371" s="8">
        <f>ROUND(INDEX([1]Calculation!N:N,ROW()),0)</f>
        <v>2</v>
      </c>
      <c r="J371" s="8">
        <f>ROUND(INDEX([1]Calculation!O:O,ROW()),0)</f>
        <v>8</v>
      </c>
      <c r="K371" s="8">
        <f>ROUND(INDEX([1]Calculation!P:P,ROW()),0)</f>
        <v>4</v>
      </c>
      <c r="L371" s="8">
        <f>ROUND(INDEX([1]Calculation!Q:Q,ROW()),0)</f>
        <v>21</v>
      </c>
      <c r="M371" s="8">
        <f>ROUND(INDEX([1]Calculation!R:R,ROW()),0)</f>
        <v>1</v>
      </c>
      <c r="N371" s="8">
        <f>ROUND(INDEX([1]Calculation!S:S,ROW()),0)</f>
        <v>17</v>
      </c>
      <c r="O371" s="8">
        <f>ROUND(INDEX([1]Calculation!T:T,ROW()),0)</f>
        <v>3</v>
      </c>
      <c r="P371" s="8" t="str">
        <f>INDEX([1]Calculation!CB:CB,ROW())</f>
        <v>https://www.monmouth.edu/polling-institute/documents/monmouthpoll_us_121019.pdf/</v>
      </c>
    </row>
    <row r="372" spans="1:16">
      <c r="A372" t="str">
        <f>INDEX([1]Calculation!$F:$F,ROW())</f>
        <v>US</v>
      </c>
      <c r="B372" t="str">
        <f>INDEX([1]Calculation!$D:$D,ROW())</f>
        <v>Morning Consult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15442  lv</v>
      </c>
      <c r="E372" s="19">
        <f>INDEX([1]Calculation!$I:$I,ROW())</f>
        <v>43807</v>
      </c>
      <c r="F372" s="12">
        <f>ROUND(INDEX([1]Calculation!AL:AL,ROW()),1)</f>
        <v>0</v>
      </c>
      <c r="G372" s="8">
        <f>ROUND(INDEX([1]Calculation!L:L,ROW()),0)</f>
        <v>30</v>
      </c>
      <c r="H372" s="8">
        <f>ROUND(INDEX([1]Calculation!M:M,ROW()),0)</f>
        <v>6</v>
      </c>
      <c r="I372" s="8">
        <f>ROUND(INDEX([1]Calculation!N:N,ROW()),0)</f>
        <v>3</v>
      </c>
      <c r="J372" s="8">
        <f>ROUND(INDEX([1]Calculation!O:O,ROW()),0)</f>
        <v>9</v>
      </c>
      <c r="K372" s="8">
        <f>ROUND(INDEX([1]Calculation!P:P,ROW()),0)</f>
        <v>2</v>
      </c>
      <c r="L372" s="8">
        <f>ROUND(INDEX([1]Calculation!Q:Q,ROW()),0)</f>
        <v>22</v>
      </c>
      <c r="M372" s="8">
        <f>ROUND(INDEX([1]Calculation!R:R,ROW()),0)</f>
        <v>3</v>
      </c>
      <c r="N372" s="8">
        <f>ROUND(INDEX([1]Calculation!S:S,ROW()),0)</f>
        <v>16</v>
      </c>
      <c r="O372" s="8">
        <f>ROUND(INDEX([1]Calculation!T:T,ROW()),0)</f>
        <v>4</v>
      </c>
      <c r="P372" s="8" t="str">
        <f>INDEX([1]Calculation!CB:CB,ROW())</f>
        <v>https://morningconsult.com/2020-democratic-primary/</v>
      </c>
    </row>
    <row r="373" spans="1:16">
      <c r="A373" t="str">
        <f>INDEX([1]Calculation!$F:$F,ROW())</f>
        <v>California</v>
      </c>
      <c r="B373" t="str">
        <f>INDEX([1]Calculation!$D:$D,ROW())</f>
        <v>Capitol Weekly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581  lv</v>
      </c>
      <c r="E373" s="19">
        <f>INDEX([1]Calculation!$I:$I,ROW())</f>
        <v>43806</v>
      </c>
      <c r="F373" s="12">
        <f>ROUND(INDEX([1]Calculation!AL:AL,ROW()),1)</f>
        <v>0</v>
      </c>
      <c r="G373" s="8">
        <f>ROUND(INDEX([1]Calculation!L:L,ROW()),0)</f>
        <v>19</v>
      </c>
      <c r="H373" s="8">
        <f>ROUND(INDEX([1]Calculation!M:M,ROW()),0)</f>
        <v>5</v>
      </c>
      <c r="I373" s="8">
        <f>ROUND(INDEX([1]Calculation!N:N,ROW()),0)</f>
        <v>2</v>
      </c>
      <c r="J373" s="8">
        <f>ROUND(INDEX([1]Calculation!O:O,ROW()),0)</f>
        <v>13</v>
      </c>
      <c r="K373" s="8">
        <f>ROUND(INDEX([1]Calculation!P:P,ROW()),0)</f>
        <v>4</v>
      </c>
      <c r="L373" s="8">
        <f>ROUND(INDEX([1]Calculation!Q:Q,ROW()),0)</f>
        <v>19</v>
      </c>
      <c r="M373" s="8">
        <f>ROUND(INDEX([1]Calculation!R:R,ROW()),0)</f>
        <v>1</v>
      </c>
      <c r="N373" s="8">
        <f>ROUND(INDEX([1]Calculation!S:S,ROW()),0)</f>
        <v>21</v>
      </c>
      <c r="O373" s="8">
        <f>ROUND(INDEX([1]Calculation!T:T,ROW()),0)</f>
        <v>5</v>
      </c>
      <c r="P373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74" spans="1:16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581  lv</v>
      </c>
      <c r="E374" s="19">
        <f>INDEX([1]Calculation!$I:$I,ROW())</f>
        <v>43806</v>
      </c>
      <c r="F374" s="12">
        <f>ROUND(INDEX([1]Calculation!AL:AL,ROW()),1)</f>
        <v>0.1</v>
      </c>
      <c r="G374" s="8">
        <f>ROUND(INDEX([1]Calculation!L:L,ROW()),0)</f>
        <v>19</v>
      </c>
      <c r="H374" s="8">
        <f>ROUND(INDEX([1]Calculation!M:M,ROW()),0)</f>
        <v>5</v>
      </c>
      <c r="I374" s="8">
        <f>ROUND(INDEX([1]Calculation!N:N,ROW()),0)</f>
        <v>2</v>
      </c>
      <c r="J374" s="8">
        <f>ROUND(INDEX([1]Calculation!O:O,ROW()),0)</f>
        <v>14</v>
      </c>
      <c r="K374" s="8">
        <f>ROUND(INDEX([1]Calculation!P:P,ROW()),0)</f>
        <v>4</v>
      </c>
      <c r="L374" s="8">
        <f>ROUND(INDEX([1]Calculation!Q:Q,ROW()),0)</f>
        <v>19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5</v>
      </c>
      <c r="P374" s="8" t="str">
        <f>INDEX([1]Calculation!CB:CB,ROW())</f>
        <v>https://www.dropbox.com/sh/lpg315ervjbhxkm/AAA_T1gWN9oYedzp5LpIr-sNa?dl=0&amp;preview=Dec+2019+Presidential+Primary+Tracking+Poll+Toplines+and+Crosstabs.xlsx</v>
      </c>
    </row>
    <row r="375" spans="1:16">
      <c r="A375" t="str">
        <f>INDEX([1]Calculation!$F:$F,ROW())</f>
        <v>US</v>
      </c>
      <c r="B375" t="str">
        <f>INDEX([1]Calculation!$D:$D,ROW())</f>
        <v>Ipsos</v>
      </c>
      <c r="C375" t="str">
        <f>IF(INDEX([1]Calculation!$G:$G,ROW())=0,"-",INDEX([1]Calculation!$G:$G,ROW()))</f>
        <v>B+</v>
      </c>
      <c r="D375" t="str">
        <f>INDEX([1]Calculation!$J:$J,ROW())&amp;"  "&amp;INDEX([1]Calculation!$K:$K,ROW())</f>
        <v>574  rv</v>
      </c>
      <c r="E375" s="19">
        <f>INDEX([1]Calculation!$I:$I,ROW())</f>
        <v>43804</v>
      </c>
      <c r="F375" s="12">
        <f>ROUND(INDEX([1]Calculation!AL:AL,ROW()),1)</f>
        <v>0</v>
      </c>
      <c r="G375" s="8">
        <f>ROUND(INDEX([1]Calculation!L:L,ROW()),0)</f>
        <v>23</v>
      </c>
      <c r="H375" s="8">
        <f>ROUND(INDEX([1]Calculation!M:M,ROW()),0)</f>
        <v>5</v>
      </c>
      <c r="I375" s="8">
        <f>ROUND(INDEX([1]Calculation!N:N,ROW()),0)</f>
        <v>0</v>
      </c>
      <c r="J375" s="8">
        <f>ROUND(INDEX([1]Calculation!O:O,ROW()),0)</f>
        <v>8</v>
      </c>
      <c r="K375" s="8">
        <f>ROUND(INDEX([1]Calculation!P:P,ROW()),0)</f>
        <v>2</v>
      </c>
      <c r="L375" s="8">
        <f>ROUND(INDEX([1]Calculation!Q:Q,ROW()),0)</f>
        <v>15</v>
      </c>
      <c r="M375" s="8">
        <f>ROUND(INDEX([1]Calculation!R:R,ROW()),0)</f>
        <v>1</v>
      </c>
      <c r="N375" s="8">
        <f>ROUND(INDEX([1]Calculation!S:S,ROW()),0)</f>
        <v>12</v>
      </c>
      <c r="O375" s="8">
        <f>ROUND(INDEX([1]Calculation!T:T,ROW()),0)</f>
        <v>4</v>
      </c>
      <c r="P375" s="8" t="str">
        <f>INDEX([1]Calculation!CB:CB,ROW())</f>
        <v>https://twitter.com/Cmkahn/status/1220734596490452993</v>
      </c>
    </row>
    <row r="376" spans="1:16">
      <c r="A376" t="str">
        <f>INDEX([1]Calculation!$F:$F,ROW())</f>
        <v>US</v>
      </c>
      <c r="B376" t="str">
        <f>INDEX([1]Calculation!$D:$D,ROW())</f>
        <v>Ipsos</v>
      </c>
      <c r="C376" t="str">
        <f>IF(INDEX([1]Calculation!$G:$G,ROW())=0,"-",INDEX([1]Calculation!$G:$G,ROW()))</f>
        <v>B+</v>
      </c>
      <c r="D376" t="str">
        <f>INDEX([1]Calculation!$J:$J,ROW())&amp;"  "&amp;INDEX([1]Calculation!$K:$K,ROW())</f>
        <v>719  a</v>
      </c>
      <c r="E376" s="19">
        <f>INDEX([1]Calculation!$I:$I,ROW())</f>
        <v>43804</v>
      </c>
      <c r="F376" s="12">
        <f>ROUND(INDEX([1]Calculation!AL:AL,ROW()),1)</f>
        <v>0</v>
      </c>
      <c r="G376" s="8">
        <f>ROUND(INDEX([1]Calculation!L:L,ROW()),0)</f>
        <v>19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6</v>
      </c>
      <c r="K376" s="8">
        <f>ROUND(INDEX([1]Calculation!P:P,ROW()),0)</f>
        <v>1</v>
      </c>
      <c r="L376" s="8">
        <f>ROUND(INDEX([1]Calculation!Q:Q,ROW()),0)</f>
        <v>14</v>
      </c>
      <c r="M376" s="8">
        <f>ROUND(INDEX([1]Calculation!R:R,ROW()),0)</f>
        <v>1</v>
      </c>
      <c r="N376" s="8">
        <f>ROUND(INDEX([1]Calculation!S:S,ROW()),0)</f>
        <v>9</v>
      </c>
      <c r="O376" s="8">
        <f>ROUND(INDEX([1]Calculation!T:T,ROW()),0)</f>
        <v>3</v>
      </c>
      <c r="P376" s="8" t="str">
        <f>INDEX([1]Calculation!CB:CB,ROW())</f>
        <v>https://www.ipsos.com/sites/default/files/ct/news/documents/2019-12/topline_reuters_2020_election_tracker_12_05_2019.pdf</v>
      </c>
    </row>
    <row r="377" spans="1:16">
      <c r="A377" t="str">
        <f>INDEX([1]Calculation!$F:$F,ROW())</f>
        <v>US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541  lv</v>
      </c>
      <c r="E377" s="19">
        <f>INDEX([1]Calculation!$I:$I,ROW())</f>
        <v>43802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3</v>
      </c>
      <c r="I377" s="8">
        <f>ROUND(INDEX([1]Calculation!N:N,ROW()),0)</f>
        <v>3</v>
      </c>
      <c r="J377" s="8">
        <f>ROUND(INDEX([1]Calculation!O:O,ROW()),0)</f>
        <v>12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2</v>
      </c>
      <c r="P377" s="8" t="str">
        <f>INDEX([1]Calculation!CB:CB,ROW())</f>
        <v>https://d25d2506sfb94s.cloudfront.net/cumulus_uploads/document/799kgtotz3/econTabReport.pdf</v>
      </c>
    </row>
    <row r="378" spans="1:16">
      <c r="A378" t="str">
        <f>INDEX([1]Calculation!$F:$F,ROW())</f>
        <v>South Carolina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400  lv</v>
      </c>
      <c r="E378" s="19">
        <f>INDEX([1]Calculation!$I:$I,ROW())</f>
        <v>43801</v>
      </c>
      <c r="F378" s="12">
        <f>ROUND(INDEX([1]Calculation!AL:AL,ROW()),1)</f>
        <v>0</v>
      </c>
      <c r="G378" s="8">
        <f>ROUND(INDEX([1]Calculation!L:L,ROW()),0)</f>
        <v>61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0</v>
      </c>
      <c r="K378" s="8">
        <f>ROUND(INDEX([1]Calculation!P:P,ROW()),0)</f>
        <v>0</v>
      </c>
      <c r="L378" s="8">
        <f>ROUND(INDEX([1]Calculation!Q:Q,ROW()),0)</f>
        <v>0</v>
      </c>
      <c r="M378" s="8">
        <f>ROUND(INDEX([1]Calculation!R:R,ROW()),0)</f>
        <v>0</v>
      </c>
      <c r="N378" s="8">
        <f>ROUND(INDEX([1]Calculation!S:S,ROW()),0)</f>
        <v>29</v>
      </c>
      <c r="O378" s="8">
        <f>ROUND(INDEX([1]Calculation!T:T,ROW()),0)</f>
        <v>0</v>
      </c>
      <c r="P378" s="8" t="str">
        <f>INDEX([1]Calculation!CB:CB,ROW())</f>
        <v>https://fairvote.app.box.com/s/xahiy4th2qj5v50o64tagfb5fqc74s6k</v>
      </c>
    </row>
    <row r="379" spans="1:16">
      <c r="A379" t="str">
        <f>INDEX([1]Calculation!$F:$F,ROW())</f>
        <v>South Carolina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400  lv</v>
      </c>
      <c r="E379" s="19">
        <f>INDEX([1]Calculation!$I:$I,ROW())</f>
        <v>43801</v>
      </c>
      <c r="F379" s="12">
        <f>ROUND(INDEX([1]Calculation!AL:AL,ROW()),1)</f>
        <v>0.5</v>
      </c>
      <c r="G379" s="8">
        <f>ROUND(INDEX([1]Calculation!L:L,ROW()),0)</f>
        <v>39</v>
      </c>
      <c r="H379" s="8">
        <f>ROUND(INDEX([1]Calculation!M:M,ROW()),0)</f>
        <v>2</v>
      </c>
      <c r="I379" s="8">
        <f>ROUND(INDEX([1]Calculation!N:N,ROW()),0)</f>
        <v>2</v>
      </c>
      <c r="J379" s="8">
        <f>ROUND(INDEX([1]Calculation!O:O,ROW()),0)</f>
        <v>10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7</v>
      </c>
      <c r="N379" s="8">
        <f>ROUND(INDEX([1]Calculation!S:S,ROW()),0)</f>
        <v>10</v>
      </c>
      <c r="O379" s="8">
        <f>ROUND(INDEX([1]Calculation!T:T,ROW()),0)</f>
        <v>3</v>
      </c>
      <c r="P379" s="8" t="str">
        <f>INDEX([1]Calculation!CB:CB,ROW())</f>
        <v>https://fairvote.app.box.com/s/xahiy4th2qj5v50o64tagfb5fqc74s6k</v>
      </c>
    </row>
    <row r="380" spans="1:16">
      <c r="A380" t="str">
        <f>INDEX([1]Calculation!$F:$F,ROW())</f>
        <v>US</v>
      </c>
      <c r="B380" t="str">
        <f>INDEX([1]Calculation!$D:$D,ROW())</f>
        <v>David Binder Research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1200  lv</v>
      </c>
      <c r="E380" s="19">
        <f>INDEX([1]Calculation!$I:$I,ROW())</f>
        <v>43800</v>
      </c>
      <c r="F380" s="12">
        <f>ROUND(INDEX([1]Calculation!AL:AL,ROW()),1)</f>
        <v>3.9</v>
      </c>
      <c r="G380" s="8">
        <f>ROUND(INDEX([1]Calculation!L:L,ROW()),0)</f>
        <v>29</v>
      </c>
      <c r="H380" s="8">
        <f>ROUND(INDEX([1]Calculation!M:M,ROW()),0)</f>
        <v>8</v>
      </c>
      <c r="I380" s="8">
        <f>ROUND(INDEX([1]Calculation!N:N,ROW()),0)</f>
        <v>2</v>
      </c>
      <c r="J380" s="8">
        <f>ROUND(INDEX([1]Calculation!O:O,ROW()),0)</f>
        <v>10</v>
      </c>
      <c r="K380" s="8">
        <f>ROUND(INDEX([1]Calculation!P:P,ROW()),0)</f>
        <v>2</v>
      </c>
      <c r="L380" s="8">
        <f>ROUND(INDEX([1]Calculation!Q:Q,ROW()),0)</f>
        <v>15</v>
      </c>
      <c r="M380" s="8">
        <f>ROUND(INDEX([1]Calculation!R:R,ROW()),0)</f>
        <v>2</v>
      </c>
      <c r="N380" s="8">
        <f>ROUND(INDEX([1]Calculation!S:S,ROW()),0)</f>
        <v>14</v>
      </c>
      <c r="O380" s="8">
        <f>ROUND(INDEX([1]Calculation!T:T,ROW()),0)</f>
        <v>2</v>
      </c>
      <c r="P380" s="8" t="str">
        <f>INDEX([1]Calculation!CB:CB,ROW())</f>
        <v>https://thirdway.imgix.net/pdfs/override/Creating-an-Updraft-for-Down-Ballot-Democrats-in-2020.pdf</v>
      </c>
    </row>
    <row r="381" spans="1:16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15773  lv</v>
      </c>
      <c r="E381" s="19">
        <f>INDEX([1]Calculation!$I:$I,ROW())</f>
        <v>43800</v>
      </c>
      <c r="F381" s="12">
        <f>ROUND(INDEX([1]Calculation!AL:AL,ROW()),1)</f>
        <v>0</v>
      </c>
      <c r="G381" s="8">
        <f>ROUND(INDEX([1]Calculation!L:L,ROW()),0)</f>
        <v>29</v>
      </c>
      <c r="H381" s="8">
        <f>ROUND(INDEX([1]Calculation!M:M,ROW()),0)</f>
        <v>5</v>
      </c>
      <c r="I381" s="8">
        <f>ROUND(INDEX([1]Calculation!N:N,ROW()),0)</f>
        <v>2</v>
      </c>
      <c r="J381" s="8">
        <f>ROUND(INDEX([1]Calculation!O:O,ROW()),0)</f>
        <v>9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2</v>
      </c>
      <c r="N381" s="8">
        <f>ROUND(INDEX([1]Calculation!S:S,ROW()),0)</f>
        <v>15</v>
      </c>
      <c r="O381" s="8">
        <f>ROUND(INDEX([1]Calculation!T:T,ROW()),0)</f>
        <v>4</v>
      </c>
      <c r="P381" s="8" t="str">
        <f>INDEX([1]Calculation!CB:CB,ROW())</f>
        <v>https://morningconsult.com/2020-democratic-primary/</v>
      </c>
    </row>
    <row r="382" spans="1:16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437  rv</v>
      </c>
      <c r="E382" s="19">
        <f>INDEX([1]Calculation!$I:$I,ROW())</f>
        <v>43800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6</v>
      </c>
      <c r="I382" s="8">
        <f>ROUND(INDEX([1]Calculation!N:N,ROW()),0)</f>
        <v>1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15</v>
      </c>
      <c r="M382" s="8">
        <f>ROUND(INDEX([1]Calculation!R:R,ROW()),0)</f>
        <v>2</v>
      </c>
      <c r="N382" s="8">
        <f>ROUND(INDEX([1]Calculation!S:S,ROW()),0)</f>
        <v>10</v>
      </c>
      <c r="O382" s="8">
        <f>ROUND(INDEX([1]Calculation!T:T,ROW()),0)</f>
        <v>2</v>
      </c>
      <c r="P382" s="8" t="str">
        <f>INDEX([1]Calculation!CB:CB,ROW())</f>
        <v>https://thehill.com/hilltv/rising/472629-bloomberg-overtakes-harris-in-new-poll</v>
      </c>
    </row>
    <row r="383" spans="1:16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756  rv</v>
      </c>
      <c r="E383" s="19">
        <f>INDEX([1]Calculation!$I:$I,ROW())</f>
        <v>43798</v>
      </c>
      <c r="F383" s="12">
        <f>ROUND(INDEX([1]Calculation!AL:AL,ROW()),1)</f>
        <v>0</v>
      </c>
      <c r="G383" s="8">
        <f>ROUND(INDEX([1]Calculation!L:L,ROW()),0)</f>
        <v>20</v>
      </c>
      <c r="H383" s="8">
        <f>ROUND(INDEX([1]Calculation!M:M,ROW()),0)</f>
        <v>4</v>
      </c>
      <c r="I383" s="8">
        <f>ROUND(INDEX([1]Calculation!N:N,ROW()),0)</f>
        <v>1</v>
      </c>
      <c r="J383" s="8">
        <f>ROUND(INDEX([1]Calculation!O:O,ROW()),0)</f>
        <v>5</v>
      </c>
      <c r="K383" s="8">
        <f>ROUND(INDEX([1]Calculation!P:P,ROW()),0)</f>
        <v>2</v>
      </c>
      <c r="L383" s="8">
        <f>ROUND(INDEX([1]Calculation!Q:Q,ROW()),0)</f>
        <v>12</v>
      </c>
      <c r="M383" s="8">
        <f>ROUND(INDEX([1]Calculation!R:R,ROW()),0)</f>
        <v>2</v>
      </c>
      <c r="N383" s="8">
        <f>ROUND(INDEX([1]Calculation!S:S,ROW()),0)</f>
        <v>9</v>
      </c>
      <c r="O383" s="8">
        <f>ROUND(INDEX([1]Calculation!T:T,ROW()),0)</f>
        <v>2</v>
      </c>
      <c r="P383" s="8" t="str">
        <f>INDEX([1]Calculation!CB:CB,ROW())</f>
        <v>https://harvardharrispoll.com/wp-content/uploads/2019/12/HHP_November2019_Topline_RegisteredVoters.pdf</v>
      </c>
    </row>
    <row r="384" spans="1:16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756  rv</v>
      </c>
      <c r="E384" s="19">
        <f>INDEX([1]Calculation!$I:$I,ROW())</f>
        <v>43798</v>
      </c>
      <c r="F384" s="12">
        <f>ROUND(INDEX([1]Calculation!AL:AL,ROW()),1)</f>
        <v>0</v>
      </c>
      <c r="G384" s="8">
        <f>ROUND(INDEX([1]Calculation!L:L,ROW()),0)</f>
        <v>29</v>
      </c>
      <c r="H384" s="8">
        <f>ROUND(INDEX([1]Calculation!M:M,ROW()),0)</f>
        <v>7</v>
      </c>
      <c r="I384" s="8">
        <f>ROUND(INDEX([1]Calculation!N:N,ROW()),0)</f>
        <v>1</v>
      </c>
      <c r="J384" s="8">
        <f>ROUND(INDEX([1]Calculation!O:O,ROW()),0)</f>
        <v>8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2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https://harvardharrispoll.com/wp-content/uploads/2019/12/HHP_November2019_Topline_RegisteredVoters.pdf</v>
      </c>
    </row>
    <row r="385" spans="1:16">
      <c r="A385" t="str">
        <f>INDEX([1]Calculation!$F:$F,ROW())</f>
        <v>California</v>
      </c>
      <c r="B385" t="str">
        <f>INDEX([1]Calculation!$D:$D,ROW())</f>
        <v>University of California, Berkeley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1694  lv</v>
      </c>
      <c r="E385" s="19">
        <f>INDEX([1]Calculation!$I:$I,ROW())</f>
        <v>43796</v>
      </c>
      <c r="F385" s="12">
        <f>ROUND(INDEX([1]Calculation!AL:AL,ROW()),1)</f>
        <v>0.2</v>
      </c>
      <c r="G385" s="8">
        <f>ROUND(INDEX([1]Calculation!L:L,ROW()),0)</f>
        <v>14</v>
      </c>
      <c r="H385" s="8">
        <f>ROUND(INDEX([1]Calculation!M:M,ROW()),0)</f>
        <v>2</v>
      </c>
      <c r="I385" s="8">
        <f>ROUND(INDEX([1]Calculation!N:N,ROW()),0)</f>
        <v>1</v>
      </c>
      <c r="J385" s="8">
        <f>ROUND(INDEX([1]Calculation!O:O,ROW()),0)</f>
        <v>12</v>
      </c>
      <c r="K385" s="8">
        <f>ROUND(INDEX([1]Calculation!P:P,ROW()),0)</f>
        <v>3</v>
      </c>
      <c r="L385" s="8">
        <f>ROUND(INDEX([1]Calculation!Q:Q,ROW()),0)</f>
        <v>24</v>
      </c>
      <c r="M385" s="8">
        <f>ROUND(INDEX([1]Calculation!R:R,ROW()),0)</f>
        <v>1</v>
      </c>
      <c r="N385" s="8">
        <f>ROUND(INDEX([1]Calculation!S:S,ROW()),0)</f>
        <v>22</v>
      </c>
      <c r="O385" s="8">
        <f>ROUND(INDEX([1]Calculation!T:T,ROW()),0)</f>
        <v>3</v>
      </c>
      <c r="P385" s="8" t="str">
        <f>INDEX([1]Calculation!CB:CB,ROW())</f>
        <v>https://escholarship.org/uc/item/4bn38460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550  lv</v>
      </c>
      <c r="E386" s="19">
        <f>INDEX([1]Calculation!$I:$I,ROW())</f>
        <v>43795</v>
      </c>
      <c r="F386" s="12">
        <f>ROUND(INDEX([1]Calculation!AL:AL,ROW()),1)</f>
        <v>0</v>
      </c>
      <c r="G386" s="8">
        <f>ROUND(INDEX([1]Calculation!L:L,ROW()),0)</f>
        <v>23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12</v>
      </c>
      <c r="K386" s="8">
        <f>ROUND(INDEX([1]Calculation!P:P,ROW()),0)</f>
        <v>3</v>
      </c>
      <c r="L386" s="8">
        <f>ROUND(INDEX([1]Calculation!Q:Q,ROW()),0)</f>
        <v>15</v>
      </c>
      <c r="M386" s="8">
        <f>ROUND(INDEX([1]Calculation!R:R,ROW()),0)</f>
        <v>1</v>
      </c>
      <c r="N386" s="8">
        <f>ROUND(INDEX([1]Calculation!S:S,ROW()),0)</f>
        <v>17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https://d25d2506sfb94s.cloudfront.net/cumulus_uploads/document/a10nw9wbas/econTabReport.pdf</v>
      </c>
    </row>
    <row r="387" spans="1:16">
      <c r="A387" t="str">
        <f>INDEX([1]Calculation!$F:$F,ROW())</f>
        <v>New Hampshire</v>
      </c>
      <c r="B387" t="str">
        <f>INDEX([1]Calculation!$D:$D,ROW())</f>
        <v>Emerson College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549  lv</v>
      </c>
      <c r="E387" s="19">
        <f>INDEX([1]Calculation!$I:$I,ROW())</f>
        <v>43795</v>
      </c>
      <c r="F387" s="12">
        <f>ROUND(INDEX([1]Calculation!AL:AL,ROW()),1)</f>
        <v>0</v>
      </c>
      <c r="G387" s="8">
        <f>ROUND(INDEX([1]Calculation!L:L,ROW()),0)</f>
        <v>14</v>
      </c>
      <c r="H387" s="8">
        <f>ROUND(INDEX([1]Calculation!M:M,ROW()),0)</f>
        <v>1</v>
      </c>
      <c r="I387" s="8">
        <f>ROUND(INDEX([1]Calculation!N:N,ROW()),0)</f>
        <v>2</v>
      </c>
      <c r="J387" s="8">
        <f>ROUND(INDEX([1]Calculation!O:O,ROW()),0)</f>
        <v>22</v>
      </c>
      <c r="K387" s="8">
        <f>ROUND(INDEX([1]Calculation!P:P,ROW()),0)</f>
        <v>2</v>
      </c>
      <c r="L387" s="8">
        <f>ROUND(INDEX([1]Calculation!Q:Q,ROW()),0)</f>
        <v>26</v>
      </c>
      <c r="M387" s="8">
        <f>ROUND(INDEX([1]Calculation!R:R,ROW()),0)</f>
        <v>3</v>
      </c>
      <c r="N387" s="8">
        <f>ROUND(INDEX([1]Calculation!S:S,ROW()),0)</f>
        <v>14</v>
      </c>
      <c r="O387" s="8">
        <f>ROUND(INDEX([1]Calculation!T:T,ROW()),0)</f>
        <v>5</v>
      </c>
      <c r="P387" s="8" t="str">
        <f>INDEX([1]Calculation!CB:CB,ROW())</f>
        <v>http://emersonpolling.com/2019/11/27/new-hampshire-2020-sanders-jumps-to-lead-buttigieg-surges-while-warren-and-biden-slip/</v>
      </c>
    </row>
    <row r="388" spans="1:16">
      <c r="A388" t="str">
        <f>INDEX([1]Calculation!$F:$F,ROW())</f>
        <v>Delaware</v>
      </c>
      <c r="B388" t="str">
        <f>INDEX([1]Calculation!$D:$D,ROW())</f>
        <v>Data for Progress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528  lv</v>
      </c>
      <c r="E388" s="19">
        <f>INDEX([1]Calculation!$I:$I,ROW())</f>
        <v>43794</v>
      </c>
      <c r="F388" s="12">
        <f>ROUND(INDEX([1]Calculation!AL:AL,ROW()),1)</f>
        <v>7.8</v>
      </c>
      <c r="G388" s="8">
        <f>ROUND(INDEX([1]Calculation!L:L,ROW()),0)</f>
        <v>35</v>
      </c>
      <c r="H388" s="8">
        <f>ROUND(INDEX([1]Calculation!M:M,ROW()),0)</f>
        <v>1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1</v>
      </c>
      <c r="L388" s="8">
        <f>ROUND(INDEX([1]Calculation!Q:Q,ROW()),0)</f>
        <v>13</v>
      </c>
      <c r="M388" s="8">
        <f>ROUND(INDEX([1]Calculation!R:R,ROW()),0)</f>
        <v>0</v>
      </c>
      <c r="N388" s="8">
        <f>ROUND(INDEX([1]Calculation!S:S,ROW()),0)</f>
        <v>11</v>
      </c>
      <c r="O388" s="8">
        <f>ROUND(INDEX([1]Calculation!T:T,ROW()),0)</f>
        <v>1</v>
      </c>
      <c r="P388" s="8" t="str">
        <f>INDEX([1]Calculation!CB:CB,ROW())</f>
        <v>http://filesforprogress.org/datasets/2019/12/de/VITMS-de.pdf</v>
      </c>
    </row>
    <row r="389" spans="1:16">
      <c r="A389" t="str">
        <f>INDEX([1]Calculation!$F:$F,ROW())</f>
        <v>Illinois</v>
      </c>
      <c r="B389" t="str">
        <f>INDEX([1]Calculation!$D:$D,ROW())</f>
        <v>Victory Research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1200  lv</v>
      </c>
      <c r="E389" s="19">
        <f>INDEX([1]Calculation!$I:$I,ROW())</f>
        <v>43794</v>
      </c>
      <c r="F389" s="12">
        <f>ROUND(INDEX([1]Calculation!AL:AL,ROW()),1)</f>
        <v>0.7</v>
      </c>
      <c r="G389" s="8">
        <f>ROUND(INDEX([1]Calculation!L:L,ROW()),0)</f>
        <v>23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16</v>
      </c>
      <c r="K389" s="8">
        <f>ROUND(INDEX([1]Calculation!P:P,ROW()),0)</f>
        <v>3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17</v>
      </c>
      <c r="O389" s="8">
        <f>ROUND(INDEX([1]Calculation!T:T,ROW()),0)</f>
        <v>1</v>
      </c>
      <c r="P389" s="8" t="str">
        <f>INDEX([1]Calculation!CB:CB,ROW())</f>
        <v>https://projects.fivethirtyeight.com/polls/20191202_IL.pdf</v>
      </c>
    </row>
    <row r="390" spans="1:16">
      <c r="A390" t="str">
        <f>INDEX([1]Calculation!$F:$F,ROW())</f>
        <v>US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574  rv</v>
      </c>
      <c r="E390" s="19">
        <f>INDEX([1]Calculation!$I:$I,ROW())</f>
        <v>43794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3</v>
      </c>
      <c r="I390" s="8">
        <f>ROUND(INDEX([1]Calculation!N:N,ROW()),0)</f>
        <v>2</v>
      </c>
      <c r="J390" s="8">
        <f>ROUND(INDEX([1]Calculation!O:O,ROW()),0)</f>
        <v>16</v>
      </c>
      <c r="K390" s="8">
        <f>ROUND(INDEX([1]Calculation!P:P,ROW()),0)</f>
        <v>3</v>
      </c>
      <c r="L390" s="8">
        <f>ROUND(INDEX([1]Calculation!Q:Q,ROW()),0)</f>
        <v>13</v>
      </c>
      <c r="M390" s="8">
        <f>ROUND(INDEX([1]Calculation!R:R,ROW()),0)</f>
        <v>0</v>
      </c>
      <c r="N390" s="8">
        <f>ROUND(INDEX([1]Calculation!S:S,ROW()),0)</f>
        <v>14</v>
      </c>
      <c r="O390" s="8">
        <f>ROUND(INDEX([1]Calculation!T:T,ROW()),0)</f>
        <v>2</v>
      </c>
      <c r="P390" s="8" t="str">
        <f>INDEX([1]Calculation!CB:CB,ROW())</f>
        <v>https://poll.qu.edu/national/release-detail?ReleaseID=3650</v>
      </c>
    </row>
    <row r="391" spans="1:16">
      <c r="A391" t="str">
        <f>INDEX([1]Calculation!$F:$F,ROW())</f>
        <v>US</v>
      </c>
      <c r="B391" t="str">
        <f>INDEX([1]Calculation!$D:$D,ROW())</f>
        <v>Ipsos</v>
      </c>
      <c r="C391" t="str">
        <f>IF(INDEX([1]Calculation!$G:$G,ROW())=0,"-",INDEX([1]Calculation!$G:$G,ROW()))</f>
        <v>B+</v>
      </c>
      <c r="D391" t="str">
        <f>INDEX([1]Calculation!$J:$J,ROW())&amp;"  "&amp;INDEX([1]Calculation!$K:$K,ROW())</f>
        <v>589  rv</v>
      </c>
      <c r="E391" s="19">
        <f>INDEX([1]Calculation!$I:$I,ROW())</f>
        <v>43791</v>
      </c>
      <c r="F391" s="12">
        <f>ROUND(INDEX([1]Calculation!AL:AL,ROW()),1)</f>
        <v>0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9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6</v>
      </c>
      <c r="P391" s="8" t="str">
        <f>INDEX([1]Calculation!CB:CB,ROW())</f>
        <v>https://twitter.com/Cmkahn/status/1220734596490452993</v>
      </c>
    </row>
    <row r="392" spans="1:16">
      <c r="A392" t="str">
        <f>INDEX([1]Calculation!$F:$F,ROW())</f>
        <v>US</v>
      </c>
      <c r="B392" t="str">
        <f>INDEX([1]Calculation!$D:$D,ROW())</f>
        <v>SSRS</v>
      </c>
      <c r="C392" t="str">
        <f>IF(INDEX([1]Calculation!$G:$G,ROW())=0,"-",INDEX([1]Calculation!$G:$G,ROW()))</f>
        <v>A/B</v>
      </c>
      <c r="D392" t="str">
        <f>INDEX([1]Calculation!$J:$J,ROW())&amp;"  "&amp;INDEX([1]Calculation!$K:$K,ROW())</f>
        <v>431  rv</v>
      </c>
      <c r="E392" s="19">
        <f>INDEX([1]Calculation!$I:$I,ROW())</f>
        <v>43793</v>
      </c>
      <c r="F392" s="12">
        <f>ROUND(INDEX([1]Calculation!AL:AL,ROW()),1)</f>
        <v>0</v>
      </c>
      <c r="G392" s="8">
        <f>ROUND(INDEX([1]Calculation!L:L,ROW()),0)</f>
        <v>35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17</v>
      </c>
      <c r="K392" s="8">
        <f>ROUND(INDEX([1]Calculation!P:P,ROW()),0)</f>
        <v>0</v>
      </c>
      <c r="L392" s="8">
        <f>ROUND(INDEX([1]Calculation!Q:Q,ROW()),0)</f>
        <v>23</v>
      </c>
      <c r="M392" s="8">
        <f>ROUND(INDEX([1]Calculation!R:R,ROW()),0)</f>
        <v>0</v>
      </c>
      <c r="N392" s="8">
        <f>ROUND(INDEX([1]Calculation!S:S,ROW()),0)</f>
        <v>20</v>
      </c>
      <c r="O392" s="8">
        <f>ROUND(INDEX([1]Calculation!T:T,ROW()),0)</f>
        <v>0</v>
      </c>
      <c r="P392" s="8" t="str">
        <f>INDEX([1]Calculation!CB:CB,ROW())</f>
        <v>https://assets.documentcloud.org/documents/6561700/REL13B-2020.pdf</v>
      </c>
    </row>
    <row r="393" spans="1:16">
      <c r="A393" t="str">
        <f>INDEX([1]Calculation!$F:$F,ROW())</f>
        <v>US</v>
      </c>
      <c r="B393" t="str">
        <f>INDEX([1]Calculation!$D:$D,ROW())</f>
        <v>SSRS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431  rv</v>
      </c>
      <c r="E393" s="19">
        <f>INDEX([1]Calculation!$I:$I,ROW())</f>
        <v>43793</v>
      </c>
      <c r="F393" s="12">
        <f>ROUND(INDEX([1]Calculation!AL:AL,ROW()),1)</f>
        <v>0.2</v>
      </c>
      <c r="G393" s="8">
        <f>ROUND(INDEX([1]Calculation!L:L,ROW()),0)</f>
        <v>28</v>
      </c>
      <c r="H393" s="8">
        <f>ROUND(INDEX([1]Calculation!M:M,ROW()),0)</f>
        <v>3</v>
      </c>
      <c r="I393" s="8">
        <f>ROUND(INDEX([1]Calculation!N:N,ROW()),0)</f>
        <v>2</v>
      </c>
      <c r="J393" s="8">
        <f>ROUND(INDEX([1]Calculation!O:O,ROW()),0)</f>
        <v>11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3</v>
      </c>
      <c r="N393" s="8">
        <f>ROUND(INDEX([1]Calculation!S:S,ROW()),0)</f>
        <v>14</v>
      </c>
      <c r="O393" s="8">
        <f>ROUND(INDEX([1]Calculation!T:T,ROW()),0)</f>
        <v>3</v>
      </c>
      <c r="P393" s="8" t="str">
        <f>INDEX([1]Calculation!CB:CB,ROW())</f>
        <v>https://assets.documentcloud.org/documents/6561700/REL13B-2020.pdf</v>
      </c>
    </row>
    <row r="394" spans="1:16">
      <c r="A394" t="str">
        <f>INDEX([1]Calculation!$F:$F,ROW())</f>
        <v>New Hampshire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500  lv</v>
      </c>
      <c r="E394" s="19">
        <f>INDEX([1]Calculation!$I:$I,ROW())</f>
        <v>43793</v>
      </c>
      <c r="F394" s="12">
        <f>ROUND(INDEX([1]Calculation!AL:AL,ROW()),1)</f>
        <v>0</v>
      </c>
      <c r="G394" s="8">
        <f>ROUND(INDEX([1]Calculation!L:L,ROW()),0)</f>
        <v>12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13</v>
      </c>
      <c r="K394" s="8">
        <f>ROUND(INDEX([1]Calculation!P:P,ROW()),0)</f>
        <v>1</v>
      </c>
      <c r="L394" s="8">
        <f>ROUND(INDEX([1]Calculation!Q:Q,ROW()),0)</f>
        <v>16</v>
      </c>
      <c r="M394" s="8">
        <f>ROUND(INDEX([1]Calculation!R:R,ROW()),0)</f>
        <v>2</v>
      </c>
      <c r="N394" s="8">
        <f>ROUND(INDEX([1]Calculation!S:S,ROW()),0)</f>
        <v>14</v>
      </c>
      <c r="O394" s="8">
        <f>ROUND(INDEX([1]Calculation!T:T,ROW()),0)</f>
        <v>4</v>
      </c>
      <c r="P394" s="8" t="str">
        <f>INDEX([1]Calculation!CB:CB,ROW())</f>
        <v>https://www.suffolk.edu/-/media/suffolk/documents/academics/research-at-suffolk/suprc/polls/new-hampshire/2019/11_26_2019_marginals_pdftxt.pdf</v>
      </c>
    </row>
    <row r="395" spans="1:16">
      <c r="A395" t="str">
        <f>INDEX([1]Calculation!$F:$F,ROW())</f>
        <v>US</v>
      </c>
      <c r="B395" t="str">
        <f>INDEX([1]Calculation!$D:$D,ROW())</f>
        <v>Morning Consult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8102  lv</v>
      </c>
      <c r="E395" s="19">
        <f>INDEX([1]Calculation!$I:$I,ROW())</f>
        <v>43793</v>
      </c>
      <c r="F395" s="12">
        <f>ROUND(INDEX([1]Calculation!AL:AL,ROW()),1)</f>
        <v>0</v>
      </c>
      <c r="G395" s="8">
        <f>ROUND(INDEX([1]Calculation!L:L,ROW()),0)</f>
        <v>30</v>
      </c>
      <c r="H395" s="8">
        <f>ROUND(INDEX([1]Calculation!M:M,ROW()),0)</f>
        <v>2</v>
      </c>
      <c r="I395" s="8">
        <f>ROUND(INDEX([1]Calculation!N:N,ROW()),0)</f>
        <v>2</v>
      </c>
      <c r="J395" s="8">
        <f>ROUND(INDEX([1]Calculation!O:O,ROW()),0)</f>
        <v>9</v>
      </c>
      <c r="K395" s="8">
        <f>ROUND(INDEX([1]Calculation!P:P,ROW()),0)</f>
        <v>2</v>
      </c>
      <c r="L395" s="8">
        <f>ROUND(INDEX([1]Calculation!Q:Q,ROW()),0)</f>
        <v>21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https://morningconsult.com/2020-democratic-primary/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698  a</v>
      </c>
      <c r="E396" s="19">
        <f>INDEX([1]Calculation!$I:$I,ROW())</f>
        <v>43791</v>
      </c>
      <c r="F396" s="12">
        <f>ROUND(INDEX([1]Calculation!AL:AL,ROW()),1)</f>
        <v>0</v>
      </c>
      <c r="G396" s="8">
        <f>ROUND(INDEX([1]Calculation!L:L,ROW()),0)</f>
        <v>21</v>
      </c>
      <c r="H396" s="8">
        <f>ROUND(INDEX([1]Calculation!M:M,ROW()),0)</f>
        <v>0</v>
      </c>
      <c r="I396" s="8">
        <f>ROUND(INDEX([1]Calculation!N:N,ROW()),0)</f>
        <v>1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2</v>
      </c>
      <c r="N396" s="8">
        <f>ROUND(INDEX([1]Calculation!S:S,ROW()),0)</f>
        <v>11</v>
      </c>
      <c r="O396" s="8">
        <f>ROUND(INDEX([1]Calculation!T:T,ROW()),0)</f>
        <v>5</v>
      </c>
      <c r="P396" s="8" t="str">
        <f>INDEX([1]Calculation!CB:CB,ROW())</f>
        <v>https://projects.fivethirtyeight.com/polls/20191127_National.pdf</v>
      </c>
    </row>
    <row r="397" spans="1:16">
      <c r="A397" t="str">
        <f>INDEX([1]Calculation!$F:$F,ROW())</f>
        <v>California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558  lv</v>
      </c>
      <c r="E397" s="19">
        <f>INDEX([1]Calculation!$I:$I,ROW())</f>
        <v>43791</v>
      </c>
      <c r="F397" s="12">
        <f>ROUND(INDEX([1]Calculation!AL:AL,ROW()),1)</f>
        <v>0.4</v>
      </c>
      <c r="G397" s="8">
        <f>ROUND(INDEX([1]Calculation!L:L,ROW()),0)</f>
        <v>28</v>
      </c>
      <c r="H397" s="8">
        <f>ROUND(INDEX([1]Calculation!M:M,ROW()),0)</f>
        <v>3</v>
      </c>
      <c r="I397" s="8">
        <f>ROUND(INDEX([1]Calculation!N:N,ROW()),0)</f>
        <v>3</v>
      </c>
      <c r="J397" s="8">
        <f>ROUND(INDEX([1]Calculation!O:O,ROW()),0)</f>
        <v>8</v>
      </c>
      <c r="K397" s="8">
        <f>ROUND(INDEX([1]Calculation!P:P,ROW()),0)</f>
        <v>1</v>
      </c>
      <c r="L397" s="8">
        <f>ROUND(INDEX([1]Calculation!Q:Q,ROW()),0)</f>
        <v>18</v>
      </c>
      <c r="M397" s="8">
        <f>ROUND(INDEX([1]Calculation!R:R,ROW()),0)</f>
        <v>3</v>
      </c>
      <c r="N397" s="8">
        <f>ROUND(INDEX([1]Calculation!S:S,ROW()),0)</f>
        <v>13</v>
      </c>
      <c r="O397" s="8">
        <f>ROUND(INDEX([1]Calculation!T:T,ROW()),0)</f>
        <v>5</v>
      </c>
      <c r="P397" s="8" t="str">
        <f>INDEX([1]Calculation!CB:CB,ROW())</f>
        <v>http://www.surveyusa.com/client/PollReport.aspx?g=bdcd277b-f00f-48eb-a393-bf59bb2a0fab</v>
      </c>
    </row>
    <row r="398" spans="1:16">
      <c r="A398" t="str">
        <f>INDEX([1]Calculation!$F:$F,ROW())</f>
        <v>California</v>
      </c>
      <c r="B398" t="str">
        <f>INDEX([1]Calculation!$D:$D,ROW())</f>
        <v>SurveyUSA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558  lv</v>
      </c>
      <c r="E398" s="19">
        <f>INDEX([1]Calculation!$I:$I,ROW())</f>
        <v>43791</v>
      </c>
      <c r="F398" s="12">
        <f>ROUND(INDEX([1]Calculation!AL:AL,ROW()),1)</f>
        <v>0</v>
      </c>
      <c r="G398" s="8">
        <f>ROUND(INDEX([1]Calculation!L:L,ROW()),0)</f>
        <v>30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1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13</v>
      </c>
      <c r="O398" s="8">
        <f>ROUND(INDEX([1]Calculation!T:T,ROW()),0)</f>
        <v>4</v>
      </c>
      <c r="P398" s="8" t="str">
        <f>INDEX([1]Calculation!CB:CB,ROW())</f>
        <v>http://www.surveyusa.com/client/PollReport.aspx?g=bdcd277b-f00f-48eb-a393-bf59bb2a0fab</v>
      </c>
    </row>
    <row r="399" spans="1:16">
      <c r="A399" t="str">
        <f>INDEX([1]Calculation!$F:$F,ROW())</f>
        <v>US</v>
      </c>
      <c r="B399" t="str">
        <f>INDEX([1]Calculation!$D:$D,ROW())</f>
        <v>SocialSphere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987  lv</v>
      </c>
      <c r="E399" s="19">
        <f>INDEX([1]Calculation!$I:$I,ROW())</f>
        <v>43790</v>
      </c>
      <c r="F399" s="12">
        <f>ROUND(INDEX([1]Calculation!AL:AL,ROW()),1)</f>
        <v>4.7</v>
      </c>
      <c r="G399" s="8">
        <f>ROUND(INDEX([1]Calculation!L:L,ROW()),0)</f>
        <v>30</v>
      </c>
      <c r="H399" s="8">
        <f>ROUND(INDEX([1]Calculation!M:M,ROW()),0)</f>
        <v>2</v>
      </c>
      <c r="I399" s="8">
        <f>ROUND(INDEX([1]Calculation!N:N,ROW()),0)</f>
        <v>2</v>
      </c>
      <c r="J399" s="8">
        <f>ROUND(INDEX([1]Calculation!O:O,ROW()),0)</f>
        <v>6</v>
      </c>
      <c r="K399" s="8">
        <f>ROUND(INDEX([1]Calculation!P:P,ROW()),0)</f>
        <v>1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4</v>
      </c>
      <c r="P399" s="8" t="str">
        <f>INDEX([1]Calculation!CB:CB,ROW())</f>
        <v>https://www.realclearpolitics.com/docs/EWTN_Topline.pdf</v>
      </c>
    </row>
    <row r="400" spans="1:16">
      <c r="A400" t="str">
        <f>INDEX([1]Calculation!$F:$F,ROW())</f>
        <v>US</v>
      </c>
      <c r="B400" t="str">
        <f>INDEX([1]Calculation!$D:$D,ROW())</f>
        <v>SurveyUSA</v>
      </c>
      <c r="C400" t="str">
        <f>IF(INDEX([1]Calculation!$G:$G,ROW())=0,"-",INDEX([1]Calculation!$G:$G,ROW()))</f>
        <v>A</v>
      </c>
      <c r="D400" t="str">
        <f>INDEX([1]Calculation!$J:$J,ROW())&amp;"  "&amp;INDEX([1]Calculation!$K:$K,ROW())</f>
        <v>1088  lv</v>
      </c>
      <c r="E400" s="19">
        <f>INDEX([1]Calculation!$I:$I,ROW())</f>
        <v>43790</v>
      </c>
      <c r="F400" s="12">
        <f>ROUND(INDEX([1]Calculation!AL:AL,ROW()),1)</f>
        <v>0.2</v>
      </c>
      <c r="G400" s="8">
        <f>ROUND(INDEX([1]Calculation!L:L,ROW()),0)</f>
        <v>30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11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2</v>
      </c>
      <c r="N400" s="8">
        <f>ROUND(INDEX([1]Calculation!S:S,ROW()),0)</f>
        <v>15</v>
      </c>
      <c r="O400" s="8">
        <f>ROUND(INDEX([1]Calculation!T:T,ROW()),0)</f>
        <v>4</v>
      </c>
      <c r="P400" s="8" t="str">
        <f>INDEX([1]Calculation!CB:CB,ROW())</f>
        <v>http://www.surveyusa.com/client/PollReport.aspx?g=1a56d146-5d59-4e5f-a9fa-78219f1ff42f</v>
      </c>
    </row>
    <row r="401" spans="1:16">
      <c r="A401" t="str">
        <f>INDEX([1]Calculation!$F:$F,ROW())</f>
        <v>US</v>
      </c>
      <c r="B401" t="str">
        <f>INDEX([1]Calculation!$D:$D,ROW())</f>
        <v>SurveyUSA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1088  lv</v>
      </c>
      <c r="E401" s="19">
        <f>INDEX([1]Calculation!$I:$I,ROW())</f>
        <v>43790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12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16</v>
      </c>
      <c r="O401" s="8">
        <f>ROUND(INDEX([1]Calculation!T:T,ROW()),0)</f>
        <v>4</v>
      </c>
      <c r="P401" s="8" t="str">
        <f>INDEX([1]Calculation!CB:CB,ROW())</f>
        <v>http://www.surveyusa.com/client/PollReport.aspx?g=1a56d146-5d59-4e5f-a9fa-78219f1ff42f</v>
      </c>
    </row>
    <row r="402" spans="1:16">
      <c r="A402" t="str">
        <f>INDEX([1]Calculation!$F:$F,ROW())</f>
        <v>US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1142  lv</v>
      </c>
      <c r="E402" s="19">
        <f>INDEX([1]Calculation!$I:$I,ROW())</f>
        <v>43789</v>
      </c>
      <c r="F402" s="12">
        <f>ROUND(INDEX([1]Calculation!AL:AL,ROW()),1)</f>
        <v>0.4</v>
      </c>
      <c r="G402" s="8">
        <f>ROUND(INDEX([1]Calculation!L:L,ROW()),0)</f>
        <v>22</v>
      </c>
      <c r="H402" s="8">
        <f>ROUND(INDEX([1]Calculation!M:M,ROW()),0)</f>
        <v>1</v>
      </c>
      <c r="I402" s="8">
        <f>ROUND(INDEX([1]Calculation!N:N,ROW()),0)</f>
        <v>1</v>
      </c>
      <c r="J402" s="8">
        <f>ROUND(INDEX([1]Calculation!O:O,ROW()),0)</f>
        <v>14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4</v>
      </c>
      <c r="P402" s="8" t="str">
        <f>INDEX([1]Calculation!CB:CB,ROW())</f>
        <v>https://www.electionscience.org/press-releases/new-poll-74-of-democratic-primary-voters-would-support-warren-for-president/</v>
      </c>
    </row>
    <row r="403" spans="1:16">
      <c r="A403" t="str">
        <f>INDEX([1]Calculation!$F:$F,ROW())</f>
        <v>US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468  lv</v>
      </c>
      <c r="E403" s="19">
        <f>INDEX([1]Calculation!$I:$I,ROW())</f>
        <v>43789</v>
      </c>
      <c r="F403" s="12">
        <f>ROUND(INDEX([1]Calculation!AL:AL,ROW()),1)</f>
        <v>0.1</v>
      </c>
      <c r="G403" s="8">
        <f>ROUND(INDEX([1]Calculation!L:L,ROW()),0)</f>
        <v>27</v>
      </c>
      <c r="H403" s="8">
        <f>ROUND(INDEX([1]Calculation!M:M,ROW()),0)</f>
        <v>1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27</v>
      </c>
      <c r="M403" s="8">
        <f>ROUND(INDEX([1]Calculation!R:R,ROW()),0)</f>
        <v>2</v>
      </c>
      <c r="N403" s="8">
        <f>ROUND(INDEX([1]Calculation!S:S,ROW()),0)</f>
        <v>20</v>
      </c>
      <c r="O403" s="8">
        <f>ROUND(INDEX([1]Calculation!T:T,ROW()),0)</f>
        <v>4</v>
      </c>
      <c r="P403" s="8" t="str">
        <f>INDEX([1]Calculation!CB:CB,ROW())</f>
        <v>http://emersonpolling.com/2019/11/21/november-national-poll-support-for-impeachment-declines-biden-and-sanders-lead-democratic-primary/</v>
      </c>
    </row>
    <row r="404" spans="1:16">
      <c r="A404" t="str">
        <f>INDEX([1]Calculation!$F:$F,ROW())</f>
        <v>Iowa</v>
      </c>
      <c r="B404" t="str">
        <f>INDEX([1]Calculation!$D:$D,ROW())</f>
        <v>Civiqs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614  lv</v>
      </c>
      <c r="E404" s="19">
        <f>INDEX([1]Calculation!$I:$I,ROW())</f>
        <v>43788</v>
      </c>
      <c r="F404" s="12">
        <f>ROUND(INDEX([1]Calculation!AL:AL,ROW()),1)</f>
        <v>0</v>
      </c>
      <c r="G404" s="8">
        <f>ROUND(INDEX([1]Calculation!L:L,ROW()),0)</f>
        <v>12</v>
      </c>
      <c r="H404" s="8">
        <f>ROUND(INDEX([1]Calculation!M:M,ROW()),0)</f>
        <v>1</v>
      </c>
      <c r="I404" s="8">
        <f>ROUND(INDEX([1]Calculation!N:N,ROW()),0)</f>
        <v>1</v>
      </c>
      <c r="J404" s="8">
        <f>ROUND(INDEX([1]Calculation!O:O,ROW()),0)</f>
        <v>26</v>
      </c>
      <c r="K404" s="8">
        <f>ROUND(INDEX([1]Calculation!P:P,ROW()),0)</f>
        <v>5</v>
      </c>
      <c r="L404" s="8">
        <f>ROUND(INDEX([1]Calculation!Q:Q,ROW()),0)</f>
        <v>18</v>
      </c>
      <c r="M404" s="8">
        <f>ROUND(INDEX([1]Calculation!R:R,ROW()),0)</f>
        <v>2</v>
      </c>
      <c r="N404" s="8">
        <f>ROUND(INDEX([1]Calculation!S:S,ROW()),0)</f>
        <v>19</v>
      </c>
      <c r="O404" s="8">
        <f>ROUND(INDEX([1]Calculation!T:T,ROW()),0)</f>
        <v>4</v>
      </c>
      <c r="P404" s="8" t="str">
        <f>INDEX([1]Calculation!CB:CB,ROW())</f>
        <v>https://civiqs.com/documents/Civiqs_ISU_banner_book_2019_11.pdf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43788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9</v>
      </c>
      <c r="K405" s="8">
        <f>ROUND(INDEX([1]Calculation!P:P,ROW()),0)</f>
        <v>2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22</v>
      </c>
      <c r="O405" s="8">
        <f>ROUND(INDEX([1]Calculation!T:T,ROW()),0)</f>
        <v>2</v>
      </c>
      <c r="P405" s="8" t="str">
        <f>INDEX([1]Calculation!CB:CB,ROW())</f>
        <v>https://d25d2506sfb94s.cloudfront.net/cumulus_uploads/document/u9tu99dui5/econTabReport.pdf</v>
      </c>
    </row>
    <row r="406" spans="1:16">
      <c r="A406" t="str">
        <f>INDEX([1]Calculation!$F:$F,ROW())</f>
        <v>New York</v>
      </c>
      <c r="B406" t="str">
        <f>INDEX([1]Calculation!$D:$D,ROW())</f>
        <v>Siena College</v>
      </c>
      <c r="C406" t="str">
        <f>IF(INDEX([1]Calculation!$G:$G,ROW())=0,"-",INDEX([1]Calculation!$G:$G,ROW()))</f>
        <v>A-</v>
      </c>
      <c r="D406" t="str">
        <f>INDEX([1]Calculation!$J:$J,ROW())&amp;"  "&amp;INDEX([1]Calculation!$K:$K,ROW())</f>
        <v>380  rv</v>
      </c>
      <c r="E406" s="19">
        <f>INDEX([1]Calculation!$I:$I,ROW())</f>
        <v>43787</v>
      </c>
      <c r="F406" s="12">
        <f>ROUND(INDEX([1]Calculation!AL:AL,ROW()),1)</f>
        <v>0.7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5</v>
      </c>
      <c r="K406" s="8">
        <f>ROUND(INDEX([1]Calculation!P:P,ROW()),0)</f>
        <v>1</v>
      </c>
      <c r="L406" s="8">
        <f>ROUND(INDEX([1]Calculation!Q:Q,ROW()),0)</f>
        <v>13</v>
      </c>
      <c r="M406" s="8">
        <f>ROUND(INDEX([1]Calculation!R:R,ROW()),0)</f>
        <v>0</v>
      </c>
      <c r="N406" s="8">
        <f>ROUND(INDEX([1]Calculation!S:S,ROW()),0)</f>
        <v>14</v>
      </c>
      <c r="O406" s="8">
        <f>ROUND(INDEX([1]Calculation!T:T,ROW()),0)</f>
        <v>2</v>
      </c>
      <c r="P406" s="8" t="str">
        <f>INDEX([1]Calculation!CB:CB,ROW())</f>
        <v>https://scri.siena.edu/wp-content/uploads/2019/11/SNY1119-Crosstabs.pdf</v>
      </c>
    </row>
    <row r="407" spans="1:16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1787  lv</v>
      </c>
      <c r="E407" s="19">
        <f>INDEX([1]Calculation!$I:$I,ROW())</f>
        <v>43787</v>
      </c>
      <c r="F407" s="12">
        <f>ROUND(INDEX([1]Calculation!AL:AL,ROW()),1)</f>
        <v>3.9</v>
      </c>
      <c r="G407" s="8">
        <f>ROUND(INDEX([1]Calculation!L:L,ROW()),0)</f>
        <v>30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7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18</v>
      </c>
      <c r="O407" s="8">
        <f>ROUND(INDEX([1]Calculation!T:T,ROW()),0)</f>
        <v>4</v>
      </c>
      <c r="P407" s="8" t="str">
        <f>INDEX([1]Calculation!CB:CB,ROW())</f>
        <v>https://swayable.com/insights/primaries2019</v>
      </c>
    </row>
    <row r="408" spans="1:16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3709  a</v>
      </c>
      <c r="E408" s="19">
        <f>INDEX([1]Calculation!$I:$I,ROW())</f>
        <v>43787</v>
      </c>
      <c r="F408" s="12">
        <f>ROUND(INDEX([1]Calculation!AL:AL,ROW()),1)</f>
        <v>0</v>
      </c>
      <c r="G408" s="8">
        <f>ROUND(INDEX([1]Calculation!L:L,ROW()),0)</f>
        <v>27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2</v>
      </c>
      <c r="N408" s="8">
        <f>ROUND(INDEX([1]Calculation!S:S,ROW()),0)</f>
        <v>15</v>
      </c>
      <c r="O408" s="8">
        <f>ROUND(INDEX([1]Calculation!T:T,ROW()),0)</f>
        <v>5</v>
      </c>
      <c r="P408" s="8" t="str">
        <f>INDEX([1]Calculation!CB:CB,ROW())</f>
        <v>https://swayable.com/insights/primaries2019</v>
      </c>
    </row>
    <row r="409" spans="1:16">
      <c r="A409" t="str">
        <f>INDEX([1]Calculation!$F:$F,ROW())</f>
        <v>Georgia</v>
      </c>
      <c r="B409" t="str">
        <f>INDEX([1]Calculation!$D:$D,ROW())</f>
        <v>SurveyUSA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536  lv</v>
      </c>
      <c r="E409" s="19">
        <f>INDEX([1]Calculation!$I:$I,ROW())</f>
        <v>43787</v>
      </c>
      <c r="F409" s="12">
        <f>ROUND(INDEX([1]Calculation!AL:AL,ROW()),1)</f>
        <v>7.6</v>
      </c>
      <c r="G409" s="8">
        <f>ROUND(INDEX([1]Calculation!L:L,ROW()),0)</f>
        <v>36</v>
      </c>
      <c r="H409" s="8">
        <f>ROUND(INDEX([1]Calculation!M:M,ROW()),0)</f>
        <v>6</v>
      </c>
      <c r="I409" s="8">
        <f>ROUND(INDEX([1]Calculation!N:N,ROW()),0)</f>
        <v>0</v>
      </c>
      <c r="J409" s="8">
        <f>ROUND(INDEX([1]Calculation!O:O,ROW()),0)</f>
        <v>7</v>
      </c>
      <c r="K409" s="8">
        <f>ROUND(INDEX([1]Calculation!P:P,ROW()),0)</f>
        <v>0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14</v>
      </c>
      <c r="O409" s="8">
        <f>ROUND(INDEX([1]Calculation!T:T,ROW()),0)</f>
        <v>0</v>
      </c>
      <c r="P409" s="8" t="str">
        <f>INDEX([1]Calculation!CB:CB,ROW())</f>
        <v>http://www.surveyusa.com/client/PollReport.aspx?g=128c319e-4d47-4e41-827c-c67900e8414b</v>
      </c>
    </row>
    <row r="410" spans="1:16">
      <c r="A410" t="str">
        <f>INDEX([1]Calculation!$F:$F,ROW())</f>
        <v>Georgia</v>
      </c>
      <c r="B410" t="str">
        <f>INDEX([1]Calculation!$D:$D,ROW())</f>
        <v>SurveyUSA</v>
      </c>
      <c r="C410" t="str">
        <f>IF(INDEX([1]Calculation!$G:$G,ROW())=0,"-",INDEX([1]Calculation!$G:$G,ROW()))</f>
        <v>A</v>
      </c>
      <c r="D410" t="str">
        <f>INDEX([1]Calculation!$J:$J,ROW())&amp;"  "&amp;INDEX([1]Calculation!$K:$K,ROW())</f>
        <v>536  lv</v>
      </c>
      <c r="E410" s="19">
        <f>INDEX([1]Calculation!$I:$I,ROW())</f>
        <v>43787</v>
      </c>
      <c r="F410" s="12">
        <f>ROUND(INDEX([1]Calculation!AL:AL,ROW()),1)</f>
        <v>0</v>
      </c>
      <c r="G410" s="8">
        <f>ROUND(INDEX([1]Calculation!L:L,ROW()),0)</f>
        <v>39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7</v>
      </c>
      <c r="K410" s="8">
        <f>ROUND(INDEX([1]Calculation!P:P,ROW()),0)</f>
        <v>0</v>
      </c>
      <c r="L410" s="8">
        <f>ROUND(INDEX([1]Calculation!Q:Q,ROW()),0)</f>
        <v>18</v>
      </c>
      <c r="M410" s="8">
        <f>ROUND(INDEX([1]Calculation!R:R,ROW()),0)</f>
        <v>0</v>
      </c>
      <c r="N410" s="8">
        <f>ROUND(INDEX([1]Calculation!S:S,ROW()),0)</f>
        <v>14</v>
      </c>
      <c r="O410" s="8">
        <f>ROUND(INDEX([1]Calculation!T:T,ROW()),0)</f>
        <v>0</v>
      </c>
      <c r="P410" s="8" t="str">
        <f>INDEX([1]Calculation!CB:CB,ROW())</f>
        <v>http://www.surveyusa.com/client/PollReport.aspx?g=128c319e-4d47-4e41-827c-c67900e8414b</v>
      </c>
    </row>
    <row r="411" spans="1:16">
      <c r="A411" t="str">
        <f>INDEX([1]Calculation!$F:$F,ROW())</f>
        <v>New Hampshire</v>
      </c>
      <c r="B411" t="str">
        <f>INDEX([1]Calculation!$D:$D,ROW())</f>
        <v>St. Anselm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255  lv</v>
      </c>
      <c r="E411" s="19">
        <f>INDEX([1]Calculation!$I:$I,ROW())</f>
        <v>43787</v>
      </c>
      <c r="F411" s="12">
        <f>ROUND(INDEX([1]Calculation!AL:AL,ROW()),1)</f>
        <v>0.2</v>
      </c>
      <c r="G411" s="8">
        <f>ROUND(INDEX([1]Calculation!L:L,ROW()),0)</f>
        <v>15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25</v>
      </c>
      <c r="K411" s="8">
        <f>ROUND(INDEX([1]Calculation!P:P,ROW()),0)</f>
        <v>6</v>
      </c>
      <c r="L411" s="8">
        <f>ROUND(INDEX([1]Calculation!Q:Q,ROW()),0)</f>
        <v>9</v>
      </c>
      <c r="M411" s="8">
        <f>ROUND(INDEX([1]Calculation!R:R,ROW()),0)</f>
        <v>5</v>
      </c>
      <c r="N411" s="8">
        <f>ROUND(INDEX([1]Calculation!S:S,ROW()),0)</f>
        <v>15</v>
      </c>
      <c r="O411" s="8">
        <f>ROUND(INDEX([1]Calculation!T:T,ROW()),0)</f>
        <v>2</v>
      </c>
      <c r="P411" s="8" t="str">
        <f>INDEX([1]Calculation!CB:CB,ROW())</f>
        <v>https://www.anselm.edu/sites/default/files/Documents/NHIOP/Polls/1119%20Topline%20Summary.pdf</v>
      </c>
    </row>
    <row r="412" spans="1:16">
      <c r="A412" t="str">
        <f>INDEX([1]Calculation!$F:$F,ROW())</f>
        <v>Wisconsin</v>
      </c>
      <c r="B412" t="str">
        <f>INDEX([1]Calculation!$D:$D,ROW())</f>
        <v>Marquette University Law School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340  lv</v>
      </c>
      <c r="E412" s="19">
        <f>INDEX([1]Calculation!$I:$I,ROW())</f>
        <v>43786</v>
      </c>
      <c r="F412" s="12">
        <f>ROUND(INDEX([1]Calculation!AL:AL,ROW()),1)</f>
        <v>0.1</v>
      </c>
      <c r="G412" s="8">
        <f>ROUND(INDEX([1]Calculation!L:L,ROW()),0)</f>
        <v>30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13</v>
      </c>
      <c r="K412" s="8">
        <f>ROUND(INDEX([1]Calculation!P:P,ROW()),0)</f>
        <v>3</v>
      </c>
      <c r="L412" s="8">
        <f>ROUND(INDEX([1]Calculation!Q:Q,ROW()),0)</f>
        <v>17</v>
      </c>
      <c r="M412" s="8">
        <f>ROUND(INDEX([1]Calculation!R:R,ROW()),0)</f>
        <v>1</v>
      </c>
      <c r="N412" s="8">
        <f>ROUND(INDEX([1]Calculation!S:S,ROW()),0)</f>
        <v>15</v>
      </c>
      <c r="O412" s="8">
        <f>ROUND(INDEX([1]Calculation!T:T,ROW()),0)</f>
        <v>2</v>
      </c>
      <c r="P412" s="8" t="str">
        <f>INDEX([1]Calculation!CB:CB,ROW())</f>
        <v>https://law.marquette.edu/poll/wp-content/uploads/2019/11/MLSP55Toplines.pdf</v>
      </c>
    </row>
    <row r="413" spans="1:16">
      <c r="A413" t="str">
        <f>INDEX([1]Calculation!$F:$F,ROW())</f>
        <v>US</v>
      </c>
      <c r="B413" t="str">
        <f>INDEX([1]Calculation!$D:$D,ROW())</f>
        <v>Morning Consult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17050  lv</v>
      </c>
      <c r="E413" s="19">
        <f>INDEX([1]Calculation!$I:$I,ROW())</f>
        <v>43786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3</v>
      </c>
      <c r="I413" s="8">
        <f>ROUND(INDEX([1]Calculation!N:N,ROW()),0)</f>
        <v>2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https://morningconsult.com/2020-democratic-primary/</v>
      </c>
    </row>
    <row r="414" spans="1:16">
      <c r="A414" t="str">
        <f>INDEX([1]Calculation!$F:$F,ROW())</f>
        <v>South Carolina</v>
      </c>
      <c r="B414" t="str">
        <f>INDEX([1]Calculation!$D:$D,ROW())</f>
        <v>Quinnipiac University</v>
      </c>
      <c r="C414" t="str">
        <f>IF(INDEX([1]Calculation!$G:$G,ROW())=0,"-",INDEX([1]Calculation!$G:$G,ROW()))</f>
        <v>A</v>
      </c>
      <c r="D414" t="str">
        <f>INDEX([1]Calculation!$J:$J,ROW())&amp;"  "&amp;INDEX([1]Calculation!$K:$K,ROW())</f>
        <v>768  lv</v>
      </c>
      <c r="E414" s="19">
        <f>INDEX([1]Calculation!$I:$I,ROW())</f>
        <v>43786</v>
      </c>
      <c r="F414" s="12">
        <f>ROUND(INDEX([1]Calculation!AL:AL,ROW()),1)</f>
        <v>10.8</v>
      </c>
      <c r="G414" s="8">
        <f>ROUND(INDEX([1]Calculation!L:L,ROW()),0)</f>
        <v>33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11</v>
      </c>
      <c r="M414" s="8">
        <f>ROUND(INDEX([1]Calculation!R:R,ROW()),0)</f>
        <v>5</v>
      </c>
      <c r="N414" s="8">
        <f>ROUND(INDEX([1]Calculation!S:S,ROW()),0)</f>
        <v>13</v>
      </c>
      <c r="O414" s="8">
        <f>ROUND(INDEX([1]Calculation!T:T,ROW()),0)</f>
        <v>4</v>
      </c>
      <c r="P414" s="8" t="str">
        <f>INDEX([1]Calculation!CB:CB,ROW())</f>
        <v>https://poll.qu.edu/south-carolina/release-detail?ReleaseID=3649</v>
      </c>
    </row>
    <row r="415" spans="1:16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449  rv</v>
      </c>
      <c r="E415" s="19">
        <f>INDEX([1]Calculation!$I:$I,ROW())</f>
        <v>43786</v>
      </c>
      <c r="F415" s="12">
        <f>ROUND(INDEX([1]Calculation!AL:AL,ROW()),1)</f>
        <v>0</v>
      </c>
      <c r="G415" s="8">
        <f>ROUND(INDEX([1]Calculation!L:L,ROW()),0)</f>
        <v>30</v>
      </c>
      <c r="H415" s="8">
        <f>ROUND(INDEX([1]Calculation!M:M,ROW()),0)</f>
        <v>3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18</v>
      </c>
      <c r="M415" s="8">
        <f>ROUND(INDEX([1]Calculation!R:R,ROW()),0)</f>
        <v>1</v>
      </c>
      <c r="N415" s="8">
        <f>ROUND(INDEX([1]Calculation!S:S,ROW()),0)</f>
        <v>15</v>
      </c>
      <c r="O415" s="8">
        <f>ROUND(INDEX([1]Calculation!T:T,ROW()),0)</f>
        <v>2</v>
      </c>
      <c r="P415" s="8" t="str">
        <f>INDEX([1]Calculation!CB:CB,ROW())</f>
        <v>https://thehill.com/hilltv/rising/470911-sanders-reclaims-second-place-in-new-poll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581  rv</v>
      </c>
      <c r="E416" s="19">
        <f>INDEX([1]Calculation!$I:$I,ROW())</f>
        <v>43783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6</v>
      </c>
      <c r="K416" s="8">
        <f>ROUND(INDEX([1]Calculation!P:P,ROW()),0)</f>
        <v>1</v>
      </c>
      <c r="L416" s="8">
        <f>ROUND(INDEX([1]Calculation!Q:Q,ROW()),0)</f>
        <v>18</v>
      </c>
      <c r="M416" s="8">
        <f>ROUND(INDEX([1]Calculation!R:R,ROW()),0)</f>
        <v>1</v>
      </c>
      <c r="N416" s="8">
        <f>ROUND(INDEX([1]Calculation!S:S,ROW()),0)</f>
        <v>12</v>
      </c>
      <c r="O416" s="8">
        <f>ROUND(INDEX([1]Calculation!T:T,ROW()),0)</f>
        <v>2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Texas</v>
      </c>
      <c r="B417" t="str">
        <f>INDEX([1]Calculation!$D:$D,ROW())</f>
        <v>University of Texas at Tyler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427  rv</v>
      </c>
      <c r="E417" s="19">
        <f>INDEX([1]Calculation!$I:$I,ROW())</f>
        <v>43783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18</v>
      </c>
      <c r="M417" s="8">
        <f>ROUND(INDEX([1]Calculation!R:R,ROW()),0)</f>
        <v>2</v>
      </c>
      <c r="N417" s="8">
        <f>ROUND(INDEX([1]Calculation!S:S,ROW()),0)</f>
        <v>19</v>
      </c>
      <c r="O417" s="8">
        <f>ROUND(INDEX([1]Calculation!T:T,ROW()),0)</f>
        <v>2</v>
      </c>
      <c r="P417" s="8" t="str">
        <f>INDEX([1]Calculation!CB:CB,ROW())</f>
        <v>https://projects.fivethirtyeight.com/polls/20191118_TX.pdf</v>
      </c>
    </row>
    <row r="418" spans="1:16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685  a</v>
      </c>
      <c r="E418" s="19">
        <f>INDEX([1]Calculation!$I:$I,ROW())</f>
        <v>43783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3</v>
      </c>
      <c r="I418" s="8">
        <f>ROUND(INDEX([1]Calculation!N:N,ROW()),0)</f>
        <v>1</v>
      </c>
      <c r="J418" s="8">
        <f>ROUND(INDEX([1]Calculation!O:O,ROW()),0)</f>
        <v>6</v>
      </c>
      <c r="K418" s="8">
        <f>ROUND(INDEX([1]Calculation!P:P,ROW()),0)</f>
        <v>1</v>
      </c>
      <c r="L418" s="8">
        <f>ROUND(INDEX([1]Calculation!Q:Q,ROW()),0)</f>
        <v>19</v>
      </c>
      <c r="M418" s="8">
        <f>ROUND(INDEX([1]Calculation!R:R,ROW()),0)</f>
        <v>1</v>
      </c>
      <c r="N418" s="8">
        <f>ROUND(INDEX([1]Calculation!S:S,ROW()),0)</f>
        <v>13</v>
      </c>
      <c r="O418" s="8">
        <f>ROUND(INDEX([1]Calculation!T:T,ROW()),0)</f>
        <v>2</v>
      </c>
      <c r="P418" s="8" t="str">
        <f>INDEX([1]Calculation!CB:CB,ROW())</f>
        <v>https://www.ipsos.com/sites/default/files/ct/news/documents/2019-11/topline_reuters_2020_election_tracker_11_15_2019.pdf</v>
      </c>
    </row>
    <row r="419" spans="1:16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702  a</v>
      </c>
      <c r="E419" s="19">
        <f>INDEX([1]Calculation!$I:$I,ROW())</f>
        <v>43783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18</v>
      </c>
      <c r="M419" s="8">
        <f>ROUND(INDEX([1]Calculation!R:R,ROW()),0)</f>
        <v>1</v>
      </c>
      <c r="N419" s="8">
        <f>ROUND(INDEX([1]Calculation!S:S,ROW()),0)</f>
        <v>11</v>
      </c>
      <c r="O419" s="8">
        <f>ROUND(INDEX([1]Calculation!T:T,ROW()),0)</f>
        <v>2</v>
      </c>
      <c r="P419" s="8" t="str">
        <f>INDEX([1]Calculation!CB:CB,ROW())</f>
        <v>https://www.ipsos.com/sites/default/files/ct/news/documents/2019-11/topline_reuters_2020_election_tracker_11_15_2019.pdf</v>
      </c>
    </row>
    <row r="420" spans="1:16">
      <c r="A420" t="str">
        <f>INDEX([1]Calculation!$F:$F,ROW())</f>
        <v>South Carolina</v>
      </c>
      <c r="B420" t="str">
        <f>INDEX([1]Calculation!$D:$D,ROW())</f>
        <v>University of North Florida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436  lv</v>
      </c>
      <c r="E420" s="19">
        <f>INDEX([1]Calculation!$I:$I,ROW())</f>
        <v>43782</v>
      </c>
      <c r="F420" s="12">
        <f>ROUND(INDEX([1]Calculation!AL:AL,ROW()),1)</f>
        <v>5.8</v>
      </c>
      <c r="G420" s="8">
        <f>ROUND(INDEX([1]Calculation!L:L,ROW()),0)</f>
        <v>36</v>
      </c>
      <c r="H420" s="8">
        <f>ROUND(INDEX([1]Calculation!M:M,ROW()),0)</f>
        <v>1</v>
      </c>
      <c r="I420" s="8">
        <f>ROUND(INDEX([1]Calculation!N:N,ROW()),0)</f>
        <v>2</v>
      </c>
      <c r="J420" s="8">
        <f>ROUND(INDEX([1]Calculation!O:O,ROW()),0)</f>
        <v>3</v>
      </c>
      <c r="K420" s="8">
        <f>ROUND(INDEX([1]Calculation!P:P,ROW()),0)</f>
        <v>1</v>
      </c>
      <c r="L420" s="8">
        <f>ROUND(INDEX([1]Calculation!Q:Q,ROW()),0)</f>
        <v>10</v>
      </c>
      <c r="M420" s="8">
        <f>ROUND(INDEX([1]Calculation!R:R,ROW()),0)</f>
        <v>8</v>
      </c>
      <c r="N420" s="8">
        <f>ROUND(INDEX([1]Calculation!S:S,ROW()),0)</f>
        <v>10</v>
      </c>
      <c r="O420" s="8">
        <f>ROUND(INDEX([1]Calculation!T:T,ROW()),0)</f>
        <v>1</v>
      </c>
      <c r="P420" s="8" t="str">
        <f>INDEX([1]Calculation!CB:CB,ROW())</f>
        <v>https://www.unf.edu/uploadedFiles/aa/coas/porl/Final%20Press%20Nov%2018.pdf</v>
      </c>
    </row>
    <row r="421" spans="1:16">
      <c r="A421" t="str">
        <f>INDEX([1]Calculation!$F:$F,ROW())</f>
        <v>South Carolina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877  lv</v>
      </c>
      <c r="E421" s="19">
        <f>INDEX([1]Calculation!$I:$I,ROW())</f>
        <v>43782</v>
      </c>
      <c r="F421" s="12">
        <f>ROUND(INDEX([1]Calculation!AL:AL,ROW()),1)</f>
        <v>0.1</v>
      </c>
      <c r="G421" s="8">
        <f>ROUND(INDEX([1]Calculation!L:L,ROW()),0)</f>
        <v>45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8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2</v>
      </c>
      <c r="N421" s="8">
        <f>ROUND(INDEX([1]Calculation!S:S,ROW()),0)</f>
        <v>17</v>
      </c>
      <c r="O421" s="8">
        <f>ROUND(INDEX([1]Calculation!T:T,ROW()),0)</f>
        <v>0</v>
      </c>
      <c r="P421" s="8" t="str">
        <f>INDEX([1]Calculation!CB:CB,ROW())</f>
        <v>https://drive.google.com/file/d/18LZNu8nrKO8zvVKbrdkagjcbZaYN_uW5/view</v>
      </c>
    </row>
    <row r="422" spans="1:16">
      <c r="A422" t="str">
        <f>INDEX([1]Calculation!$F:$F,ROW())</f>
        <v>Nevada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626  lv</v>
      </c>
      <c r="E422" s="19">
        <f>INDEX([1]Calculation!$I:$I,ROW())</f>
        <v>43782</v>
      </c>
      <c r="F422" s="12">
        <f>ROUND(INDEX([1]Calculation!AL:AL,ROW()),1)</f>
        <v>3.9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9</v>
      </c>
      <c r="K422" s="8">
        <f>ROUND(INDEX([1]Calculation!P:P,ROW()),0)</f>
        <v>2</v>
      </c>
      <c r="L422" s="8">
        <f>ROUND(INDEX([1]Calculation!Q:Q,ROW()),0)</f>
        <v>23</v>
      </c>
      <c r="M422" s="8">
        <f>ROUND(INDEX([1]Calculation!R:R,ROW()),0)</f>
        <v>2</v>
      </c>
      <c r="N422" s="8">
        <f>ROUND(INDEX([1]Calculation!S:S,ROW()),0)</f>
        <v>21</v>
      </c>
      <c r="O422" s="8">
        <f>ROUND(INDEX([1]Calculation!T:T,ROW()),0)</f>
        <v>1</v>
      </c>
      <c r="P422" s="8" t="str">
        <f>INDEX([1]Calculation!CB:CB,ROW())</f>
        <v>https://drive.google.com/file/d/1jgKZ5VeYaiRia45NZeDD9DLOnHUgscCV/view</v>
      </c>
    </row>
    <row r="423" spans="1:16">
      <c r="A423" t="str">
        <f>INDEX([1]Calculation!$F:$F,ROW())</f>
        <v>New Hampshire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510  lv</v>
      </c>
      <c r="E423" s="19">
        <f>INDEX([1]Calculation!$I:$I,ROW())</f>
        <v>43782</v>
      </c>
      <c r="F423" s="12">
        <f>ROUND(INDEX([1]Calculation!AL:AL,ROW()),1)</f>
        <v>0.1</v>
      </c>
      <c r="G423" s="8">
        <f>ROUND(INDEX([1]Calculation!L:L,ROW()),0)</f>
        <v>22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16</v>
      </c>
      <c r="K423" s="8">
        <f>ROUND(INDEX([1]Calculation!P:P,ROW()),0)</f>
        <v>3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31</v>
      </c>
      <c r="O423" s="8">
        <f>ROUND(INDEX([1]Calculation!T:T,ROW()),0)</f>
        <v>1</v>
      </c>
      <c r="P423" s="8" t="str">
        <f>INDEX([1]Calculation!CB:CB,ROW())</f>
        <v>https://drive.google.com/file/d/1_pubOi7tGP9BOHHNbNj3XLtMXxOUheSd/view</v>
      </c>
    </row>
    <row r="424" spans="1:16">
      <c r="A424" t="str">
        <f>INDEX([1]Calculation!$F:$F,ROW())</f>
        <v>Iowa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718  lv</v>
      </c>
      <c r="E424" s="19">
        <f>INDEX([1]Calculation!$I:$I,ROW())</f>
        <v>43782</v>
      </c>
      <c r="F424" s="12">
        <f>ROUND(INDEX([1]Calculation!AL:AL,ROW()),1)</f>
        <v>0.2</v>
      </c>
      <c r="G424" s="8">
        <f>ROUND(INDEX([1]Calculation!L:L,ROW()),0)</f>
        <v>22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21</v>
      </c>
      <c r="K424" s="8">
        <f>ROUND(INDEX([1]Calculation!P:P,ROW()),0)</f>
        <v>5</v>
      </c>
      <c r="L424" s="8">
        <f>ROUND(INDEX([1]Calculation!Q:Q,ROW()),0)</f>
        <v>22</v>
      </c>
      <c r="M424" s="8">
        <f>ROUND(INDEX([1]Calculation!R:R,ROW()),0)</f>
        <v>2</v>
      </c>
      <c r="N424" s="8">
        <f>ROUND(INDEX([1]Calculation!S:S,ROW()),0)</f>
        <v>18</v>
      </c>
      <c r="O424" s="8">
        <f>ROUND(INDEX([1]Calculation!T:T,ROW()),0)</f>
        <v>1</v>
      </c>
      <c r="P424" s="8" t="str">
        <f>INDEX([1]Calculation!CB:CB,ROW())</f>
        <v>https://drive.google.com/file/d/13afQpotpd1MwwjjjoegtFv-tRtQ6tQbO/view</v>
      </c>
    </row>
    <row r="425" spans="1:16">
      <c r="A425" t="str">
        <f>INDEX([1]Calculation!$F:$F,ROW())</f>
        <v>Iowa</v>
      </c>
      <c r="B425" t="str">
        <f>INDEX([1]Calculation!$D:$D,ROW())</f>
        <v>Selzer &amp; Co.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500  lv</v>
      </c>
      <c r="E425" s="19">
        <f>INDEX([1]Calculation!$I:$I,ROW())</f>
        <v>43782</v>
      </c>
      <c r="F425" s="12">
        <f>ROUND(INDEX([1]Calculation!AL:AL,ROW()),1)</f>
        <v>1.3</v>
      </c>
      <c r="G425" s="8">
        <f>ROUND(INDEX([1]Calculation!L:L,ROW()),0)</f>
        <v>15</v>
      </c>
      <c r="H425" s="8">
        <f>ROUND(INDEX([1]Calculation!M:M,ROW()),0)</f>
        <v>2</v>
      </c>
      <c r="I425" s="8">
        <f>ROUND(INDEX([1]Calculation!N:N,ROW()),0)</f>
        <v>3</v>
      </c>
      <c r="J425" s="8">
        <f>ROUND(INDEX([1]Calculation!O:O,ROW()),0)</f>
        <v>25</v>
      </c>
      <c r="K425" s="8">
        <f>ROUND(INDEX([1]Calculation!P:P,ROW()),0)</f>
        <v>6</v>
      </c>
      <c r="L425" s="8">
        <f>ROUND(INDEX([1]Calculation!Q:Q,ROW()),0)</f>
        <v>15</v>
      </c>
      <c r="M425" s="8">
        <f>ROUND(INDEX([1]Calculation!R:R,ROW()),0)</f>
        <v>3</v>
      </c>
      <c r="N425" s="8">
        <f>ROUND(INDEX([1]Calculation!S:S,ROW()),0)</f>
        <v>16</v>
      </c>
      <c r="O425" s="8">
        <f>ROUND(INDEX([1]Calculation!T:T,ROW()),0)</f>
        <v>3</v>
      </c>
      <c r="P425" s="8" t="str">
        <f>INDEX([1]Calculation!CB:CB,ROW())</f>
        <v>https://cdn.cnn.com/cnn/2019/images/11/16/rel4a_ia.pdf</v>
      </c>
    </row>
    <row r="426" spans="1:16">
      <c r="A426" t="str">
        <f>INDEX([1]Calculation!$F:$F,ROW())</f>
        <v>Nevada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627  lv</v>
      </c>
      <c r="E426" s="19">
        <f>INDEX([1]Calculation!$I:$I,ROW())</f>
        <v>43782</v>
      </c>
      <c r="F426" s="12">
        <f>ROUND(INDEX([1]Calculation!AL:AL,ROW()),1)</f>
        <v>0.9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8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5</v>
      </c>
      <c r="N426" s="8">
        <f>ROUND(INDEX([1]Calculation!S:S,ROW()),0)</f>
        <v>18</v>
      </c>
      <c r="O426" s="8">
        <f>ROUND(INDEX([1]Calculation!T:T,ROW()),0)</f>
        <v>3</v>
      </c>
      <c r="P426" s="8" t="str">
        <f>INDEX([1]Calculation!CB:CB,ROW())</f>
        <v>https://www.scribd.com/document/435041220/Fox-News-Poll-Joe-Biden-November-10-13-2019</v>
      </c>
    </row>
    <row r="427" spans="1:16">
      <c r="A427" t="str">
        <f>INDEX([1]Calculation!$F:$F,ROW())</f>
        <v>North Carolina</v>
      </c>
      <c r="B427" t="str">
        <f>INDEX([1]Calculation!$D:$D,ROW())</f>
        <v>Fox News/Beacon Research/Shaw &amp; Co. Research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669  lv</v>
      </c>
      <c r="E427" s="19">
        <f>INDEX([1]Calculation!$I:$I,ROW())</f>
        <v>43782</v>
      </c>
      <c r="F427" s="12">
        <f>ROUND(INDEX([1]Calculation!AL:AL,ROW()),1)</f>
        <v>7.8</v>
      </c>
      <c r="G427" s="8">
        <f>ROUND(INDEX([1]Calculation!L:L,ROW()),0)</f>
        <v>37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14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2</v>
      </c>
      <c r="P427" s="8" t="str">
        <f>INDEX([1]Calculation!CB:CB,ROW())</f>
        <v>https://www.scribd.com/document/435038869/Fox-News-Poll-North-Carolina-November-10-13-2019</v>
      </c>
    </row>
    <row r="428" spans="1:16">
      <c r="A428" t="str">
        <f>INDEX([1]Calculation!$F:$F,ROW())</f>
        <v>California</v>
      </c>
      <c r="B428" t="str">
        <f>INDEX([1]Calculation!$D:$D,ROW())</f>
        <v>Public Policy Institute of California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682  lv</v>
      </c>
      <c r="E428" s="19">
        <f>INDEX([1]Calculation!$I:$I,ROW())</f>
        <v>43781</v>
      </c>
      <c r="F428" s="12">
        <f>ROUND(INDEX([1]Calculation!AL:AL,ROW()),1)</f>
        <v>0.3</v>
      </c>
      <c r="G428" s="8">
        <f>ROUND(INDEX([1]Calculation!L:L,ROW()),0)</f>
        <v>24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7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https://www.ppic.org/wp-content/uploads/ppic-statewide-survey-californians-and-their-government-november-2019.pdf</v>
      </c>
    </row>
    <row r="429" spans="1:16">
      <c r="A429" t="str">
        <f>INDEX([1]Calculation!$F:$F,ROW())</f>
        <v>California</v>
      </c>
      <c r="B429" t="str">
        <f>INDEX([1]Calculation!$D:$D,ROW())</f>
        <v>Capitol Weekly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695  lv</v>
      </c>
      <c r="E429" s="19">
        <f>INDEX([1]Calculation!$I:$I,ROW())</f>
        <v>43781</v>
      </c>
      <c r="F429" s="12">
        <f>ROUND(INDEX([1]Calculation!AL:AL,ROW()),1)</f>
        <v>0</v>
      </c>
      <c r="G429" s="8">
        <f>ROUND(INDEX([1]Calculation!L:L,ROW()),0)</f>
        <v>18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14</v>
      </c>
      <c r="K429" s="8">
        <f>ROUND(INDEX([1]Calculation!P:P,ROW()),0)</f>
        <v>3</v>
      </c>
      <c r="L429" s="8">
        <f>ROUND(INDEX([1]Calculation!Q:Q,ROW()),0)</f>
        <v>21</v>
      </c>
      <c r="M429" s="8">
        <f>ROUND(INDEX([1]Calculation!R:R,ROW()),0)</f>
        <v>1</v>
      </c>
      <c r="N429" s="8">
        <f>ROUND(INDEX([1]Calculation!S:S,ROW()),0)</f>
        <v>27</v>
      </c>
      <c r="O429" s="8">
        <f>ROUND(INDEX([1]Calculation!T:T,ROW()),0)</f>
        <v>4</v>
      </c>
      <c r="P429" s="8" t="str">
        <f>INDEX([1]Calculation!CB:CB,ROW())</f>
        <v>https://www.dropbox.com/s/h2iww6q3elxeohl/Nov%202019%20Presidential%20Primary%20Tracking%20Poll%20Toplines%20and%20Crosstabs.xlsx</v>
      </c>
    </row>
    <row r="430" spans="1:16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600  lv</v>
      </c>
      <c r="E430" s="19">
        <f>INDEX([1]Calculation!$I:$I,ROW())</f>
        <v>43781</v>
      </c>
      <c r="F430" s="12">
        <f>ROUND(INDEX([1]Calculation!AL:AL,ROW()),1)</f>
        <v>0</v>
      </c>
      <c r="G430" s="8">
        <f>ROUND(INDEX([1]Calculation!L:L,ROW()),0)</f>
        <v>23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9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4</v>
      </c>
      <c r="P430" s="8" t="str">
        <f>INDEX([1]Calculation!CB:CB,ROW())</f>
        <v>https://d25d2506sfb94s.cloudfront.net/cumulus_uploads/document/7umtlf80ov/econTabReport.pdf</v>
      </c>
    </row>
    <row r="431" spans="1:16">
      <c r="A431" t="str">
        <f>INDEX([1]Calculation!$F:$F,ROW())</f>
        <v>Iowa</v>
      </c>
      <c r="B431" t="str">
        <f>INDEX([1]Calculation!$D:$D,ROW())</f>
        <v>Monmouth University</v>
      </c>
      <c r="C431" t="str">
        <f>IF(INDEX([1]Calculation!$G:$G,ROW())=0,"-",INDEX([1]Calculation!$G:$G,ROW()))</f>
        <v>A+</v>
      </c>
      <c r="D431" t="str">
        <f>INDEX([1]Calculation!$J:$J,ROW())&amp;"  "&amp;INDEX([1]Calculation!$K:$K,ROW())</f>
        <v>451  lv</v>
      </c>
      <c r="E431" s="19">
        <f>INDEX([1]Calculation!$I:$I,ROW())</f>
        <v>43780</v>
      </c>
      <c r="F431" s="12">
        <f>ROUND(INDEX([1]Calculation!AL:AL,ROW()),1)</f>
        <v>0</v>
      </c>
      <c r="G431" s="8">
        <f>ROUND(INDEX([1]Calculation!L:L,ROW()),0)</f>
        <v>19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22</v>
      </c>
      <c r="K431" s="8">
        <f>ROUND(INDEX([1]Calculation!P:P,ROW()),0)</f>
        <v>5</v>
      </c>
      <c r="L431" s="8">
        <f>ROUND(INDEX([1]Calculation!Q:Q,ROW()),0)</f>
        <v>13</v>
      </c>
      <c r="M431" s="8">
        <f>ROUND(INDEX([1]Calculation!R:R,ROW()),0)</f>
        <v>3</v>
      </c>
      <c r="N431" s="8">
        <f>ROUND(INDEX([1]Calculation!S:S,ROW()),0)</f>
        <v>18</v>
      </c>
      <c r="O431" s="8">
        <f>ROUND(INDEX([1]Calculation!T:T,ROW()),0)</f>
        <v>3</v>
      </c>
      <c r="P431" s="8" t="str">
        <f>INDEX([1]Calculation!CB:CB,ROW())</f>
        <v>https://www.monmouth.edu/polling-institute/documents/monmouthpoll_ia_111219.pdf/</v>
      </c>
    </row>
    <row r="432" spans="1:16">
      <c r="A432" t="str">
        <f>INDEX([1]Calculation!$F:$F,ROW())</f>
        <v>Georgia</v>
      </c>
      <c r="B432" t="str">
        <f>INDEX([1]Calculation!$D:$D,ROW())</f>
        <v>Climate Nexus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457  lv</v>
      </c>
      <c r="E432" s="19">
        <f>INDEX([1]Calculation!$I:$I,ROW())</f>
        <v>43779</v>
      </c>
      <c r="F432" s="12">
        <f>ROUND(INDEX([1]Calculation!AL:AL,ROW()),1)</f>
        <v>2.2000000000000002</v>
      </c>
      <c r="G432" s="8">
        <f>ROUND(INDEX([1]Calculation!L:L,ROW()),0)</f>
        <v>31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14</v>
      </c>
      <c r="O432" s="8">
        <f>ROUND(INDEX([1]Calculation!T:T,ROW()),0)</f>
        <v>2</v>
      </c>
      <c r="P432" s="8" t="str">
        <f>INDEX([1]Calculation!CB:CB,ROW())</f>
        <v>https://climatenexus.org/wp-content/uploads/2015/09/Georgia-Poll-Toplines.pdf</v>
      </c>
    </row>
    <row r="433" spans="1:16">
      <c r="A433" t="str">
        <f>INDEX([1]Calculation!$F:$F,ROW())</f>
        <v>US</v>
      </c>
      <c r="B433" t="str">
        <f>INDEX([1]Calculation!$D:$D,ROW())</f>
        <v>Ipsos</v>
      </c>
      <c r="C433" t="str">
        <f>IF(INDEX([1]Calculation!$G:$G,ROW())=0,"-",INDEX([1]Calculation!$G:$G,ROW()))</f>
        <v>B+</v>
      </c>
      <c r="D433" t="str">
        <f>INDEX([1]Calculation!$J:$J,ROW())&amp;"  "&amp;INDEX([1]Calculation!$K:$K,ROW())</f>
        <v>538  rv</v>
      </c>
      <c r="E433" s="19">
        <f>INDEX([1]Calculation!$I:$I,ROW())</f>
        <v>43776</v>
      </c>
      <c r="F433" s="12">
        <f>ROUND(INDEX([1]Calculation!AL:AL,ROW()),1)</f>
        <v>0</v>
      </c>
      <c r="G433" s="8">
        <f>ROUND(INDEX([1]Calculation!L:L,ROW()),0)</f>
        <v>20</v>
      </c>
      <c r="H433" s="8">
        <f>ROUND(INDEX([1]Calculation!M:M,ROW()),0)</f>
        <v>0</v>
      </c>
      <c r="I433" s="8">
        <f>ROUND(INDEX([1]Calculation!N:N,ROW()),0)</f>
        <v>0</v>
      </c>
      <c r="J433" s="8">
        <f>ROUND(INDEX([1]Calculation!O:O,ROW()),0)</f>
        <v>5</v>
      </c>
      <c r="K433" s="8">
        <f>ROUND(INDEX([1]Calculation!P:P,ROW()),0)</f>
        <v>1</v>
      </c>
      <c r="L433" s="8">
        <f>ROUND(INDEX([1]Calculation!Q:Q,ROW()),0)</f>
        <v>16</v>
      </c>
      <c r="M433" s="8">
        <f>ROUND(INDEX([1]Calculation!R:R,ROW()),0)</f>
        <v>1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https://twitter.com/Cmkahn/status/1220734596490452993</v>
      </c>
    </row>
    <row r="434" spans="1:16">
      <c r="A434" t="str">
        <f>INDEX([1]Calculation!$F:$F,ROW())</f>
        <v>Iowa</v>
      </c>
      <c r="B434" t="str">
        <f>INDEX([1]Calculation!$D:$D,ROW())</f>
        <v>University of Iowa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465  lv</v>
      </c>
      <c r="E434" s="19">
        <f>INDEX([1]Calculation!$I:$I,ROW())</f>
        <v>43779</v>
      </c>
      <c r="F434" s="12">
        <f>ROUND(INDEX([1]Calculation!AL:AL,ROW()),1)</f>
        <v>3</v>
      </c>
      <c r="G434" s="8">
        <f>ROUND(INDEX([1]Calculation!L:L,ROW()),0)</f>
        <v>15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16</v>
      </c>
      <c r="K434" s="8">
        <f>ROUND(INDEX([1]Calculation!P:P,ROW()),0)</f>
        <v>1</v>
      </c>
      <c r="L434" s="8">
        <f>ROUND(INDEX([1]Calculation!Q:Q,ROW()),0)</f>
        <v>18</v>
      </c>
      <c r="M434" s="8">
        <f>ROUND(INDEX([1]Calculation!R:R,ROW()),0)</f>
        <v>3</v>
      </c>
      <c r="N434" s="8">
        <f>ROUND(INDEX([1]Calculation!S:S,ROW()),0)</f>
        <v>23</v>
      </c>
      <c r="O434" s="8">
        <f>ROUND(INDEX([1]Calculation!T:T,ROW()),0)</f>
        <v>3</v>
      </c>
      <c r="P434" s="8" t="str">
        <f>INDEX([1]Calculation!CB:CB,ROW())</f>
        <v>https://clas.uiowa.edu/polisci/sites/clas.uiowa.edu.polisci/files/Hawkeye%20Poll%20(Nov%202019)%20-%20Iowa%20Democratic%20Caucuses%20-%20topline.pdf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16400  lv</v>
      </c>
      <c r="E435" s="19">
        <f>INDEX([1]Calculation!$I:$I,ROW())</f>
        <v>43779</v>
      </c>
      <c r="F435" s="12">
        <f>ROUND(INDEX([1]Calculation!AL:AL,ROW()),1)</f>
        <v>0</v>
      </c>
      <c r="G435" s="8">
        <f>ROUND(INDEX([1]Calculation!L:L,ROW()),0)</f>
        <v>32</v>
      </c>
      <c r="H435" s="8">
        <f>ROUND(INDEX([1]Calculation!M:M,ROW()),0)</f>
        <v>2</v>
      </c>
      <c r="I435" s="8">
        <f>ROUND(INDEX([1]Calculation!N:N,ROW()),0)</f>
        <v>3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1</v>
      </c>
      <c r="N435" s="8">
        <f>ROUND(INDEX([1]Calculation!S:S,ROW()),0)</f>
        <v>19</v>
      </c>
      <c r="O435" s="8">
        <f>ROUND(INDEX([1]Calculation!T:T,ROW()),0)</f>
        <v>3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New Hampshire</v>
      </c>
      <c r="B436" t="str">
        <f>INDEX([1]Calculation!$D:$D,ROW())</f>
        <v>Quinnipiac University</v>
      </c>
      <c r="C436" t="str">
        <f>IF(INDEX([1]Calculation!$G:$G,ROW())=0,"-",INDEX([1]Calculation!$G:$G,ROW()))</f>
        <v>A</v>
      </c>
      <c r="D436" t="str">
        <f>INDEX([1]Calculation!$J:$J,ROW())&amp;"  "&amp;INDEX([1]Calculation!$K:$K,ROW())</f>
        <v>1134  lv</v>
      </c>
      <c r="E436" s="19">
        <f>INDEX([1]Calculation!$I:$I,ROW())</f>
        <v>43779</v>
      </c>
      <c r="F436" s="12">
        <f>ROUND(INDEX([1]Calculation!AL:AL,ROW()),1)</f>
        <v>12.7</v>
      </c>
      <c r="G436" s="8">
        <f>ROUND(INDEX([1]Calculation!L:L,ROW()),0)</f>
        <v>20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15</v>
      </c>
      <c r="K436" s="8">
        <f>ROUND(INDEX([1]Calculation!P:P,ROW()),0)</f>
        <v>3</v>
      </c>
      <c r="L436" s="8">
        <f>ROUND(INDEX([1]Calculation!Q:Q,ROW()),0)</f>
        <v>14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https://poll.qu.edu/new-hampshire/release-detail?ReleaseID=3648</v>
      </c>
    </row>
    <row r="437" spans="1:16">
      <c r="A437" t="str">
        <f>INDEX([1]Calculation!$F:$F,ROW())</f>
        <v>Arizona</v>
      </c>
      <c r="B437" t="str">
        <f>INDEX([1]Calculation!$D:$D,ROW())</f>
        <v>OH Predictive Insights/MBQF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260  lv</v>
      </c>
      <c r="E437" s="19">
        <f>INDEX([1]Calculation!$I:$I,ROW())</f>
        <v>43777</v>
      </c>
      <c r="F437" s="12">
        <f>ROUND(INDEX([1]Calculation!AL:AL,ROW()),1)</f>
        <v>2.2999999999999998</v>
      </c>
      <c r="G437" s="8">
        <f>ROUND(INDEX([1]Calculation!L:L,ROW()),0)</f>
        <v>29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18</v>
      </c>
      <c r="O437" s="8">
        <f>ROUND(INDEX([1]Calculation!T:T,ROW()),0)</f>
        <v>4</v>
      </c>
      <c r="P437" s="8" t="str">
        <f>INDEX([1]Calculation!CB:CB,ROW())</f>
        <v>https://ohpredictive.com/press-releases/democratic-primary-2020/</v>
      </c>
    </row>
    <row r="438" spans="1:16">
      <c r="A438" t="str">
        <f>INDEX([1]Calculation!$F:$F,ROW())</f>
        <v>US</v>
      </c>
      <c r="B438" t="str">
        <f>INDEX([1]Calculation!$D:$D,ROW())</f>
        <v>Ipsos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549  rv</v>
      </c>
      <c r="E438" s="19">
        <f>INDEX([1]Calculation!$I:$I,ROW())</f>
        <v>43773</v>
      </c>
      <c r="F438" s="12">
        <f>ROUND(INDEX([1]Calculation!AL:AL,ROW()),1)</f>
        <v>0</v>
      </c>
      <c r="G438" s="8">
        <f>ROUND(INDEX([1]Calculation!L:L,ROW()),0)</f>
        <v>24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8</v>
      </c>
      <c r="K438" s="8">
        <f>ROUND(INDEX([1]Calculation!P:P,ROW()),0)</f>
        <v>0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https://twitter.com/Cmkahn/status/1220734596490452993</v>
      </c>
    </row>
    <row r="439" spans="1:16">
      <c r="A439" t="str">
        <f>INDEX([1]Calculation!$F:$F,ROW())</f>
        <v>North Carolina</v>
      </c>
      <c r="B439" t="str">
        <f>INDEX([1]Calculation!$D:$D,ROW())</f>
        <v>High Point University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347  a</v>
      </c>
      <c r="E439" s="19">
        <f>INDEX([1]Calculation!$I:$I,ROW())</f>
        <v>43776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3</v>
      </c>
      <c r="L439" s="8">
        <f>ROUND(INDEX([1]Calculation!Q:Q,ROW()),0)</f>
        <v>18</v>
      </c>
      <c r="M439" s="8">
        <f>ROUND(INDEX([1]Calculation!R:R,ROW()),0)</f>
        <v>2</v>
      </c>
      <c r="N439" s="8">
        <f>ROUND(INDEX([1]Calculation!S:S,ROW()),0)</f>
        <v>13</v>
      </c>
      <c r="O439" s="8">
        <f>ROUND(INDEX([1]Calculation!T:T,ROW()),0)</f>
        <v>2</v>
      </c>
      <c r="P439" s="8" t="str">
        <f>INDEX([1]Calculation!CB:CB,ROW())</f>
        <v>http://www.highpoint.edu/blog/2019/11/hpu-poll-among-democratic-candidates-biden-sanders-warren-have-largest-support-in-north-carolina/</v>
      </c>
    </row>
    <row r="440" spans="1:16">
      <c r="A440" t="str">
        <f>INDEX([1]Calculation!$F:$F,ROW())</f>
        <v>Iowa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715  lv</v>
      </c>
      <c r="E440" s="19">
        <f>INDEX([1]Calculation!$I:$I,ROW())</f>
        <v>43775</v>
      </c>
      <c r="F440" s="12">
        <f>ROUND(INDEX([1]Calculation!AL:AL,ROW()),1)</f>
        <v>5</v>
      </c>
      <c r="G440" s="8">
        <f>ROUND(INDEX([1]Calculation!L:L,ROW()),0)</f>
        <v>13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20</v>
      </c>
      <c r="K440" s="8">
        <f>ROUND(INDEX([1]Calculation!P:P,ROW()),0)</f>
        <v>9</v>
      </c>
      <c r="L440" s="8">
        <f>ROUND(INDEX([1]Calculation!Q:Q,ROW()),0)</f>
        <v>14</v>
      </c>
      <c r="M440" s="8">
        <f>ROUND(INDEX([1]Calculation!R:R,ROW()),0)</f>
        <v>6</v>
      </c>
      <c r="N440" s="8">
        <f>ROUND(INDEX([1]Calculation!S:S,ROW()),0)</f>
        <v>21</v>
      </c>
      <c r="O440" s="8">
        <f>ROUND(INDEX([1]Calculation!T:T,ROW()),0)</f>
        <v>3</v>
      </c>
      <c r="P440" s="8" t="str">
        <f>INDEX([1]Calculation!CB:CB,ROW())</f>
        <v>https://endcitizensunited.org/wp-content/uploads/2019/11/IowaPoll.pdf</v>
      </c>
    </row>
    <row r="441" spans="1:16">
      <c r="A441" t="str">
        <f>INDEX([1]Calculation!$F:$F,ROW())</f>
        <v>Iowa</v>
      </c>
      <c r="B441" t="str">
        <f>INDEX([1]Calculation!$D:$D,ROW())</f>
        <v>Quinnipiac University</v>
      </c>
      <c r="C441" t="str">
        <f>IF(INDEX([1]Calculation!$G:$G,ROW())=0,"-",INDEX([1]Calculation!$G:$G,ROW()))</f>
        <v>A</v>
      </c>
      <c r="D441" t="str">
        <f>INDEX([1]Calculation!$J:$J,ROW())&amp;"  "&amp;INDEX([1]Calculation!$K:$K,ROW())</f>
        <v>698  lv</v>
      </c>
      <c r="E441" s="19">
        <f>INDEX([1]Calculation!$I:$I,ROW())</f>
        <v>43774</v>
      </c>
      <c r="F441" s="12">
        <f>ROUND(INDEX([1]Calculation!AL:AL,ROW()),1)</f>
        <v>9.1999999999999993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19</v>
      </c>
      <c r="K441" s="8">
        <f>ROUND(INDEX([1]Calculation!P:P,ROW()),0)</f>
        <v>5</v>
      </c>
      <c r="L441" s="8">
        <f>ROUND(INDEX([1]Calculation!Q:Q,ROW()),0)</f>
        <v>17</v>
      </c>
      <c r="M441" s="8">
        <f>ROUND(INDEX([1]Calculation!R:R,ROW()),0)</f>
        <v>3</v>
      </c>
      <c r="N441" s="8">
        <f>ROUND(INDEX([1]Calculation!S:S,ROW()),0)</f>
        <v>20</v>
      </c>
      <c r="O441" s="8">
        <f>ROUND(INDEX([1]Calculation!T:T,ROW()),0)</f>
        <v>3</v>
      </c>
      <c r="P441" s="8" t="str">
        <f>INDEX([1]Calculation!CB:CB,ROW())</f>
        <v>https://poll.qu.edu/iowa/release-detail?ReleaseID=3647</v>
      </c>
    </row>
    <row r="442" spans="1:16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579  lv</v>
      </c>
      <c r="E442" s="19">
        <f>INDEX([1]Calculation!$I:$I,ROW())</f>
        <v>43774</v>
      </c>
      <c r="F442" s="12">
        <f>ROUND(INDEX([1]Calculation!AL:AL,ROW()),1)</f>
        <v>0</v>
      </c>
      <c r="G442" s="8">
        <f>ROUND(INDEX([1]Calculation!L:L,ROW()),0)</f>
        <v>26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8</v>
      </c>
      <c r="K442" s="8">
        <f>ROUND(INDEX([1]Calculation!P:P,ROW()),0)</f>
        <v>2</v>
      </c>
      <c r="L442" s="8">
        <f>ROUND(INDEX([1]Calculation!Q:Q,ROW()),0)</f>
        <v>14</v>
      </c>
      <c r="M442" s="8">
        <f>ROUND(INDEX([1]Calculation!R:R,ROW()),0)</f>
        <v>1</v>
      </c>
      <c r="N442" s="8">
        <f>ROUND(INDEX([1]Calculation!S:S,ROW()),0)</f>
        <v>25</v>
      </c>
      <c r="O442" s="8">
        <f>ROUND(INDEX([1]Calculation!T:T,ROW()),0)</f>
        <v>1</v>
      </c>
      <c r="P442" s="8" t="str">
        <f>INDEX([1]Calculation!CB:CB,ROW())</f>
        <v>https://d25d2506sfb94s.cloudfront.net/cumulus_uploads/document/cseozthmrp/econTabReport.pdf</v>
      </c>
    </row>
    <row r="443" spans="1:16">
      <c r="A443" t="str">
        <f>INDEX([1]Calculation!$F:$F,ROW())</f>
        <v>US</v>
      </c>
      <c r="B443" t="str">
        <f>INDEX([1]Calculation!$D:$D,ROW())</f>
        <v>Change Research</v>
      </c>
      <c r="C443" t="str">
        <f>IF(INDEX([1]Calculation!$G:$G,ROW())=0,"-",INDEX([1]Calculation!$G:$G,ROW()))</f>
        <v>C</v>
      </c>
      <c r="D443" t="str">
        <f>INDEX([1]Calculation!$J:$J,ROW())&amp;"  "&amp;INDEX([1]Calculation!$K:$K,ROW())</f>
        <v>456  lv</v>
      </c>
      <c r="E443" s="19">
        <f>INDEX([1]Calculation!$I:$I,ROW())</f>
        <v>43772</v>
      </c>
      <c r="F443" s="12">
        <f>ROUND(INDEX([1]Calculation!AL:AL,ROW()),1)</f>
        <v>0.1</v>
      </c>
      <c r="G443" s="8">
        <f>ROUND(INDEX([1]Calculation!L:L,ROW()),0)</f>
        <v>17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14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21</v>
      </c>
      <c r="O443" s="8">
        <f>ROUND(INDEX([1]Calculation!T:T,ROW()),0)</f>
        <v>4</v>
      </c>
      <c r="P443" s="8" t="str">
        <f>INDEX([1]Calculation!CB:CB,ROW())</f>
        <v>https://docs.google.com/spreadsheets/d/1-2C4K__IQ-q_SaRlhMPNmzpuXmxDjCYeLSNfTq0PnoM/edit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686  a</v>
      </c>
      <c r="E444" s="19">
        <f>INDEX([1]Calculation!$I:$I,ROW())</f>
        <v>43773</v>
      </c>
      <c r="F444" s="12">
        <f>ROUND(INDEX([1]Calculation!AL:AL,ROW()),1)</f>
        <v>0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6</v>
      </c>
      <c r="K444" s="8">
        <f>ROUND(INDEX([1]Calculation!P:P,ROW()),0)</f>
        <v>0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11</v>
      </c>
      <c r="O444" s="8">
        <f>ROUND(INDEX([1]Calculation!T:T,ROW()),0)</f>
        <v>2</v>
      </c>
      <c r="P444" s="8" t="str">
        <f>INDEX([1]Calculation!CB:CB,ROW())</f>
        <v>https://fingfx.thomsonreuters.com/gfx/mkt/12/8244/8175/Topline%20Reuters%202020%20Election%20Tracker%2011%2004%202019%20(002).pdf</v>
      </c>
    </row>
    <row r="445" spans="1:16">
      <c r="A445" t="str">
        <f>INDEX([1]Calculation!$F:$F,ROW())</f>
        <v>US</v>
      </c>
      <c r="B445" t="str">
        <f>INDEX([1]Calculation!$D:$D,ROW())</f>
        <v>USC Dornsife/LA Times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2599  lv</v>
      </c>
      <c r="E445" s="19">
        <f>INDEX([1]Calculation!$I:$I,ROW())</f>
        <v>43772</v>
      </c>
      <c r="F445" s="12">
        <f>ROUND(INDEX([1]Calculation!AL:AL,ROW()),1)</f>
        <v>0.7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2</v>
      </c>
      <c r="L445" s="8">
        <f>ROUND(INDEX([1]Calculation!Q:Q,ROW()),0)</f>
        <v>13</v>
      </c>
      <c r="M445" s="8">
        <f>ROUND(INDEX([1]Calculation!R:R,ROW()),0)</f>
        <v>1</v>
      </c>
      <c r="N445" s="8">
        <f>ROUND(INDEX([1]Calculation!S:S,ROW()),0)</f>
        <v>16</v>
      </c>
      <c r="O445" s="8">
        <f>ROUND(INDEX([1]Calculation!T:T,ROW()),0)</f>
        <v>2</v>
      </c>
      <c r="P445" s="8" t="str">
        <f>INDEX([1]Calculation!CB:CB,ROW())</f>
        <v>https://drive.google.com/file/d/19u8Z9jvK323ZyFtaJ-xrfmsd4lUU_vBt/view</v>
      </c>
    </row>
    <row r="446" spans="1:16">
      <c r="A446" t="str">
        <f>INDEX([1]Calculation!$F:$F,ROW())</f>
        <v>US</v>
      </c>
      <c r="B446" t="str">
        <f>INDEX([1]Calculation!$D:$D,ROW())</f>
        <v>Monmouth University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345  rv</v>
      </c>
      <c r="E446" s="19">
        <f>INDEX([1]Calculation!$I:$I,ROW())</f>
        <v>43772</v>
      </c>
      <c r="F446" s="12">
        <f>ROUND(INDEX([1]Calculation!AL:AL,ROW()),1)</f>
        <v>0.1</v>
      </c>
      <c r="G446" s="8">
        <f>ROUND(INDEX([1]Calculation!L:L,ROW()),0)</f>
        <v>23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20</v>
      </c>
      <c r="M446" s="8">
        <f>ROUND(INDEX([1]Calculation!R:R,ROW()),0)</f>
        <v>1</v>
      </c>
      <c r="N446" s="8">
        <f>ROUND(INDEX([1]Calculation!S:S,ROW()),0)</f>
        <v>23</v>
      </c>
      <c r="O446" s="8">
        <f>ROUND(INDEX([1]Calculation!T:T,ROW()),0)</f>
        <v>3</v>
      </c>
      <c r="P446" s="8" t="str">
        <f>INDEX([1]Calculation!CB:CB,ROW())</f>
        <v>https://www.monmouth.edu/polling-institute/documents/monmouthpoll_us_110619.pdf/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16071  lv</v>
      </c>
      <c r="E447" s="19">
        <f>INDEX([1]Calculation!$I:$I,ROW())</f>
        <v>43772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20</v>
      </c>
      <c r="M447" s="8">
        <f>ROUND(INDEX([1]Calculation!R:R,ROW()),0)</f>
        <v>1</v>
      </c>
      <c r="N447" s="8">
        <f>ROUND(INDEX([1]Calculation!S:S,ROW()),0)</f>
        <v>20</v>
      </c>
      <c r="O447" s="8">
        <f>ROUND(INDEX([1]Calculation!T:T,ROW()),0)</f>
        <v>3</v>
      </c>
      <c r="P447" s="8" t="str">
        <f>INDEX([1]Calculation!CB:CB,ROW())</f>
        <v>https://morningconsult.com/2020-democratic-primary-2-2/</v>
      </c>
    </row>
    <row r="448" spans="1:16">
      <c r="A448" t="str">
        <f>INDEX([1]Calculation!$F:$F,ROW())</f>
        <v>Nevada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451  lv</v>
      </c>
      <c r="E448" s="19">
        <f>INDEX([1]Calculation!$I:$I,ROW())</f>
        <v>43772</v>
      </c>
      <c r="F448" s="12">
        <f>ROUND(INDEX([1]Calculation!AL:AL,ROW()),1)</f>
        <v>0.4</v>
      </c>
      <c r="G448" s="8">
        <f>ROUND(INDEX([1]Calculation!L:L,ROW()),0)</f>
        <v>30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5</v>
      </c>
      <c r="K448" s="8">
        <f>ROUND(INDEX([1]Calculation!P:P,ROW()),0)</f>
        <v>1</v>
      </c>
      <c r="L448" s="8">
        <f>ROUND(INDEX([1]Calculation!Q:Q,ROW()),0)</f>
        <v>19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5</v>
      </c>
      <c r="P448" s="8" t="str">
        <f>INDEX([1]Calculation!CB:CB,ROW())</f>
        <v>http://emersonpolling.com/2019/11/03/nevada-2020-biden-extends-lead-warren-jumps-to-second/</v>
      </c>
    </row>
    <row r="449" spans="1:16">
      <c r="A449" t="str">
        <f>INDEX([1]Calculation!$F:$F,ROW())</f>
        <v>Michigan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454  lv</v>
      </c>
      <c r="E449" s="19">
        <f>INDEX([1]Calculation!$I:$I,ROW())</f>
        <v>43772</v>
      </c>
      <c r="F449" s="12">
        <f>ROUND(INDEX([1]Calculation!AL:AL,ROW()),1)</f>
        <v>3.2</v>
      </c>
      <c r="G449" s="8">
        <f>ROUND(INDEX([1]Calculation!L:L,ROW()),0)</f>
        <v>34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8</v>
      </c>
      <c r="K449" s="8">
        <f>ROUND(INDEX([1]Calculation!P:P,ROW()),0)</f>
        <v>0</v>
      </c>
      <c r="L449" s="8">
        <f>ROUND(INDEX([1]Calculation!Q:Q,ROW()),0)</f>
        <v>28</v>
      </c>
      <c r="M449" s="8">
        <f>ROUND(INDEX([1]Calculation!R:R,ROW()),0)</f>
        <v>0</v>
      </c>
      <c r="N449" s="8">
        <f>ROUND(INDEX([1]Calculation!S:S,ROW()),0)</f>
        <v>19</v>
      </c>
      <c r="O449" s="8">
        <f>ROUND(INDEX([1]Calculation!T:T,ROW()),0)</f>
        <v>2</v>
      </c>
      <c r="P449" s="8" t="str">
        <f>INDEX([1]Calculation!CB:CB,ROW())</f>
        <v>http://emersonpolling.com/2019/11/03/michigan-2020-democrats-aim-to-take-back-the-state-flint-water-crisis-still-at-issue/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429  rv</v>
      </c>
      <c r="E450" s="19">
        <f>INDEX([1]Calculation!$I:$I,ROW())</f>
        <v>43771</v>
      </c>
      <c r="F450" s="12">
        <f>ROUND(INDEX([1]Calculation!AL:AL,ROW()),1)</f>
        <v>0</v>
      </c>
      <c r="G450" s="8">
        <f>ROUND(INDEX([1]Calculation!L:L,ROW()),0)</f>
        <v>26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3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15</v>
      </c>
      <c r="O450" s="8">
        <f>ROUND(INDEX([1]Calculation!T:T,ROW()),0)</f>
        <v>1</v>
      </c>
      <c r="P450" s="8" t="str">
        <f>INDEX([1]Calculation!CB:CB,ROW())</f>
        <v>https://thehill.com/hilltv/rising/469490-poll-biden-support-hits-record-low-of-26-percent</v>
      </c>
    </row>
    <row r="451" spans="1:16">
      <c r="A451" t="str">
        <f>INDEX([1]Calculation!$F:$F,ROW())</f>
        <v>Nevada</v>
      </c>
      <c r="B451" t="str">
        <f>INDEX([1]Calculation!$D:$D,ROW())</f>
        <v>Mellman Group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600  lv</v>
      </c>
      <c r="E451" s="19">
        <f>INDEX([1]Calculation!$I:$I,ROW())</f>
        <v>43771</v>
      </c>
      <c r="F451" s="12">
        <f>ROUND(INDEX([1]Calculation!AL:AL,ROW()),1)</f>
        <v>3.2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7</v>
      </c>
      <c r="K451" s="8">
        <f>ROUND(INDEX([1]Calculation!P:P,ROW()),0)</f>
        <v>3</v>
      </c>
      <c r="L451" s="8">
        <f>ROUND(INDEX([1]Calculation!Q:Q,ROW()),0)</f>
        <v>19</v>
      </c>
      <c r="M451" s="8">
        <f>ROUND(INDEX([1]Calculation!R:R,ROW()),0)</f>
        <v>4</v>
      </c>
      <c r="N451" s="8">
        <f>ROUND(INDEX([1]Calculation!S:S,ROW()),0)</f>
        <v>19</v>
      </c>
      <c r="O451" s="8">
        <f>ROUND(INDEX([1]Calculation!T:T,ROW()),0)</f>
        <v>3</v>
      </c>
      <c r="P451" s="8" t="str">
        <f>INDEX([1]Calculation!CB:CB,ROW())</f>
        <v>https://thenevadaindependent.com/article/poll-biden-holds-significant-lead-over-warren-sanders-in-nevada-top-issue-is-electing-someone-who-can-beat-trump</v>
      </c>
    </row>
    <row r="452" spans="1:16">
      <c r="A452" t="str">
        <f>INDEX([1]Calculation!$F:$F,ROW())</f>
        <v>US</v>
      </c>
      <c r="B452" t="str">
        <f>INDEX([1]Calculation!$D:$D,ROW())</f>
        <v>YouGov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541  lv</v>
      </c>
      <c r="E452" s="19">
        <f>INDEX([1]Calculation!$I:$I,ROW())</f>
        <v>43769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8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1</v>
      </c>
      <c r="N452" s="8">
        <f>ROUND(INDEX([1]Calculation!S:S,ROW()),0)</f>
        <v>27</v>
      </c>
      <c r="O452" s="8">
        <f>ROUND(INDEX([1]Calculation!T:T,ROW()),0)</f>
        <v>2</v>
      </c>
      <c r="P452" s="8" t="str">
        <f>INDEX([1]Calculation!CB:CB,ROW())</f>
        <v>https://www.hofstra.edu/pdf/academics/colleges/hclas/gov-policy-international/kalikow-poll-1119.pdf</v>
      </c>
    </row>
    <row r="453" spans="1:16">
      <c r="A453" t="str">
        <f>INDEX([1]Calculation!$F:$F,ROW())</f>
        <v>US</v>
      </c>
      <c r="B453" t="str">
        <f>INDEX([1]Calculation!$D:$D,ROW())</f>
        <v>IBD/TIPP</v>
      </c>
      <c r="C453" t="str">
        <f>IF(INDEX([1]Calculation!$G:$G,ROW())=0,"-",INDEX([1]Calculation!$G:$G,ROW()))</f>
        <v>A/B</v>
      </c>
      <c r="D453" t="str">
        <f>INDEX([1]Calculation!$J:$J,ROW())&amp;"  "&amp;INDEX([1]Calculation!$K:$K,ROW())</f>
        <v>361  rv</v>
      </c>
      <c r="E453" s="19">
        <f>INDEX([1]Calculation!$I:$I,ROW())</f>
        <v>43769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7</v>
      </c>
      <c r="K453" s="8">
        <f>ROUND(INDEX([1]Calculation!P:P,ROW()),0)</f>
        <v>3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23</v>
      </c>
      <c r="O453" s="8">
        <f>ROUND(INDEX([1]Calculation!T:T,ROW()),0)</f>
        <v>3</v>
      </c>
      <c r="P453" s="8" t="str">
        <f>INDEX([1]Calculation!CB:CB,ROW())</f>
        <v>https://projects.fivethirtyeight.com/polls/20191104_National_2.xlsx</v>
      </c>
    </row>
    <row r="454" spans="1:16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640  rv</v>
      </c>
      <c r="E454" s="19">
        <f>INDEX([1]Calculation!$I:$I,ROW())</f>
        <v>43769</v>
      </c>
      <c r="F454" s="12">
        <f>ROUND(INDEX([1]Calculation!AL:AL,ROW()),1)</f>
        <v>0</v>
      </c>
      <c r="G454" s="8">
        <f>ROUND(INDEX([1]Calculation!L:L,ROW()),0)</f>
        <v>19</v>
      </c>
      <c r="H454" s="8">
        <f>ROUND(INDEX([1]Calculation!M:M,ROW()),0)</f>
        <v>6</v>
      </c>
      <c r="I454" s="8">
        <f>ROUND(INDEX([1]Calculation!N:N,ROW()),0)</f>
        <v>3</v>
      </c>
      <c r="J454" s="8">
        <f>ROUND(INDEX([1]Calculation!O:O,ROW()),0)</f>
        <v>2</v>
      </c>
      <c r="K454" s="8">
        <f>ROUND(INDEX([1]Calculation!P:P,ROW()),0)</f>
        <v>1</v>
      </c>
      <c r="L454" s="8">
        <f>ROUND(INDEX([1]Calculation!Q:Q,ROW()),0)</f>
        <v>12</v>
      </c>
      <c r="M454" s="8">
        <f>ROUND(INDEX([1]Calculation!R:R,ROW()),0)</f>
        <v>1</v>
      </c>
      <c r="N454" s="8">
        <f>ROUND(INDEX([1]Calculation!S:S,ROW()),0)</f>
        <v>13</v>
      </c>
      <c r="O454" s="8">
        <f>ROUND(INDEX([1]Calculation!T:T,ROW()),0)</f>
        <v>2</v>
      </c>
      <c r="P454" s="8" t="str">
        <f>INDEX([1]Calculation!CB:CB,ROW())</f>
        <v>https://harvardharrispoll.com/wp-content/uploads/2019/11/HHP_October19_Topline_RegisteredVoters.pdf</v>
      </c>
    </row>
    <row r="455" spans="1:16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640  rv</v>
      </c>
      <c r="E455" s="19">
        <f>INDEX([1]Calculation!$I:$I,ROW())</f>
        <v>43769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3</v>
      </c>
      <c r="L455" s="8">
        <f>ROUND(INDEX([1]Calculation!Q:Q,ROW()),0)</f>
        <v>18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2</v>
      </c>
      <c r="P455" s="8" t="str">
        <f>INDEX([1]Calculation!CB:CB,ROW())</f>
        <v>https://harvardharrispoll.com/wp-content/uploads/2019/11/HHP_October19_Topline_RegisteredVoters.pdf</v>
      </c>
    </row>
    <row r="456" spans="1:16">
      <c r="A456" t="str">
        <f>INDEX([1]Calculation!$F:$F,ROW())</f>
        <v>US</v>
      </c>
      <c r="B456" t="str">
        <f>INDEX([1]Calculation!$D:$D,ROW())</f>
        <v>NBC News/Wall Street Journal</v>
      </c>
      <c r="C456" t="str">
        <f>IF(INDEX([1]Calculation!$G:$G,ROW())=0,"-",INDEX([1]Calculation!$G:$G,ROW()))</f>
        <v>A/B</v>
      </c>
      <c r="D456" t="str">
        <f>INDEX([1]Calculation!$J:$J,ROW())&amp;"  "&amp;INDEX([1]Calculation!$K:$K,ROW())</f>
        <v>414  lv</v>
      </c>
      <c r="E456" s="19">
        <f>INDEX([1]Calculation!$I:$I,ROW())</f>
        <v>43768</v>
      </c>
      <c r="F456" s="12">
        <f>ROUND(INDEX([1]Calculation!AL:AL,ROW()),1)</f>
        <v>0</v>
      </c>
      <c r="G456" s="8">
        <f>ROUND(INDEX([1]Calculation!L:L,ROW()),0)</f>
        <v>27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6</v>
      </c>
      <c r="K456" s="8">
        <f>ROUND(INDEX([1]Calculation!P:P,ROW()),0)</f>
        <v>5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3</v>
      </c>
      <c r="P456" s="8" t="str">
        <f>INDEX([1]Calculation!CB:CB,ROW())</f>
        <v>https://www.nbcnews.com/politics/meet-the-press/nbc-wsj-poll-49-percent-now-back-trump-s-impeachment-n1075296</v>
      </c>
    </row>
    <row r="457" spans="1:16">
      <c r="A457" t="str">
        <f>INDEX([1]Calculation!$F:$F,ROW())</f>
        <v>US</v>
      </c>
      <c r="B457" t="str">
        <f>INDEX([1]Calculation!$D:$D,ROW())</f>
        <v>Fox News/Beacon Research/Shaw &amp; Co. Research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471  lv</v>
      </c>
      <c r="E457" s="19">
        <f>INDEX([1]Calculation!$I:$I,ROW())</f>
        <v>43768</v>
      </c>
      <c r="F457" s="12">
        <f>ROUND(INDEX([1]Calculation!AL:AL,ROW()),1)</f>
        <v>0.1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19</v>
      </c>
      <c r="M457" s="8">
        <f>ROUND(INDEX([1]Calculation!R:R,ROW()),0)</f>
        <v>1</v>
      </c>
      <c r="N457" s="8">
        <f>ROUND(INDEX([1]Calculation!S:S,ROW()),0)</f>
        <v>21</v>
      </c>
      <c r="O457" s="8">
        <f>ROUND(INDEX([1]Calculation!T:T,ROW()),0)</f>
        <v>3</v>
      </c>
      <c r="P457" s="8" t="str">
        <f>INDEX([1]Calculation!CB:CB,ROW())</f>
        <v>https://www.foxnews.com/politics/fox-news-poll-results-october-27-30-2019</v>
      </c>
    </row>
    <row r="458" spans="1:16">
      <c r="A458" t="str">
        <f>INDEX([1]Calculation!$F:$F,ROW())</f>
        <v>US</v>
      </c>
      <c r="B458" t="str">
        <f>INDEX([1]Calculation!$D:$D,ROW())</f>
        <v>ABC News/Washington Post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402  rv</v>
      </c>
      <c r="E458" s="19">
        <f>INDEX([1]Calculation!$I:$I,ROW())</f>
        <v>43768</v>
      </c>
      <c r="F458" s="12">
        <f>ROUND(INDEX([1]Calculation!AL:AL,ROW()),1)</f>
        <v>0</v>
      </c>
      <c r="G458" s="8">
        <f>ROUND(INDEX([1]Calculation!L:L,ROW()),0)</f>
        <v>28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9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23</v>
      </c>
      <c r="O458" s="8">
        <f>ROUND(INDEX([1]Calculation!T:T,ROW()),0)</f>
        <v>2</v>
      </c>
      <c r="P458" s="8" t="str">
        <f>INDEX([1]Calculation!CB:CB,ROW())</f>
        <v>https://www.washingtonpost.com/context/context-card/eea087b6-ca22-4cd9-a254-6bdd49d000a4/</v>
      </c>
    </row>
    <row r="459" spans="1:16">
      <c r="A459" t="str">
        <f>INDEX([1]Calculation!$F:$F,ROW())</f>
        <v>US</v>
      </c>
      <c r="B459" t="str">
        <f>INDEX([1]Calculation!$D:$D,ROW())</f>
        <v>ABC News/Washington Post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452  a</v>
      </c>
      <c r="E459" s="19">
        <f>INDEX([1]Calculation!$I:$I,ROW())</f>
        <v>43768</v>
      </c>
      <c r="F459" s="12">
        <f>ROUND(INDEX([1]Calculation!AL:AL,ROW()),1)</f>
        <v>0</v>
      </c>
      <c r="G459" s="8">
        <f>ROUND(INDEX([1]Calculation!L:L,ROW()),0)</f>
        <v>27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7</v>
      </c>
      <c r="K459" s="8">
        <f>ROUND(INDEX([1]Calculation!P:P,ROW()),0)</f>
        <v>1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21</v>
      </c>
      <c r="O459" s="8">
        <f>ROUND(INDEX([1]Calculation!T:T,ROW()),0)</f>
        <v>2</v>
      </c>
      <c r="P459" s="8" t="str">
        <f>INDEX([1]Calculation!CB:CB,ROW())</f>
        <v>https://www.washingtonpost.com/context/context-card/eea087b6-ca22-4cd9-a254-6bdd49d000a4/</v>
      </c>
    </row>
    <row r="460" spans="1:16">
      <c r="A460" t="str">
        <f>INDEX([1]Calculation!$F:$F,ROW())</f>
        <v>Iowa</v>
      </c>
      <c r="B460" t="str">
        <f>INDEX([1]Calculation!$D:$D,ROW())</f>
        <v>Siena College/New York Times Upshot</v>
      </c>
      <c r="C460" t="str">
        <f>IF(INDEX([1]Calculation!$G:$G,ROW())=0,"-",INDEX([1]Calculation!$G:$G,ROW()))</f>
        <v>A+</v>
      </c>
      <c r="D460" t="str">
        <f>INDEX([1]Calculation!$J:$J,ROW())&amp;"  "&amp;INDEX([1]Calculation!$K:$K,ROW())</f>
        <v>439  lv</v>
      </c>
      <c r="E460" s="19">
        <f>INDEX([1]Calculation!$I:$I,ROW())</f>
        <v>43768</v>
      </c>
      <c r="F460" s="12">
        <f>ROUND(INDEX([1]Calculation!AL:AL,ROW()),1)</f>
        <v>0.3</v>
      </c>
      <c r="G460" s="8">
        <f>ROUND(INDEX([1]Calculation!L:L,ROW()),0)</f>
        <v>17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18</v>
      </c>
      <c r="K460" s="8">
        <f>ROUND(INDEX([1]Calculation!P:P,ROW()),0)</f>
        <v>4</v>
      </c>
      <c r="L460" s="8">
        <f>ROUND(INDEX([1]Calculation!Q:Q,ROW()),0)</f>
        <v>19</v>
      </c>
      <c r="M460" s="8">
        <f>ROUND(INDEX([1]Calculation!R:R,ROW()),0)</f>
        <v>2</v>
      </c>
      <c r="N460" s="8">
        <f>ROUND(INDEX([1]Calculation!S:S,ROW()),0)</f>
        <v>22</v>
      </c>
      <c r="O460" s="8">
        <f>ROUND(INDEX([1]Calculation!T:T,ROW()),0)</f>
        <v>3</v>
      </c>
      <c r="P460" s="8" t="str">
        <f>INDEX([1]Calculation!CB:CB,ROW())</f>
        <v>https://scri.siena.edu/wp-content/uploads/2019/11/IADem1019.pdf</v>
      </c>
    </row>
    <row r="461" spans="1:16">
      <c r="A461" t="str">
        <f>INDEX([1]Calculation!$F:$F,ROW())</f>
        <v>US</v>
      </c>
      <c r="B461" t="str">
        <f>INDEX([1]Calculation!$D:$D,ROW())</f>
        <v>YouGov</v>
      </c>
      <c r="C461" t="str">
        <f>IF(INDEX([1]Calculation!$G:$G,ROW())=0,"-",INDEX([1]Calculation!$G:$G,ROW()))</f>
        <v>B-</v>
      </c>
      <c r="D461" t="str">
        <f>INDEX([1]Calculation!$J:$J,ROW())&amp;"  "&amp;INDEX([1]Calculation!$K:$K,ROW())</f>
        <v>630  lv</v>
      </c>
      <c r="E461" s="19">
        <f>INDEX([1]Calculation!$I:$I,ROW())</f>
        <v>43767</v>
      </c>
      <c r="F461" s="12">
        <f>ROUND(INDEX([1]Calculation!AL:AL,ROW()),1)</f>
        <v>0</v>
      </c>
      <c r="G461" s="8">
        <f>ROUND(INDEX([1]Calculation!L:L,ROW()),0)</f>
        <v>27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8</v>
      </c>
      <c r="K461" s="8">
        <f>ROUND(INDEX([1]Calculation!P:P,ROW()),0)</f>
        <v>2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23</v>
      </c>
      <c r="O461" s="8">
        <f>ROUND(INDEX([1]Calculation!T:T,ROW()),0)</f>
        <v>3</v>
      </c>
      <c r="P461" s="8" t="str">
        <f>INDEX([1]Calculation!CB:CB,ROW())</f>
        <v>https://d25d2506sfb94s.cloudfront.net/cumulus_uploads/document/zgaz948hzw/econTabReport.pdf</v>
      </c>
    </row>
    <row r="462" spans="1:16">
      <c r="A462" t="str">
        <f>INDEX([1]Calculation!$F:$F,ROW())</f>
        <v>Arizona</v>
      </c>
      <c r="B462" t="str">
        <f>INDEX([1]Calculation!$D:$D,ROW())</f>
        <v>Emerson College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339  lv</v>
      </c>
      <c r="E462" s="19">
        <f>INDEX([1]Calculation!$I:$I,ROW())</f>
        <v>43766</v>
      </c>
      <c r="F462" s="12">
        <f>ROUND(INDEX([1]Calculation!AL:AL,ROW()),1)</f>
        <v>2.7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12</v>
      </c>
      <c r="K462" s="8">
        <f>ROUND(INDEX([1]Calculation!P:P,ROW()),0)</f>
        <v>2</v>
      </c>
      <c r="L462" s="8">
        <f>ROUND(INDEX([1]Calculation!Q:Q,ROW()),0)</f>
        <v>21</v>
      </c>
      <c r="M462" s="8">
        <f>ROUND(INDEX([1]Calculation!R:R,ROW()),0)</f>
        <v>0</v>
      </c>
      <c r="N462" s="8">
        <f>ROUND(INDEX([1]Calculation!S:S,ROW()),0)</f>
        <v>21</v>
      </c>
      <c r="O462" s="8">
        <f>ROUND(INDEX([1]Calculation!T:T,ROW()),0)</f>
        <v>5</v>
      </c>
      <c r="P462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63" spans="1:16">
      <c r="A463" t="str">
        <f>INDEX([1]Calculation!$F:$F,ROW())</f>
        <v>US</v>
      </c>
      <c r="B463" t="str">
        <f>INDEX([1]Calculation!$D:$D,ROW())</f>
        <v>Swayable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2172  lv</v>
      </c>
      <c r="E463" s="19">
        <f>INDEX([1]Calculation!$I:$I,ROW())</f>
        <v>43765</v>
      </c>
      <c r="F463" s="12">
        <f>ROUND(INDEX([1]Calculation!AL:AL,ROW()),1)</f>
        <v>0.1</v>
      </c>
      <c r="G463" s="8">
        <f>ROUND(INDEX([1]Calculation!L:L,ROW()),0)</f>
        <v>29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6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1</v>
      </c>
      <c r="N463" s="8">
        <f>ROUND(INDEX([1]Calculation!S:S,ROW()),0)</f>
        <v>19</v>
      </c>
      <c r="O463" s="8">
        <f>ROUND(INDEX([1]Calculation!T:T,ROW()),0)</f>
        <v>3</v>
      </c>
      <c r="P463" s="8" t="str">
        <f>INDEX([1]Calculation!CB:CB,ROW())</f>
        <v>https://swayable.com/insights/primaries2019</v>
      </c>
    </row>
    <row r="464" spans="1:16">
      <c r="A464" t="str">
        <f>INDEX([1]Calculation!$F:$F,ROW())</f>
        <v>Massachusetts</v>
      </c>
      <c r="B464" t="str">
        <f>INDEX([1]Calculation!$D:$D,ROW())</f>
        <v>Evan Falchuk and Lou DiNatale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443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35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13</v>
      </c>
      <c r="M464" s="8">
        <f>ROUND(INDEX([1]Calculation!R:R,ROW()),0)</f>
        <v>0</v>
      </c>
      <c r="N464" s="8">
        <f>ROUND(INDEX([1]Calculation!S:S,ROW()),0)</f>
        <v>41</v>
      </c>
      <c r="O464" s="8">
        <f>ROUND(INDEX([1]Calculation!T:T,ROW()),0)</f>
        <v>0</v>
      </c>
      <c r="P464" s="8" t="str">
        <f>INDEX([1]Calculation!CB:CB,ROW())</f>
        <v>https://commonwealthmagazine.org/wp-content/uploads/2016/05/Mass.-poll-of-likely-Dem-voters.xlsx</v>
      </c>
    </row>
    <row r="465" spans="1:16">
      <c r="A465" t="str">
        <f>INDEX([1]Calculation!$F:$F,ROW())</f>
        <v>US</v>
      </c>
      <c r="B465" t="str">
        <f>INDEX([1]Calculation!$D:$D,ROW())</f>
        <v>Swayable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4358  a</v>
      </c>
      <c r="E465" s="19">
        <f>INDEX([1]Calculation!$I:$I,ROW())</f>
        <v>43765</v>
      </c>
      <c r="F465" s="12">
        <f>ROUND(INDEX([1]Calculation!AL:AL,ROW()),1)</f>
        <v>0</v>
      </c>
      <c r="G465" s="8">
        <f>ROUND(INDEX([1]Calculation!L:L,ROW()),0)</f>
        <v>27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5</v>
      </c>
      <c r="K465" s="8">
        <f>ROUND(INDEX([1]Calculation!P:P,ROW()),0)</f>
        <v>2</v>
      </c>
      <c r="L465" s="8">
        <f>ROUND(INDEX([1]Calculation!Q:Q,ROW()),0)</f>
        <v>19</v>
      </c>
      <c r="M465" s="8">
        <f>ROUND(INDEX([1]Calculation!R:R,ROW()),0)</f>
        <v>2</v>
      </c>
      <c r="N465" s="8">
        <f>ROUND(INDEX([1]Calculation!S:S,ROW()),0)</f>
        <v>15</v>
      </c>
      <c r="O465" s="8">
        <f>ROUND(INDEX([1]Calculation!T:T,ROW()),0)</f>
        <v>4</v>
      </c>
      <c r="P465" s="8" t="str">
        <f>INDEX([1]Calculation!CB:CB,ROW())</f>
        <v>https://swayable.com/insights/primaries2019</v>
      </c>
    </row>
    <row r="466" spans="1:16">
      <c r="A466" t="str">
        <f>INDEX([1]Calculation!$F:$F,ROW())</f>
        <v>Texas</v>
      </c>
      <c r="B466" t="str">
        <f>INDEX([1]Calculation!$D:$D,ROW())</f>
        <v>YouGov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541  lv</v>
      </c>
      <c r="E466" s="19">
        <f>INDEX([1]Calculation!$I:$I,ROW())</f>
        <v>43765</v>
      </c>
      <c r="F466" s="12">
        <f>ROUND(INDEX([1]Calculation!AL:AL,ROW()),1)</f>
        <v>0.1</v>
      </c>
      <c r="G466" s="8">
        <f>ROUND(INDEX([1]Calculation!L:L,ROW()),0)</f>
        <v>23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6</v>
      </c>
      <c r="K466" s="8">
        <f>ROUND(INDEX([1]Calculation!P:P,ROW()),0)</f>
        <v>2</v>
      </c>
      <c r="L466" s="8">
        <f>ROUND(INDEX([1]Calculation!Q:Q,ROW()),0)</f>
        <v>12</v>
      </c>
      <c r="M466" s="8">
        <f>ROUND(INDEX([1]Calculation!R:R,ROW()),0)</f>
        <v>1</v>
      </c>
      <c r="N466" s="8">
        <f>ROUND(INDEX([1]Calculation!S:S,ROW()),0)</f>
        <v>18</v>
      </c>
      <c r="O466" s="8">
        <f>ROUND(INDEX([1]Calculation!T:T,ROW()),0)</f>
        <v>4</v>
      </c>
      <c r="P466" s="8" t="str">
        <f>INDEX([1]Calculation!CB:CB,ROW())</f>
        <v>https://www.texastribune.org/2019/11/04/democrats-dont-have-candidate-who-would-beat-trump-texas-today-poll/</v>
      </c>
    </row>
    <row r="467" spans="1:16">
      <c r="A467" t="str">
        <f>INDEX([1]Calculation!$F:$F,ROW())</f>
        <v>Pennsylvania</v>
      </c>
      <c r="B467" t="str">
        <f>INDEX([1]Calculation!$D:$D,ROW())</f>
        <v>Franklin &amp; Marshall College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226  rv</v>
      </c>
      <c r="E467" s="19">
        <f>INDEX([1]Calculation!$I:$I,ROW())</f>
        <v>43765</v>
      </c>
      <c r="F467" s="12">
        <f>ROUND(INDEX([1]Calculation!AL:AL,ROW()),1)</f>
        <v>0.2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18</v>
      </c>
      <c r="O467" s="8">
        <f>ROUND(INDEX([1]Calculation!T:T,ROW()),0)</f>
        <v>1</v>
      </c>
      <c r="P467" s="8" t="str">
        <f>INDEX([1]Calculation!CB:CB,ROW())</f>
        <v>https://www.fandm.edu/uploads/files/93374337988676509-f-m-poll-release-october-2019.pdf</v>
      </c>
    </row>
    <row r="468" spans="1:16">
      <c r="A468" t="str">
        <f>INDEX([1]Calculation!$F:$F,ROW())</f>
        <v>New Hampshire</v>
      </c>
      <c r="B468" t="str">
        <f>INDEX([1]Calculation!$D:$D,ROW())</f>
        <v>University of New Hampshire</v>
      </c>
      <c r="C468" t="str">
        <f>IF(INDEX([1]Calculation!$G:$G,ROW())=0,"-",INDEX([1]Calculation!$G:$G,ROW()))</f>
        <v>B</v>
      </c>
      <c r="D468" t="str">
        <f>INDEX([1]Calculation!$J:$J,ROW())&amp;"  "&amp;INDEX([1]Calculation!$K:$K,ROW())</f>
        <v>574  lv</v>
      </c>
      <c r="E468" s="19">
        <f>INDEX([1]Calculation!$I:$I,ROW())</f>
        <v>43765</v>
      </c>
      <c r="F468" s="12">
        <f>ROUND(INDEX([1]Calculation!AL:AL,ROW()),1)</f>
        <v>0</v>
      </c>
      <c r="G468" s="8">
        <f>ROUND(INDEX([1]Calculation!L:L,ROW()),0)</f>
        <v>15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10</v>
      </c>
      <c r="K468" s="8">
        <f>ROUND(INDEX([1]Calculation!P:P,ROW()),0)</f>
        <v>5</v>
      </c>
      <c r="L468" s="8">
        <f>ROUND(INDEX([1]Calculation!Q:Q,ROW()),0)</f>
        <v>21</v>
      </c>
      <c r="M468" s="8">
        <f>ROUND(INDEX([1]Calculation!R:R,ROW()),0)</f>
        <v>3</v>
      </c>
      <c r="N468" s="8">
        <f>ROUND(INDEX([1]Calculation!S:S,ROW()),0)</f>
        <v>18</v>
      </c>
      <c r="O468" s="8">
        <f>ROUND(INDEX([1]Calculation!T:T,ROW()),0)</f>
        <v>5</v>
      </c>
      <c r="P468" s="8" t="str">
        <f>INDEX([1]Calculation!CB:CB,ROW())</f>
        <v>https://scholars.unh.edu/cgi/viewcontent.cgi?article=1567&amp;context=survey_center_polls</v>
      </c>
    </row>
    <row r="469" spans="1:16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15431  lv</v>
      </c>
      <c r="E469" s="19">
        <f>INDEX([1]Calculation!$I:$I,ROW())</f>
        <v>43765</v>
      </c>
      <c r="F469" s="12">
        <f>ROUND(INDEX([1]Calculation!AL:AL,ROW()),1)</f>
        <v>0</v>
      </c>
      <c r="G469" s="8">
        <f>ROUND(INDEX([1]Calculation!L:L,ROW()),0)</f>
        <v>32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2</v>
      </c>
      <c r="L469" s="8">
        <f>ROUND(INDEX([1]Calculation!Q:Q,ROW()),0)</f>
        <v>20</v>
      </c>
      <c r="M469" s="8">
        <f>ROUND(INDEX([1]Calculation!R:R,ROW()),0)</f>
        <v>1</v>
      </c>
      <c r="N469" s="8">
        <f>ROUND(INDEX([1]Calculation!S:S,ROW()),0)</f>
        <v>20</v>
      </c>
      <c r="O469" s="8">
        <f>ROUND(INDEX([1]Calculation!T:T,ROW()),0)</f>
        <v>3</v>
      </c>
      <c r="P469" s="8" t="str">
        <f>INDEX([1]Calculation!CB:CB,ROW())</f>
        <v>https://morningconsult.com/2020-democratic-primary-2/</v>
      </c>
    </row>
    <row r="470" spans="1:16">
      <c r="A470" t="str">
        <f>INDEX([1]Calculation!$F:$F,ROW())</f>
        <v>Wisconsin</v>
      </c>
      <c r="B470" t="str">
        <f>INDEX([1]Calculation!$D:$D,ROW())</f>
        <v>Siena College/New York Times Upshot</v>
      </c>
      <c r="C470" t="str">
        <f>IF(INDEX([1]Calculation!$G:$G,ROW())=0,"-",INDEX([1]Calculation!$G:$G,ROW()))</f>
        <v>A+</v>
      </c>
      <c r="D470" t="str">
        <f>INDEX([1]Calculation!$J:$J,ROW())&amp;"  "&amp;INDEX([1]Calculation!$K:$K,ROW())</f>
        <v>292  lv</v>
      </c>
      <c r="E470" s="19">
        <f>INDEX([1]Calculation!$I:$I,ROW())</f>
        <v>43764</v>
      </c>
      <c r="F470" s="12">
        <f>ROUND(INDEX([1]Calculation!AL:AL,ROW()),1)</f>
        <v>6.2</v>
      </c>
      <c r="G470" s="8">
        <f>ROUND(INDEX([1]Calculation!L:L,ROW()),0)</f>
        <v>23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0</v>
      </c>
      <c r="L470" s="8">
        <f>ROUND(INDEX([1]Calculation!Q:Q,ROW()),0)</f>
        <v>20</v>
      </c>
      <c r="M470" s="8">
        <f>ROUND(INDEX([1]Calculation!R:R,ROW()),0)</f>
        <v>0</v>
      </c>
      <c r="N470" s="8">
        <f>ROUND(INDEX([1]Calculation!S:S,ROW()),0)</f>
        <v>25</v>
      </c>
      <c r="O470" s="8">
        <f>ROUND(INDEX([1]Calculation!T:T,ROW()),0)</f>
        <v>2</v>
      </c>
      <c r="P470" s="8" t="str">
        <f>INDEX([1]Calculation!CB:CB,ROW())</f>
        <v>https://scri.siena.edu/wp-content/uploads/2019/11/WI1019-CrosstabsALL.pdf</v>
      </c>
    </row>
    <row r="471" spans="1:16">
      <c r="A471" t="str">
        <f>INDEX([1]Calculation!$F:$F,ROW())</f>
        <v>North Carolina</v>
      </c>
      <c r="B471" t="str">
        <f>INDEX([1]Calculation!$D:$D,ROW())</f>
        <v>Siena College/New York Times Upshot</v>
      </c>
      <c r="C471" t="str">
        <f>IF(INDEX([1]Calculation!$G:$G,ROW())=0,"-",INDEX([1]Calculation!$G:$G,ROW()))</f>
        <v>A+</v>
      </c>
      <c r="D471" t="str">
        <f>INDEX([1]Calculation!$J:$J,ROW())&amp;"  "&amp;INDEX([1]Calculation!$K:$K,ROW())</f>
        <v>324  rv</v>
      </c>
      <c r="E471" s="19">
        <f>INDEX([1]Calculation!$I:$I,ROW())</f>
        <v>43764</v>
      </c>
      <c r="F471" s="12">
        <f>ROUND(INDEX([1]Calculation!AL:AL,ROW()),1)</f>
        <v>6</v>
      </c>
      <c r="G471" s="8">
        <f>ROUND(INDEX([1]Calculation!L:L,ROW()),0)</f>
        <v>29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1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15</v>
      </c>
      <c r="O471" s="8">
        <f>ROUND(INDEX([1]Calculation!T:T,ROW()),0)</f>
        <v>0</v>
      </c>
      <c r="P471" s="8" t="str">
        <f>INDEX([1]Calculation!CB:CB,ROW())</f>
        <v>https://scri.siena.edu/wp-content/uploads/2019/11/NC1019-CrosstabsALL.pdf</v>
      </c>
    </row>
    <row r="472" spans="1:16">
      <c r="A472" t="str">
        <f>INDEX([1]Calculation!$F:$F,ROW())</f>
        <v>Florida</v>
      </c>
      <c r="B472" t="str">
        <f>INDEX([1]Calculation!$D:$D,ROW())</f>
        <v>Siena College/New York Times Upshot</v>
      </c>
      <c r="C472" t="str">
        <f>IF(INDEX([1]Calculation!$G:$G,ROW())=0,"-",INDEX([1]Calculation!$G:$G,ROW()))</f>
        <v>A+</v>
      </c>
      <c r="D472" t="str">
        <f>INDEX([1]Calculation!$J:$J,ROW())&amp;"  "&amp;INDEX([1]Calculation!$K:$K,ROW())</f>
        <v>236  rv</v>
      </c>
      <c r="E472" s="19">
        <f>INDEX([1]Calculation!$I:$I,ROW())</f>
        <v>43764</v>
      </c>
      <c r="F472" s="12">
        <f>ROUND(INDEX([1]Calculation!AL:AL,ROW()),1)</f>
        <v>5</v>
      </c>
      <c r="G472" s="8">
        <f>ROUND(INDEX([1]Calculation!L:L,ROW()),0)</f>
        <v>27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5</v>
      </c>
      <c r="K472" s="8">
        <f>ROUND(INDEX([1]Calculation!P:P,ROW()),0)</f>
        <v>2</v>
      </c>
      <c r="L472" s="8">
        <f>ROUND(INDEX([1]Calculation!Q:Q,ROW()),0)</f>
        <v>13</v>
      </c>
      <c r="M472" s="8">
        <f>ROUND(INDEX([1]Calculation!R:R,ROW()),0)</f>
        <v>0</v>
      </c>
      <c r="N472" s="8">
        <f>ROUND(INDEX([1]Calculation!S:S,ROW()),0)</f>
        <v>19</v>
      </c>
      <c r="O472" s="8">
        <f>ROUND(INDEX([1]Calculation!T:T,ROW()),0)</f>
        <v>0</v>
      </c>
      <c r="P472" s="8" t="str">
        <f>INDEX([1]Calculation!CB:CB,ROW())</f>
        <v>https://scri.siena.edu/wp-content/uploads/2019/11/FL1019-CrosstabsALL.pdf</v>
      </c>
    </row>
    <row r="473" spans="1:16">
      <c r="A473" t="str">
        <f>INDEX([1]Calculation!$F:$F,ROW())</f>
        <v>US</v>
      </c>
      <c r="B473" t="str">
        <f>INDEX([1]Calculation!$D:$D,ROW())</f>
        <v>Suffolk University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399  lv</v>
      </c>
      <c r="E473" s="19">
        <f>INDEX([1]Calculation!$I:$I,ROW())</f>
        <v>43764</v>
      </c>
      <c r="F473" s="12">
        <f>ROUND(INDEX([1]Calculation!AL:AL,ROW()),1)</f>
        <v>0.7</v>
      </c>
      <c r="G473" s="8">
        <f>ROUND(INDEX([1]Calculation!L:L,ROW()),0)</f>
        <v>26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10</v>
      </c>
      <c r="K473" s="8">
        <f>ROUND(INDEX([1]Calculation!P:P,ROW()),0)</f>
        <v>2</v>
      </c>
      <c r="L473" s="8">
        <f>ROUND(INDEX([1]Calculation!Q:Q,ROW()),0)</f>
        <v>13</v>
      </c>
      <c r="M473" s="8">
        <f>ROUND(INDEX([1]Calculation!R:R,ROW()),0)</f>
        <v>1</v>
      </c>
      <c r="N473" s="8">
        <f>ROUND(INDEX([1]Calculation!S:S,ROW()),0)</f>
        <v>17</v>
      </c>
      <c r="O473" s="8">
        <f>ROUND(INDEX([1]Calculation!T:T,ROW()),0)</f>
        <v>3</v>
      </c>
      <c r="P473" s="8" t="str">
        <f>INDEX([1]Calculation!CB:CB,ROW())</f>
        <v>https://www.suffolk.edu/-/media/suffolk/documents/academics/research-at-suffolk/suprc/polls/national/2019/11_1_2019_marginals_pdftxt.pdf</v>
      </c>
    </row>
    <row r="474" spans="1:16">
      <c r="A474" t="str">
        <f>INDEX([1]Calculation!$F:$F,ROW())</f>
        <v>Pennsylvania</v>
      </c>
      <c r="B474" t="str">
        <f>INDEX([1]Calculation!$D:$D,ROW())</f>
        <v>Siena College/New York Times Upshot</v>
      </c>
      <c r="C474" t="str">
        <f>IF(INDEX([1]Calculation!$G:$G,ROW())=0,"-",INDEX([1]Calculation!$G:$G,ROW()))</f>
        <v>A+</v>
      </c>
      <c r="D474" t="str">
        <f>INDEX([1]Calculation!$J:$J,ROW())&amp;"  "&amp;INDEX([1]Calculation!$K:$K,ROW())</f>
        <v>304  rv</v>
      </c>
      <c r="E474" s="19">
        <f>INDEX([1]Calculation!$I:$I,ROW())</f>
        <v>43763</v>
      </c>
      <c r="F474" s="12">
        <f>ROUND(INDEX([1]Calculation!AL:AL,ROW()),1)</f>
        <v>5.8</v>
      </c>
      <c r="G474" s="8">
        <f>ROUND(INDEX([1]Calculation!L:L,ROW()),0)</f>
        <v>28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4</v>
      </c>
      <c r="K474" s="8">
        <f>ROUND(INDEX([1]Calculation!P:P,ROW()),0)</f>
        <v>1</v>
      </c>
      <c r="L474" s="8">
        <f>ROUND(INDEX([1]Calculation!Q:Q,ROW()),0)</f>
        <v>14</v>
      </c>
      <c r="M474" s="8">
        <f>ROUND(INDEX([1]Calculation!R:R,ROW()),0)</f>
        <v>0</v>
      </c>
      <c r="N474" s="8">
        <f>ROUND(INDEX([1]Calculation!S:S,ROW()),0)</f>
        <v>16</v>
      </c>
      <c r="O474" s="8">
        <f>ROUND(INDEX([1]Calculation!T:T,ROW()),0)</f>
        <v>2</v>
      </c>
      <c r="P474" s="8" t="str">
        <f>INDEX([1]Calculation!CB:CB,ROW())</f>
        <v>https://scri.siena.edu/wp-content/uploads/2019/11/PA1019-CrosstabsALL.pdf</v>
      </c>
    </row>
    <row r="475" spans="1:16">
      <c r="A475" t="str">
        <f>INDEX([1]Calculation!$F:$F,ROW())</f>
        <v>Michigan</v>
      </c>
      <c r="B475" t="str">
        <f>INDEX([1]Calculation!$D:$D,ROW())</f>
        <v>Siena College/New York Times Upshot</v>
      </c>
      <c r="C475" t="str">
        <f>IF(INDEX([1]Calculation!$G:$G,ROW())=0,"-",INDEX([1]Calculation!$G:$G,ROW()))</f>
        <v>A+</v>
      </c>
      <c r="D475" t="str">
        <f>INDEX([1]Calculation!$J:$J,ROW())&amp;"  "&amp;INDEX([1]Calculation!$K:$K,ROW())</f>
        <v>203  lv</v>
      </c>
      <c r="E475" s="19">
        <f>INDEX([1]Calculation!$I:$I,ROW())</f>
        <v>43763</v>
      </c>
      <c r="F475" s="12">
        <f>ROUND(INDEX([1]Calculation!AL:AL,ROW()),1)</f>
        <v>5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3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21</v>
      </c>
      <c r="O475" s="8">
        <f>ROUND(INDEX([1]Calculation!T:T,ROW()),0)</f>
        <v>1</v>
      </c>
      <c r="P475" s="8" t="str">
        <f>INDEX([1]Calculation!CB:CB,ROW())</f>
        <v>https://scri.siena.edu/wp-content/uploads/2019/11/MI1019-CrosstabsALL.pdf</v>
      </c>
    </row>
    <row r="476" spans="1:16">
      <c r="A476" t="str">
        <f>INDEX([1]Calculation!$F:$F,ROW())</f>
        <v>US</v>
      </c>
      <c r="B476" t="str">
        <f>INDEX([1]Calculation!$D:$D,ROW())</f>
        <v>Echelon Insights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449  lv</v>
      </c>
      <c r="E476" s="19">
        <f>INDEX([1]Calculation!$I:$I,ROW())</f>
        <v>43763</v>
      </c>
      <c r="F476" s="12">
        <f>ROUND(INDEX([1]Calculation!AL:AL,ROW()),1)</f>
        <v>0</v>
      </c>
      <c r="G476" s="8">
        <f>ROUND(INDEX([1]Calculation!L:L,ROW()),0)</f>
        <v>62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  <c r="P476" s="8" t="str">
        <f>INDEX([1]Calculation!CB:CB,ROW())</f>
        <v>http://echeloninsights.com/wp-content/uploads/Omnibus-October-2019_Dem-Primary.pdf</v>
      </c>
    </row>
    <row r="477" spans="1:16">
      <c r="A477" t="str">
        <f>INDEX([1]Calculation!$F:$F,ROW())</f>
        <v>US</v>
      </c>
      <c r="B477" t="str">
        <f>INDEX([1]Calculation!$D:$D,ROW())</f>
        <v>Echelon Insights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449  lv</v>
      </c>
      <c r="E477" s="19">
        <f>INDEX([1]Calculation!$I:$I,ROW())</f>
        <v>43763</v>
      </c>
      <c r="F477" s="12">
        <f>ROUND(INDEX([1]Calculation!AL:AL,ROW()),1)</f>
        <v>0</v>
      </c>
      <c r="G477" s="8">
        <f>ROUND(INDEX([1]Calculation!L:L,ROW()),0)</f>
        <v>60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28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  <c r="P477" s="8" t="str">
        <f>INDEX([1]Calculation!CB:CB,ROW())</f>
        <v>http://echeloninsights.com/wp-content/uploads/Omnibus-October-2019_Dem-Primary.pdf</v>
      </c>
    </row>
    <row r="478" spans="1:16">
      <c r="A478" t="str">
        <f>INDEX([1]Calculation!$F:$F,ROW())</f>
        <v>US</v>
      </c>
      <c r="B478" t="str">
        <f>INDEX([1]Calculation!$D:$D,ROW())</f>
        <v>Echelon Insights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449  lv</v>
      </c>
      <c r="E478" s="19">
        <f>INDEX([1]Calculation!$I:$I,ROW())</f>
        <v>43763</v>
      </c>
      <c r="F478" s="12">
        <f>ROUND(INDEX([1]Calculation!AL:AL,ROW()),1)</f>
        <v>0</v>
      </c>
      <c r="G478" s="8">
        <f>ROUND(INDEX([1]Calculation!L:L,ROW()),0)</f>
        <v>49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0</v>
      </c>
      <c r="M478" s="8">
        <f>ROUND(INDEX([1]Calculation!R:R,ROW()),0)</f>
        <v>0</v>
      </c>
      <c r="N478" s="8">
        <f>ROUND(INDEX([1]Calculation!S:S,ROW()),0)</f>
        <v>38</v>
      </c>
      <c r="O478" s="8">
        <f>ROUND(INDEX([1]Calculation!T:T,ROW()),0)</f>
        <v>0</v>
      </c>
      <c r="P478" s="8" t="str">
        <f>INDEX([1]Calculation!CB:CB,ROW())</f>
        <v>http://echeloninsights.com/wp-content/uploads/Omnibus-October-2019_Dem-Primary.pdf</v>
      </c>
    </row>
    <row r="479" spans="1:16">
      <c r="A479" t="str">
        <f>INDEX([1]Calculation!$F:$F,ROW())</f>
        <v>US</v>
      </c>
      <c r="B479" t="str">
        <f>INDEX([1]Calculation!$D:$D,ROW())</f>
        <v>Echelon Insights</v>
      </c>
      <c r="C479" t="str">
        <f>IF(INDEX([1]Calculation!$G:$G,ROW())=0,"-",INDEX([1]Calculation!$G:$G,ROW()))</f>
        <v>-</v>
      </c>
      <c r="D479" t="str">
        <f>INDEX([1]Calculation!$J:$J,ROW())&amp;"  "&amp;INDEX([1]Calculation!$K:$K,ROW())</f>
        <v>449  lv</v>
      </c>
      <c r="E479" s="19">
        <f>INDEX([1]Calculation!$I:$I,ROW())</f>
        <v>43763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6</v>
      </c>
      <c r="K479" s="8">
        <f>ROUND(INDEX([1]Calculation!P:P,ROW()),0)</f>
        <v>2</v>
      </c>
      <c r="L479" s="8">
        <f>ROUND(INDEX([1]Calculation!Q:Q,ROW()),0)</f>
        <v>15</v>
      </c>
      <c r="M479" s="8">
        <f>ROUND(INDEX([1]Calculation!R:R,ROW()),0)</f>
        <v>1</v>
      </c>
      <c r="N479" s="8">
        <f>ROUND(INDEX([1]Calculation!S:S,ROW()),0)</f>
        <v>22</v>
      </c>
      <c r="O479" s="8">
        <f>ROUND(INDEX([1]Calculation!T:T,ROW()),0)</f>
        <v>1</v>
      </c>
      <c r="P479" s="8" t="str">
        <f>INDEX([1]Calculation!CB:CB,ROW())</f>
        <v>http://echeloninsights.com/wp-content/uploads/Omnibus-October-2019_Dem-Primary.pdf</v>
      </c>
    </row>
    <row r="480" spans="1:16">
      <c r="A480" t="str">
        <f>INDEX([1]Calculation!$F:$F,ROW())</f>
        <v>Arizona</v>
      </c>
      <c r="B480" t="str">
        <f>INDEX([1]Calculation!$D:$D,ROW())</f>
        <v>Siena College/New York Times Upshot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209  rv</v>
      </c>
      <c r="E480" s="19">
        <f>INDEX([1]Calculation!$I:$I,ROW())</f>
        <v>43761</v>
      </c>
      <c r="F480" s="12">
        <f>ROUND(INDEX([1]Calculation!AL:AL,ROW()),1)</f>
        <v>4.5999999999999996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16</v>
      </c>
      <c r="M480" s="8">
        <f>ROUND(INDEX([1]Calculation!R:R,ROW()),0)</f>
        <v>0</v>
      </c>
      <c r="N480" s="8">
        <f>ROUND(INDEX([1]Calculation!S:S,ROW()),0)</f>
        <v>15</v>
      </c>
      <c r="O480" s="8">
        <f>ROUND(INDEX([1]Calculation!T:T,ROW()),0)</f>
        <v>1</v>
      </c>
      <c r="P480" s="8" t="str">
        <f>INDEX([1]Calculation!CB:CB,ROW())</f>
        <v>https://scri.siena.edu/wp-content/uploads/2019/11/AZ1019-CrosstabsALL.pdf</v>
      </c>
    </row>
    <row r="481" spans="1:16">
      <c r="A481" t="str">
        <f>INDEX([1]Calculation!$F:$F,ROW())</f>
        <v>US</v>
      </c>
      <c r="B481" t="str">
        <f>INDEX([1]Calculation!$D:$D,ROW())</f>
        <v>McLaughlin &amp; Associates</v>
      </c>
      <c r="C481" t="str">
        <f>IF(INDEX([1]Calculation!$G:$G,ROW())=0,"-",INDEX([1]Calculation!$G:$G,ROW()))</f>
        <v>C/D</v>
      </c>
      <c r="D481" t="str">
        <f>INDEX([1]Calculation!$J:$J,ROW())&amp;"  "&amp;INDEX([1]Calculation!$K:$K,ROW())</f>
        <v>468  lv</v>
      </c>
      <c r="E481" s="19">
        <f>INDEX([1]Calculation!$I:$I,ROW())</f>
        <v>43760</v>
      </c>
      <c r="F481" s="12">
        <f>ROUND(INDEX([1]Calculation!AL:AL,ROW()),1)</f>
        <v>0</v>
      </c>
      <c r="G481" s="8">
        <f>ROUND(INDEX([1]Calculation!L:L,ROW()),0)</f>
        <v>0</v>
      </c>
      <c r="H481" s="8">
        <f>ROUND(INDEX([1]Calculation!M:M,ROW()),0)</f>
        <v>1</v>
      </c>
      <c r="I481" s="8">
        <f>ROUND(INDEX([1]Calculation!N:N,ROW()),0)</f>
        <v>4</v>
      </c>
      <c r="J481" s="8">
        <f>ROUND(INDEX([1]Calculation!O:O,ROW()),0)</f>
        <v>5</v>
      </c>
      <c r="K481" s="8">
        <f>ROUND(INDEX([1]Calculation!P:P,ROW()),0)</f>
        <v>2</v>
      </c>
      <c r="L481" s="8">
        <f>ROUND(INDEX([1]Calculation!Q:Q,ROW()),0)</f>
        <v>23</v>
      </c>
      <c r="M481" s="8">
        <f>ROUND(INDEX([1]Calculation!R:R,ROW()),0)</f>
        <v>2</v>
      </c>
      <c r="N481" s="8">
        <f>ROUND(INDEX([1]Calculation!S:S,ROW()),0)</f>
        <v>20</v>
      </c>
      <c r="O481" s="8">
        <f>ROUND(INDEX([1]Calculation!T:T,ROW()),0)</f>
        <v>6</v>
      </c>
      <c r="P481" s="8" t="str">
        <f>INDEX([1]Calculation!CB:CB,ROW())</f>
        <v>https://mclaughlinonline.com/pols/wp-content/uploads/2019/10/National-Monthly-Omnibus-October-PUBLIC-1.pdf</v>
      </c>
    </row>
    <row r="482" spans="1:16">
      <c r="A482" t="str">
        <f>INDEX([1]Calculation!$F:$F,ROW())</f>
        <v>US</v>
      </c>
      <c r="B482" t="str">
        <f>INDEX([1]Calculation!$D:$D,ROW())</f>
        <v>McLaughlin &amp; Associates</v>
      </c>
      <c r="C482" t="str">
        <f>IF(INDEX([1]Calculation!$G:$G,ROW())=0,"-",INDEX([1]Calculation!$G:$G,ROW()))</f>
        <v>C/D</v>
      </c>
      <c r="D482" t="str">
        <f>INDEX([1]Calculation!$J:$J,ROW())&amp;"  "&amp;INDEX([1]Calculation!$K:$K,ROW())</f>
        <v>468  lv</v>
      </c>
      <c r="E482" s="19">
        <f>INDEX([1]Calculation!$I:$I,ROW())</f>
        <v>43760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3</v>
      </c>
      <c r="K482" s="8">
        <f>ROUND(INDEX([1]Calculation!P:P,ROW()),0)</f>
        <v>2</v>
      </c>
      <c r="L482" s="8">
        <f>ROUND(INDEX([1]Calculation!Q:Q,ROW()),0)</f>
        <v>18</v>
      </c>
      <c r="M482" s="8">
        <f>ROUND(INDEX([1]Calculation!R:R,ROW()),0)</f>
        <v>0</v>
      </c>
      <c r="N482" s="8">
        <f>ROUND(INDEX([1]Calculation!S:S,ROW()),0)</f>
        <v>16</v>
      </c>
      <c r="O482" s="8">
        <f>ROUND(INDEX([1]Calculation!T:T,ROW()),0)</f>
        <v>6</v>
      </c>
      <c r="P482" s="8" t="str">
        <f>INDEX([1]Calculation!CB:CB,ROW())</f>
        <v>https://mclaughlinonline.com/pols/wp-content/uploads/2019/10/National-Monthly-Omnibus-October-PUBLIC-1.pdf</v>
      </c>
    </row>
    <row r="483" spans="1:16">
      <c r="A483" t="str">
        <f>INDEX([1]Calculation!$F:$F,ROW())</f>
        <v>Maine</v>
      </c>
      <c r="B483" t="str">
        <f>INDEX([1]Calculation!$D:$D,ROW())</f>
        <v>Maine People's Resource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728  lv</v>
      </c>
      <c r="E483" s="19">
        <f>INDEX([1]Calculation!$I:$I,ROW())</f>
        <v>43759</v>
      </c>
      <c r="F483" s="12">
        <f>ROUND(INDEX([1]Calculation!AL:AL,ROW()),1)</f>
        <v>2.9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9</v>
      </c>
      <c r="K483" s="8">
        <f>ROUND(INDEX([1]Calculation!P:P,ROW()),0)</f>
        <v>0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  <c r="P483" s="8" t="str">
        <f>INDEX([1]Calculation!CB:CB,ROW())</f>
        <v>http://mprc.me/research/mprc_pres_primary_1019.pdf</v>
      </c>
    </row>
    <row r="484" spans="1:16">
      <c r="A484" t="str">
        <f>INDEX([1]Calculation!$F:$F,ROW())</f>
        <v>Iowa</v>
      </c>
      <c r="B484" t="str">
        <f>INDEX([1]Calculation!$D:$D,ROW())</f>
        <v>Civiqs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598  lv</v>
      </c>
      <c r="E484" s="19">
        <f>INDEX([1]Calculation!$I:$I,ROW())</f>
        <v>43760</v>
      </c>
      <c r="F484" s="12">
        <f>ROUND(INDEX([1]Calculation!AL:AL,ROW()),1)</f>
        <v>0</v>
      </c>
      <c r="G484" s="8">
        <f>ROUND(INDEX([1]Calculation!L:L,ROW()),0)</f>
        <v>12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20</v>
      </c>
      <c r="K484" s="8">
        <f>ROUND(INDEX([1]Calculation!P:P,ROW()),0)</f>
        <v>4</v>
      </c>
      <c r="L484" s="8">
        <f>ROUND(INDEX([1]Calculation!Q:Q,ROW()),0)</f>
        <v>18</v>
      </c>
      <c r="M484" s="8">
        <f>ROUND(INDEX([1]Calculation!R:R,ROW()),0)</f>
        <v>3</v>
      </c>
      <c r="N484" s="8">
        <f>ROUND(INDEX([1]Calculation!S:S,ROW()),0)</f>
        <v>28</v>
      </c>
      <c r="O484" s="8">
        <f>ROUND(INDEX([1]Calculation!T:T,ROW()),0)</f>
        <v>2</v>
      </c>
      <c r="P484" s="8" t="str">
        <f>INDEX([1]Calculation!CB:CB,ROW())</f>
        <v>https://civiqs.com/documents/Civiqs_ISU_banner_book_2019_10.pdf</v>
      </c>
    </row>
    <row r="485" spans="1:16">
      <c r="A485" t="str">
        <f>INDEX([1]Calculation!$F:$F,ROW())</f>
        <v>US</v>
      </c>
      <c r="B485" t="str">
        <f>INDEX([1]Calculation!$D:$D,ROW())</f>
        <v>YouGov</v>
      </c>
      <c r="C485" t="str">
        <f>IF(INDEX([1]Calculation!$G:$G,ROW())=0,"-",INDEX([1]Calculation!$G:$G,ROW()))</f>
        <v>B-</v>
      </c>
      <c r="D485" t="str">
        <f>INDEX([1]Calculation!$J:$J,ROW())&amp;"  "&amp;INDEX([1]Calculation!$K:$K,ROW())</f>
        <v>628  lv</v>
      </c>
      <c r="E485" s="19">
        <f>INDEX([1]Calculation!$I:$I,ROW())</f>
        <v>43760</v>
      </c>
      <c r="F485" s="12">
        <f>ROUND(INDEX([1]Calculation!AL:AL,ROW()),1)</f>
        <v>0</v>
      </c>
      <c r="G485" s="8">
        <f>ROUND(INDEX([1]Calculation!L:L,ROW()),0)</f>
        <v>24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8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21</v>
      </c>
      <c r="O485" s="8">
        <f>ROUND(INDEX([1]Calculation!T:T,ROW()),0)</f>
        <v>3</v>
      </c>
      <c r="P485" s="8" t="str">
        <f>INDEX([1]Calculation!CB:CB,ROW())</f>
        <v>https://d25d2506sfb94s.cloudfront.net/cumulus_uploads/document/s96v7z4zoa/econTabReport.pdf</v>
      </c>
    </row>
    <row r="486" spans="1:16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440  rv</v>
      </c>
      <c r="E486" s="19">
        <f>INDEX([1]Calculation!$I:$I,ROW())</f>
        <v>43760</v>
      </c>
      <c r="F486" s="12">
        <f>ROUND(INDEX([1]Calculation!AL:AL,ROW()),1)</f>
        <v>0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https://thehill.com/hilltv/rising/466927-warren-overtakes-sanders-in-new-poll</v>
      </c>
    </row>
    <row r="487" spans="1:16">
      <c r="A487" t="str">
        <f>INDEX([1]Calculation!$F:$F,ROW())</f>
        <v>South Carolina</v>
      </c>
      <c r="B487" t="str">
        <f>INDEX([1]Calculation!$D:$D,ROW())</f>
        <v>Change Research</v>
      </c>
      <c r="C487" t="str">
        <f>IF(INDEX([1]Calculation!$G:$G,ROW())=0,"-",INDEX([1]Calculation!$G:$G,ROW()))</f>
        <v>C</v>
      </c>
      <c r="D487" t="str">
        <f>INDEX([1]Calculation!$J:$J,ROW())&amp;"  "&amp;INDEX([1]Calculation!$K:$K,ROW())</f>
        <v>731  lv</v>
      </c>
      <c r="E487" s="19">
        <f>INDEX([1]Calculation!$I:$I,ROW())</f>
        <v>43759</v>
      </c>
      <c r="F487" s="12">
        <f>ROUND(INDEX([1]Calculation!AL:AL,ROW()),1)</f>
        <v>0</v>
      </c>
      <c r="G487" s="8">
        <f>ROUND(INDEX([1]Calculation!L:L,ROW()),0)</f>
        <v>30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9</v>
      </c>
      <c r="K487" s="8">
        <f>ROUND(INDEX([1]Calculation!P:P,ROW()),0)</f>
        <v>3</v>
      </c>
      <c r="L487" s="8">
        <f>ROUND(INDEX([1]Calculation!Q:Q,ROW()),0)</f>
        <v>13</v>
      </c>
      <c r="M487" s="8">
        <f>ROUND(INDEX([1]Calculation!R:R,ROW()),0)</f>
        <v>5</v>
      </c>
      <c r="N487" s="8">
        <f>ROUND(INDEX([1]Calculation!S:S,ROW()),0)</f>
        <v>19</v>
      </c>
      <c r="O487" s="8">
        <f>ROUND(INDEX([1]Calculation!T:T,ROW()),0)</f>
        <v>4</v>
      </c>
      <c r="P487" s="8" t="str">
        <f>INDEX([1]Calculation!CB:CB,ROW())</f>
        <v>https://www.changeresearch.com/south-carolina-poll-october-15-21</v>
      </c>
    </row>
    <row r="488" spans="1:16">
      <c r="A488" t="str">
        <f>INDEX([1]Calculation!$F:$F,ROW())</f>
        <v>US</v>
      </c>
      <c r="B488" t="str">
        <f>INDEX([1]Calculation!$D:$D,ROW())</f>
        <v>Quinnipiac University</v>
      </c>
      <c r="C488" t="str">
        <f>IF(INDEX([1]Calculation!$G:$G,ROW())=0,"-",INDEX([1]Calculation!$G:$G,ROW()))</f>
        <v>A</v>
      </c>
      <c r="D488" t="str">
        <f>INDEX([1]Calculation!$J:$J,ROW())&amp;"  "&amp;INDEX([1]Calculation!$K:$K,ROW())</f>
        <v>713  rv</v>
      </c>
      <c r="E488" s="19">
        <f>INDEX([1]Calculation!$I:$I,ROW())</f>
        <v>43759</v>
      </c>
      <c r="F488" s="12">
        <f>ROUND(INDEX([1]Calculation!AL:AL,ROW()),1)</f>
        <v>0</v>
      </c>
      <c r="G488" s="8">
        <f>ROUND(INDEX([1]Calculation!L:L,ROW()),0)</f>
        <v>21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10</v>
      </c>
      <c r="K488" s="8">
        <f>ROUND(INDEX([1]Calculation!P:P,ROW()),0)</f>
        <v>3</v>
      </c>
      <c r="L488" s="8">
        <f>ROUND(INDEX([1]Calculation!Q:Q,ROW()),0)</f>
        <v>15</v>
      </c>
      <c r="M488" s="8">
        <f>ROUND(INDEX([1]Calculation!R:R,ROW()),0)</f>
        <v>1</v>
      </c>
      <c r="N488" s="8">
        <f>ROUND(INDEX([1]Calculation!S:S,ROW()),0)</f>
        <v>28</v>
      </c>
      <c r="O488" s="8">
        <f>ROUND(INDEX([1]Calculation!T:T,ROW()),0)</f>
        <v>1</v>
      </c>
      <c r="P488" s="8" t="str">
        <f>INDEX([1]Calculation!CB:CB,ROW())</f>
        <v>https://poll.qu.edu/national/release-detail?ReleaseID=3646</v>
      </c>
    </row>
    <row r="489" spans="1:16">
      <c r="A489" t="str">
        <f>INDEX([1]Calculation!$F:$F,ROW())</f>
        <v>South Carolina</v>
      </c>
      <c r="B489" t="str">
        <f>INDEX([1]Calculation!$D:$D,ROW())</f>
        <v>Monmouth University</v>
      </c>
      <c r="C489" t="str">
        <f>IF(INDEX([1]Calculation!$G:$G,ROW())=0,"-",INDEX([1]Calculation!$G:$G,ROW()))</f>
        <v>A+</v>
      </c>
      <c r="D489" t="str">
        <f>INDEX([1]Calculation!$J:$J,ROW())&amp;"  "&amp;INDEX([1]Calculation!$K:$K,ROW())</f>
        <v>402  lv</v>
      </c>
      <c r="E489" s="19">
        <f>INDEX([1]Calculation!$I:$I,ROW())</f>
        <v>43759</v>
      </c>
      <c r="F489" s="12">
        <f>ROUND(INDEX([1]Calculation!AL:AL,ROW()),1)</f>
        <v>0.9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2</v>
      </c>
      <c r="L489" s="8">
        <f>ROUND(INDEX([1]Calculation!Q:Q,ROW()),0)</f>
        <v>12</v>
      </c>
      <c r="M489" s="8">
        <f>ROUND(INDEX([1]Calculation!R:R,ROW()),0)</f>
        <v>4</v>
      </c>
      <c r="N489" s="8">
        <f>ROUND(INDEX([1]Calculation!S:S,ROW()),0)</f>
        <v>16</v>
      </c>
      <c r="O489" s="8">
        <f>ROUND(INDEX([1]Calculation!T:T,ROW()),0)</f>
        <v>2</v>
      </c>
      <c r="P489" s="8" t="str">
        <f>INDEX([1]Calculation!CB:CB,ROW())</f>
        <v>https://www.monmouth.edu/polling-institute/documents/monmouthpoll_sc_102319.pdf/</v>
      </c>
    </row>
    <row r="490" spans="1:16">
      <c r="A490" t="str">
        <f>INDEX([1]Calculation!$F:$F,ROW())</f>
        <v>US</v>
      </c>
      <c r="B490" t="str">
        <f>INDEX([1]Calculation!$D:$D,ROW())</f>
        <v>Emerson College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430  lv</v>
      </c>
      <c r="E490" s="19">
        <f>INDEX([1]Calculation!$I:$I,ROW())</f>
        <v>43759</v>
      </c>
      <c r="F490" s="12">
        <f>ROUND(INDEX([1]Calculation!AL:AL,ROW()),1)</f>
        <v>0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6</v>
      </c>
      <c r="K490" s="8">
        <f>ROUND(INDEX([1]Calculation!P:P,ROW()),0)</f>
        <v>1</v>
      </c>
      <c r="L490" s="8">
        <f>ROUND(INDEX([1]Calculation!Q:Q,ROW()),0)</f>
        <v>25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4</v>
      </c>
      <c r="P490" s="8" t="str">
        <f>INDEX([1]Calculation!CB:CB,ROW())</f>
        <v>http://emersonpolling.com/2019/10/22/biden-sanders-warren-maintain-front-runner-status-in-democratic-primary/</v>
      </c>
    </row>
    <row r="491" spans="1:16">
      <c r="A491" t="str">
        <f>INDEX([1]Calculation!$F:$F,ROW())</f>
        <v>Massachusetts</v>
      </c>
      <c r="B491" t="str">
        <f>INDEX([1]Calculation!$D:$D,ROW())</f>
        <v>MassINC Polling Group</v>
      </c>
      <c r="C491" t="str">
        <f>IF(INDEX([1]Calculation!$G:$G,ROW())=0,"-",INDEX([1]Calculation!$G:$G,ROW()))</f>
        <v>A/B</v>
      </c>
      <c r="D491" t="str">
        <f>INDEX([1]Calculation!$J:$J,ROW())&amp;"  "&amp;INDEX([1]Calculation!$K:$K,ROW())</f>
        <v>456  lv</v>
      </c>
      <c r="E491" s="19">
        <f>INDEX([1]Calculation!$I:$I,ROW())</f>
        <v>43758</v>
      </c>
      <c r="F491" s="12">
        <f>ROUND(INDEX([1]Calculation!AL:AL,ROW()),1)</f>
        <v>0.6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0</v>
      </c>
      <c r="J491" s="8">
        <f>ROUND(INDEX([1]Calculation!O:O,ROW()),0)</f>
        <v>7</v>
      </c>
      <c r="K491" s="8">
        <f>ROUND(INDEX([1]Calculation!P:P,ROW()),0)</f>
        <v>1</v>
      </c>
      <c r="L491" s="8">
        <f>ROUND(INDEX([1]Calculation!Q:Q,ROW()),0)</f>
        <v>13</v>
      </c>
      <c r="M491" s="8">
        <f>ROUND(INDEX([1]Calculation!R:R,ROW()),0)</f>
        <v>1</v>
      </c>
      <c r="N491" s="8">
        <f>ROUND(INDEX([1]Calculation!S:S,ROW()),0)</f>
        <v>33</v>
      </c>
      <c r="O491" s="8">
        <f>ROUND(INDEX([1]Calculation!T:T,ROW()),0)</f>
        <v>1</v>
      </c>
      <c r="P491" s="8" t="str">
        <f>INDEX([1]Calculation!CB:CB,ROW())</f>
        <v>https://www.wbur.org/news/2019/10/23/wbur-poll-warren-medicare-for-all</v>
      </c>
    </row>
    <row r="492" spans="1:16">
      <c r="A492" t="str">
        <f>INDEX([1]Calculation!$F:$F,ROW())</f>
        <v>US</v>
      </c>
      <c r="B492" t="str">
        <f>INDEX([1]Calculation!$D:$D,ROW())</f>
        <v>SSRS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424  rv</v>
      </c>
      <c r="E492" s="19">
        <f>INDEX([1]Calculation!$I:$I,ROW())</f>
        <v>43758</v>
      </c>
      <c r="F492" s="12">
        <f>ROUND(INDEX([1]Calculation!AL:AL,ROW()),1)</f>
        <v>0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3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19</v>
      </c>
      <c r="O492" s="8">
        <f>ROUND(INDEX([1]Calculation!T:T,ROW()),0)</f>
        <v>2</v>
      </c>
      <c r="P492" s="8" t="str">
        <f>INDEX([1]Calculation!CB:CB,ROW())</f>
        <v>https://cdn.cnn.com/cnn/2019/images/10/22/rel12b.-.2020.pdf</v>
      </c>
    </row>
    <row r="493" spans="1:16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11521  lv</v>
      </c>
      <c r="E493" s="19">
        <f>INDEX([1]Calculation!$I:$I,ROW())</f>
        <v>43758</v>
      </c>
      <c r="F493" s="12">
        <f>ROUND(INDEX([1]Calculation!AL:AL,ROW()),1)</f>
        <v>0</v>
      </c>
      <c r="G493" s="8">
        <f>ROUND(INDEX([1]Calculation!L:L,ROW()),0)</f>
        <v>30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6</v>
      </c>
      <c r="K493" s="8">
        <f>ROUND(INDEX([1]Calculation!P:P,ROW()),0)</f>
        <v>2</v>
      </c>
      <c r="L493" s="8">
        <f>ROUND(INDEX([1]Calculation!Q:Q,ROW()),0)</f>
        <v>18</v>
      </c>
      <c r="M493" s="8">
        <f>ROUND(INDEX([1]Calculation!R:R,ROW()),0)</f>
        <v>1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https://morningconsult.com/2020-democratic-primary-2/</v>
      </c>
    </row>
    <row r="494" spans="1:16">
      <c r="A494" t="str">
        <f>INDEX([1]Calculation!$F:$F,ROW())</f>
        <v>California</v>
      </c>
      <c r="B494" t="str">
        <f>INDEX([1]Calculation!$D:$D,ROW())</f>
        <v>Change Research</v>
      </c>
      <c r="C494" t="str">
        <f>IF(INDEX([1]Calculation!$G:$G,ROW())=0,"-",INDEX([1]Calculation!$G:$G,ROW()))</f>
        <v>C</v>
      </c>
      <c r="D494" t="str">
        <f>INDEX([1]Calculation!$J:$J,ROW())&amp;"  "&amp;INDEX([1]Calculation!$K:$K,ROW())</f>
        <v>1631  lv</v>
      </c>
      <c r="E494" s="19">
        <f>INDEX([1]Calculation!$I:$I,ROW())</f>
        <v>43756</v>
      </c>
      <c r="F494" s="12">
        <f>ROUND(INDEX([1]Calculation!AL:AL,ROW()),1)</f>
        <v>0</v>
      </c>
      <c r="G494" s="8">
        <f>ROUND(INDEX([1]Calculation!L:L,ROW()),0)</f>
        <v>19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9</v>
      </c>
      <c r="K494" s="8">
        <f>ROUND(INDEX([1]Calculation!P:P,ROW()),0)</f>
        <v>2</v>
      </c>
      <c r="L494" s="8">
        <f>ROUND(INDEX([1]Calculation!Q:Q,ROW()),0)</f>
        <v>24</v>
      </c>
      <c r="M494" s="8">
        <f>ROUND(INDEX([1]Calculation!R:R,ROW()),0)</f>
        <v>1</v>
      </c>
      <c r="N494" s="8">
        <f>ROUND(INDEX([1]Calculation!S:S,ROW()),0)</f>
        <v>28</v>
      </c>
      <c r="O494" s="8">
        <f>ROUND(INDEX([1]Calculation!T:T,ROW()),0)</f>
        <v>3</v>
      </c>
      <c r="P494" s="8" t="str">
        <f>INDEX([1]Calculation!CB:CB,ROW())</f>
        <v>https://www.changeresearch.com/california-poll-october-15-18</v>
      </c>
    </row>
    <row r="495" spans="1:16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566  rv</v>
      </c>
      <c r="E495" s="19">
        <f>INDEX([1]Calculation!$I:$I,ROW())</f>
        <v>43756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17</v>
      </c>
      <c r="O495" s="8">
        <f>ROUND(INDEX([1]Calculation!T:T,ROW()),0)</f>
        <v>2</v>
      </c>
      <c r="P495" s="8" t="str">
        <f>INDEX([1]Calculation!CB:CB,ROW())</f>
        <v>https://www.ipsos.com/sites/default/files/ct/news/documents/2019-10/topline_reuters_democratic_debate_poll_10_21_2019_wu.pdf</v>
      </c>
    </row>
    <row r="496" spans="1:16">
      <c r="A496" t="str">
        <f>INDEX([1]Calculation!$F:$F,ROW())</f>
        <v>Wisconsin</v>
      </c>
      <c r="B496" t="str">
        <f>INDEX([1]Calculation!$D:$D,ROW())</f>
        <v>Marquette University Law School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379  lv</v>
      </c>
      <c r="E496" s="19">
        <f>INDEX([1]Calculation!$I:$I,ROW())</f>
        <v>43755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7</v>
      </c>
      <c r="K496" s="8">
        <f>ROUND(INDEX([1]Calculation!P:P,ROW()),0)</f>
        <v>3</v>
      </c>
      <c r="L496" s="8">
        <f>ROUND(INDEX([1]Calculation!Q:Q,ROW()),0)</f>
        <v>17</v>
      </c>
      <c r="M496" s="8">
        <f>ROUND(INDEX([1]Calculation!R:R,ROW()),0)</f>
        <v>0</v>
      </c>
      <c r="N496" s="8">
        <f>ROUND(INDEX([1]Calculation!S:S,ROW()),0)</f>
        <v>24</v>
      </c>
      <c r="O496" s="8">
        <f>ROUND(INDEX([1]Calculation!T:T,ROW()),0)</f>
        <v>3</v>
      </c>
      <c r="P496" s="8" t="str">
        <f>INDEX([1]Calculation!CB:CB,ROW())</f>
        <v>https://law.marquette.edu/poll/wp-content/uploads/2019/10/MLSP54Toplines.pdf</v>
      </c>
    </row>
    <row r="497" spans="1:16">
      <c r="A497" t="str">
        <f>INDEX([1]Calculation!$F:$F,ROW())</f>
        <v>Wisconsin</v>
      </c>
      <c r="B497" t="str">
        <f>INDEX([1]Calculation!$D:$D,ROW())</f>
        <v>Kaiser Family Foundation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274  lv</v>
      </c>
      <c r="E497" s="19">
        <f>INDEX([1]Calculation!$I:$I,ROW())</f>
        <v>43753</v>
      </c>
      <c r="F497" s="12">
        <f>ROUND(INDEX([1]Calculation!AL:AL,ROW()),1)</f>
        <v>1.5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3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22</v>
      </c>
      <c r="O497" s="8">
        <f>ROUND(INDEX([1]Calculation!T:T,ROW()),0)</f>
        <v>2</v>
      </c>
      <c r="P497" s="8" t="str">
        <f>INDEX([1]Calculation!CB:CB,ROW())</f>
        <v>http://files.kff.org/attachment/TOPLINE-Blue-Wall-Voices-Project</v>
      </c>
    </row>
    <row r="498" spans="1:16">
      <c r="A498" t="str">
        <f>INDEX([1]Calculation!$F:$F,ROW())</f>
        <v>Pennsylvania</v>
      </c>
      <c r="B498" t="str">
        <f>INDEX([1]Calculation!$D:$D,ROW())</f>
        <v>Kaiser Family Foundation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246  lv</v>
      </c>
      <c r="E498" s="19">
        <f>INDEX([1]Calculation!$I:$I,ROW())</f>
        <v>43753</v>
      </c>
      <c r="F498" s="12">
        <f>ROUND(INDEX([1]Calculation!AL:AL,ROW()),1)</f>
        <v>1.4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18</v>
      </c>
      <c r="O498" s="8">
        <f>ROUND(INDEX([1]Calculation!T:T,ROW()),0)</f>
        <v>2</v>
      </c>
      <c r="P498" s="8" t="str">
        <f>INDEX([1]Calculation!CB:CB,ROW())</f>
        <v>http://files.kff.org/attachment/TOPLINE-Blue-Wall-Voices-Project</v>
      </c>
    </row>
    <row r="499" spans="1:16">
      <c r="A499" t="str">
        <f>INDEX([1]Calculation!$F:$F,ROW())</f>
        <v>Minnesota</v>
      </c>
      <c r="B499" t="str">
        <f>INDEX([1]Calculation!$D:$D,ROW())</f>
        <v>Kaiser Family Foundation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249  lv</v>
      </c>
      <c r="E499" s="19">
        <f>INDEX([1]Calculation!$I:$I,ROW())</f>
        <v>43753</v>
      </c>
      <c r="F499" s="12">
        <f>ROUND(INDEX([1]Calculation!AL:AL,ROW()),1)</f>
        <v>1.4</v>
      </c>
      <c r="G499" s="8">
        <f>ROUND(INDEX([1]Calculation!L:L,ROW()),0)</f>
        <v>14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15</v>
      </c>
      <c r="L499" s="8">
        <f>ROUND(INDEX([1]Calculation!Q:Q,ROW()),0)</f>
        <v>13</v>
      </c>
      <c r="M499" s="8">
        <f>ROUND(INDEX([1]Calculation!R:R,ROW()),0)</f>
        <v>0</v>
      </c>
      <c r="N499" s="8">
        <f>ROUND(INDEX([1]Calculation!S:S,ROW()),0)</f>
        <v>25</v>
      </c>
      <c r="O499" s="8">
        <f>ROUND(INDEX([1]Calculation!T:T,ROW()),0)</f>
        <v>4</v>
      </c>
      <c r="P499" s="8" t="str">
        <f>INDEX([1]Calculation!CB:CB,ROW())</f>
        <v>http://files.kff.org/attachment/TOPLINE-Blue-Wall-Voices-Project</v>
      </c>
    </row>
    <row r="500" spans="1:16">
      <c r="A500" t="str">
        <f>INDEX([1]Calculation!$F:$F,ROW())</f>
        <v>Michigan</v>
      </c>
      <c r="B500" t="str">
        <f>INDEX([1]Calculation!$D:$D,ROW())</f>
        <v>Kaiser Family Foundation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208  lv</v>
      </c>
      <c r="E500" s="19">
        <f>INDEX([1]Calculation!$I:$I,ROW())</f>
        <v>43753</v>
      </c>
      <c r="F500" s="12">
        <f>ROUND(INDEX([1]Calculation!AL:AL,ROW()),1)</f>
        <v>1.3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7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25</v>
      </c>
      <c r="O500" s="8">
        <f>ROUND(INDEX([1]Calculation!T:T,ROW()),0)</f>
        <v>1</v>
      </c>
      <c r="P500" s="8" t="str">
        <f>INDEX([1]Calculation!CB:CB,ROW())</f>
        <v>http://files.kff.org/attachment/TOPLINE-Blue-Wall-Voices-Project</v>
      </c>
    </row>
    <row r="501" spans="1:16">
      <c r="A501" t="str">
        <f>INDEX([1]Calculation!$F:$F,ROW())</f>
        <v>Wyoming</v>
      </c>
      <c r="B501" t="str">
        <f>INDEX([1]Calculation!$D:$D,ROW())</f>
        <v>Montana State University Billings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14  lv</v>
      </c>
      <c r="E501" s="19">
        <f>INDEX([1]Calculation!$I:$I,ROW())</f>
        <v>43754</v>
      </c>
      <c r="F501" s="12" t="e">
        <f>ROUND(INDEX([1]Calculation!AL:AL,ROW()),1)</f>
        <v>#VALUE!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1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82</v>
      </c>
      <c r="O501" s="8">
        <f>ROUND(INDEX([1]Calculation!T:T,ROW()),0)</f>
        <v>2</v>
      </c>
      <c r="P501" s="8" t="str">
        <f>INDEX([1]Calculation!CB:CB,ROW())</f>
        <v>https://www.msubillings.edu/cas/nams/polls/2019%20Mountain%20States%20Poll%20Report.pdf</v>
      </c>
    </row>
    <row r="502" spans="1:16">
      <c r="A502" t="str">
        <f>INDEX([1]Calculation!$F:$F,ROW())</f>
        <v>Montana</v>
      </c>
      <c r="B502" t="str">
        <f>INDEX([1]Calculation!$D:$D,ROW())</f>
        <v>Montana State University Billings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40  lv</v>
      </c>
      <c r="E502" s="19">
        <f>INDEX([1]Calculation!$I:$I,ROW())</f>
        <v>43754</v>
      </c>
      <c r="F502" s="12" t="e">
        <f>ROUND(INDEX([1]Calculation!AL:AL,ROW()),1)</f>
        <v>#VALUE!</v>
      </c>
      <c r="G502" s="8">
        <f>ROUND(INDEX([1]Calculation!L:L,ROW()),0)</f>
        <v>15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2</v>
      </c>
      <c r="K502" s="8">
        <f>ROUND(INDEX([1]Calculation!P:P,ROW()),0)</f>
        <v>2</v>
      </c>
      <c r="L502" s="8">
        <f>ROUND(INDEX([1]Calculation!Q:Q,ROW()),0)</f>
        <v>2</v>
      </c>
      <c r="M502" s="8">
        <f>ROUND(INDEX([1]Calculation!R:R,ROW()),0)</f>
        <v>0</v>
      </c>
      <c r="N502" s="8">
        <f>ROUND(INDEX([1]Calculation!S:S,ROW()),0)</f>
        <v>40</v>
      </c>
      <c r="O502" s="8">
        <f>ROUND(INDEX([1]Calculation!T:T,ROW()),0)</f>
        <v>0</v>
      </c>
      <c r="P502" s="8" t="str">
        <f>INDEX([1]Calculation!CB:CB,ROW())</f>
        <v>https://www.msubillings.edu/cas/nams/polls/2019%20Mountain%20States%20Poll%20Report.pdf</v>
      </c>
    </row>
    <row r="503" spans="1:16">
      <c r="A503" t="str">
        <f>INDEX([1]Calculation!$F:$F,ROW())</f>
        <v>Iowa</v>
      </c>
      <c r="B503" t="str">
        <f>INDEX([1]Calculation!$D:$D,ROW())</f>
        <v>Suffolk University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500  lv</v>
      </c>
      <c r="E503" s="19">
        <f>INDEX([1]Calculation!$I:$I,ROW())</f>
        <v>43756</v>
      </c>
      <c r="F503" s="12">
        <f>ROUND(INDEX([1]Calculation!AL:AL,ROW()),1)</f>
        <v>0.7</v>
      </c>
      <c r="G503" s="8">
        <f>ROUND(INDEX([1]Calculation!L:L,ROW()),0)</f>
        <v>18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13</v>
      </c>
      <c r="K503" s="8">
        <f>ROUND(INDEX([1]Calculation!P:P,ROW()),0)</f>
        <v>3</v>
      </c>
      <c r="L503" s="8">
        <f>ROUND(INDEX([1]Calculation!Q:Q,ROW()),0)</f>
        <v>9</v>
      </c>
      <c r="M503" s="8">
        <f>ROUND(INDEX([1]Calculation!R:R,ROW()),0)</f>
        <v>3</v>
      </c>
      <c r="N503" s="8">
        <f>ROUND(INDEX([1]Calculation!S:S,ROW()),0)</f>
        <v>17</v>
      </c>
      <c r="O503" s="8">
        <f>ROUND(INDEX([1]Calculation!T:T,ROW()),0)</f>
        <v>1</v>
      </c>
      <c r="P503" s="8" t="str">
        <f>INDEX([1]Calculation!CB:CB,ROW())</f>
        <v>https://www.suffolk.edu/-/media/suffolk/documents/academics/research-at-suffolk/suprc/polls/other-states/2019/10_21_2019_marignals_pdftxt.pdf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1839  lv</v>
      </c>
      <c r="E504" s="19">
        <f>INDEX([1]Calculation!$I:$I,ROW())</f>
        <v>43756</v>
      </c>
      <c r="F504" s="12">
        <f>ROUND(INDEX([1]Calculation!AL:AL,ROW()),1)</f>
        <v>0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16</v>
      </c>
      <c r="M504" s="8">
        <f>ROUND(INDEX([1]Calculation!R:R,ROW()),0)</f>
        <v>1</v>
      </c>
      <c r="N504" s="8">
        <f>ROUND(INDEX([1]Calculation!S:S,ROW()),0)</f>
        <v>18</v>
      </c>
      <c r="O504" s="8">
        <f>ROUND(INDEX([1]Calculation!T:T,ROW()),0)</f>
        <v>2</v>
      </c>
      <c r="P504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05" spans="1:16">
      <c r="A505" t="str">
        <f>INDEX([1]Calculation!$F:$F,ROW())</f>
        <v>US</v>
      </c>
      <c r="B505" t="str">
        <f>INDEX([1]Calculation!$D:$D,ROW())</f>
        <v>Ipsos</v>
      </c>
      <c r="C505" t="str">
        <f>IF(INDEX([1]Calculation!$G:$G,ROW())=0,"-",INDEX([1]Calculation!$G:$G,ROW()))</f>
        <v>B+</v>
      </c>
      <c r="D505" t="str">
        <f>INDEX([1]Calculation!$J:$J,ROW())&amp;"  "&amp;INDEX([1]Calculation!$K:$K,ROW())</f>
        <v>703  a</v>
      </c>
      <c r="E505" s="19">
        <f>INDEX([1]Calculation!$I:$I,ROW())</f>
        <v>43756</v>
      </c>
      <c r="F505" s="12">
        <f>ROUND(INDEX([1]Calculation!AL:AL,ROW()),1)</f>
        <v>0</v>
      </c>
      <c r="G505" s="8">
        <f>ROUND(INDEX([1]Calculation!L:L,ROW()),0)</f>
        <v>21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16</v>
      </c>
      <c r="M505" s="8">
        <f>ROUND(INDEX([1]Calculation!R:R,ROW()),0)</f>
        <v>0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https://www.ipsos.com/sites/default/files/ct/news/documents/2019-10/topline_reuters_democratic_debate_poll_10_21_2019_wu.pdf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763  lv</v>
      </c>
      <c r="E506" s="19">
        <f>INDEX([1]Calculation!$I:$I,ROW())</f>
        <v>43756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17</v>
      </c>
      <c r="M506" s="8">
        <f>ROUND(INDEX([1]Calculation!R:R,ROW()),0)</f>
        <v>2</v>
      </c>
      <c r="N506" s="8">
        <f>ROUND(INDEX([1]Calculation!S:S,ROW()),0)</f>
        <v>18</v>
      </c>
      <c r="O506" s="8">
        <f>ROUND(INDEX([1]Calculation!T:T,ROW()),0)</f>
        <v>2</v>
      </c>
      <c r="P506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07" spans="1:16">
      <c r="A507" t="str">
        <f>INDEX([1]Calculation!$F:$F,ROW())</f>
        <v>California</v>
      </c>
      <c r="B507" t="str">
        <f>INDEX([1]Calculation!$D:$D,ROW())</f>
        <v>SurveyUSA</v>
      </c>
      <c r="C507" t="str">
        <f>IF(INDEX([1]Calculation!$G:$G,ROW())=0,"-",INDEX([1]Calculation!$G:$G,ROW()))</f>
        <v>A</v>
      </c>
      <c r="D507" t="str">
        <f>INDEX([1]Calculation!$J:$J,ROW())&amp;"  "&amp;INDEX([1]Calculation!$K:$K,ROW())</f>
        <v>553  lv</v>
      </c>
      <c r="E507" s="19">
        <f>INDEX([1]Calculation!$I:$I,ROW())</f>
        <v>43754</v>
      </c>
      <c r="F507" s="12">
        <f>ROUND(INDEX([1]Calculation!AL:AL,ROW()),1)</f>
        <v>0.1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17</v>
      </c>
      <c r="M507" s="8">
        <f>ROUND(INDEX([1]Calculation!R:R,ROW()),0)</f>
        <v>1</v>
      </c>
      <c r="N507" s="8">
        <f>ROUND(INDEX([1]Calculation!S:S,ROW()),0)</f>
        <v>18</v>
      </c>
      <c r="O507" s="8">
        <f>ROUND(INDEX([1]Calculation!T:T,ROW()),0)</f>
        <v>4</v>
      </c>
      <c r="P507" s="8" t="str">
        <f>INDEX([1]Calculation!CB:CB,ROW())</f>
        <v>http://www.surveyusa.com/client/PollReport.aspx?g=3662de7c-9fe8-4524-b39b-789835905d98</v>
      </c>
    </row>
    <row r="508" spans="1:16">
      <c r="A508" t="str">
        <f>INDEX([1]Calculation!$F:$F,ROW())</f>
        <v>US</v>
      </c>
      <c r="B508" t="str">
        <f>INDEX([1]Calculation!$D:$D,ROW())</f>
        <v>SurveyUSA</v>
      </c>
      <c r="C508" t="str">
        <f>IF(INDEX([1]Calculation!$G:$G,ROW())=0,"-",INDEX([1]Calculation!$G:$G,ROW()))</f>
        <v>A</v>
      </c>
      <c r="D508" t="str">
        <f>INDEX([1]Calculation!$J:$J,ROW())&amp;"  "&amp;INDEX([1]Calculation!$K:$K,ROW())</f>
        <v>1071  lv</v>
      </c>
      <c r="E508" s="19">
        <f>INDEX([1]Calculation!$I:$I,ROW())</f>
        <v>43754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2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22</v>
      </c>
      <c r="O508" s="8">
        <f>ROUND(INDEX([1]Calculation!T:T,ROW()),0)</f>
        <v>2</v>
      </c>
      <c r="P508" s="8" t="str">
        <f>INDEX([1]Calculation!CB:CB,ROW())</f>
        <v>http://www.surveyusa.com/client/PollReport.aspx?g=3f8c15c0-bab5-4d13-b944-5b368f707417</v>
      </c>
    </row>
    <row r="509" spans="1:16">
      <c r="A509" t="str">
        <f>INDEX([1]Calculation!$F:$F,ROW())</f>
        <v>US</v>
      </c>
      <c r="B509" t="str">
        <f>INDEX([1]Calculation!$D:$D,ROW())</f>
        <v>Public Religion Research Institute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436  rv</v>
      </c>
      <c r="E509" s="19">
        <f>INDEX([1]Calculation!$I:$I,ROW())</f>
        <v>43751</v>
      </c>
      <c r="F509" s="12">
        <f>ROUND(INDEX([1]Calculation!AL:AL,ROW()),1)</f>
        <v>4.0999999999999996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17</v>
      </c>
      <c r="M509" s="8">
        <f>ROUND(INDEX([1]Calculation!R:R,ROW()),0)</f>
        <v>0</v>
      </c>
      <c r="N509" s="8">
        <f>ROUND(INDEX([1]Calculation!S:S,ROW()),0)</f>
        <v>16</v>
      </c>
      <c r="O509" s="8">
        <f>ROUND(INDEX([1]Calculation!T:T,ROW()),0)</f>
        <v>3</v>
      </c>
      <c r="P509" s="8" t="str">
        <f>INDEX([1]Calculation!CB:CB,ROW())</f>
        <v>https://projects.fivethirtyeight.com/polls/20191021_National.pdf</v>
      </c>
    </row>
    <row r="510" spans="1:16">
      <c r="A510" t="str">
        <f>INDEX([1]Calculation!$F:$F,ROW())</f>
        <v>US</v>
      </c>
      <c r="B510" t="str">
        <f>INDEX([1]Calculation!$D:$D,ROW())</f>
        <v>Public Religion Research Institute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487  a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24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16</v>
      </c>
      <c r="M510" s="8">
        <f>ROUND(INDEX([1]Calculation!R:R,ROW()),0)</f>
        <v>0</v>
      </c>
      <c r="N510" s="8">
        <f>ROUND(INDEX([1]Calculation!S:S,ROW()),0)</f>
        <v>16</v>
      </c>
      <c r="O510" s="8">
        <f>ROUND(INDEX([1]Calculation!T:T,ROW()),0)</f>
        <v>3</v>
      </c>
      <c r="P510" s="8" t="str">
        <f>INDEX([1]Calculation!CB:CB,ROW())</f>
        <v>https://projects.fivethirtyeight.com/polls/20191021_National.pdf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815  lv</v>
      </c>
      <c r="E511" s="19">
        <f>INDEX([1]Calculation!$I:$I,ROW())</f>
        <v>43755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2</v>
      </c>
      <c r="L511" s="8">
        <f>ROUND(INDEX([1]Calculation!Q:Q,ROW()),0)</f>
        <v>15</v>
      </c>
      <c r="M511" s="8">
        <f>ROUND(INDEX([1]Calculation!R:R,ROW()),0)</f>
        <v>2</v>
      </c>
      <c r="N511" s="8">
        <f>ROUND(INDEX([1]Calculation!S:S,ROW()),0)</f>
        <v>16</v>
      </c>
      <c r="O511" s="8">
        <f>ROUND(INDEX([1]Calculation!T:T,ROW()),0)</f>
        <v>2</v>
      </c>
      <c r="P511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Swayable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2077  lv</v>
      </c>
      <c r="E512" s="19">
        <f>INDEX([1]Calculation!$I:$I,ROW())</f>
        <v>43746</v>
      </c>
      <c r="F512" s="12">
        <f>ROUND(INDEX([1]Calculation!AL:AL,ROW()),1)</f>
        <v>0</v>
      </c>
      <c r="G512" s="8">
        <f>ROUND(INDEX([1]Calculation!L:L,ROW()),0)</f>
        <v>33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2</v>
      </c>
      <c r="L512" s="8">
        <f>ROUND(INDEX([1]Calculation!Q:Q,ROW()),0)</f>
        <v>16</v>
      </c>
      <c r="M512" s="8">
        <f>ROUND(INDEX([1]Calculation!R:R,ROW()),0)</f>
        <v>0</v>
      </c>
      <c r="N512" s="8">
        <f>ROUND(INDEX([1]Calculation!S:S,ROW()),0)</f>
        <v>21</v>
      </c>
      <c r="O512" s="8">
        <f>ROUND(INDEX([1]Calculation!T:T,ROW()),0)</f>
        <v>3</v>
      </c>
      <c r="P512" s="8" t="str">
        <f>INDEX([1]Calculation!CB:CB,ROW())</f>
        <v>https://swayable.com/insights/primaries2019</v>
      </c>
    </row>
    <row r="513" spans="1:16">
      <c r="A513" t="str">
        <f>INDEX([1]Calculation!$F:$F,ROW())</f>
        <v>US</v>
      </c>
      <c r="B513" t="str">
        <f>INDEX([1]Calculation!$D:$D,ROW())</f>
        <v>Swayable</v>
      </c>
      <c r="C513" t="str">
        <f>IF(INDEX([1]Calculation!$G:$G,ROW())=0,"-",INDEX([1]Calculation!$G:$G,ROW()))</f>
        <v>-</v>
      </c>
      <c r="D513" t="str">
        <f>INDEX([1]Calculation!$J:$J,ROW())&amp;"  "&amp;INDEX([1]Calculation!$K:$K,ROW())</f>
        <v>4216  a</v>
      </c>
      <c r="E513" s="19">
        <f>INDEX([1]Calculation!$I:$I,ROW())</f>
        <v>43746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20</v>
      </c>
      <c r="M513" s="8">
        <f>ROUND(INDEX([1]Calculation!R:R,ROW()),0)</f>
        <v>1</v>
      </c>
      <c r="N513" s="8">
        <f>ROUND(INDEX([1]Calculation!S:S,ROW()),0)</f>
        <v>17</v>
      </c>
      <c r="O513" s="8">
        <f>ROUND(INDEX([1]Calculation!T:T,ROW()),0)</f>
        <v>4</v>
      </c>
      <c r="P513" s="8" t="str">
        <f>INDEX([1]Calculation!CB:CB,ROW())</f>
        <v>https://swayable.com/insights/primaries2019</v>
      </c>
    </row>
    <row r="514" spans="1:16">
      <c r="A514" t="str">
        <f>INDEX([1]Calculation!$F:$F,ROW())</f>
        <v>Iowa</v>
      </c>
      <c r="B514" t="str">
        <f>INDEX([1]Calculation!$D:$D,ROW())</f>
        <v>Emerson College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317  lv</v>
      </c>
      <c r="E514" s="19">
        <f>INDEX([1]Calculation!$I:$I,ROW())</f>
        <v>43754</v>
      </c>
      <c r="F514" s="12">
        <f>ROUND(INDEX([1]Calculation!AL:AL,ROW()),1)</f>
        <v>0</v>
      </c>
      <c r="G514" s="8">
        <f>ROUND(INDEX([1]Calculation!L:L,ROW()),0)</f>
        <v>23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16</v>
      </c>
      <c r="K514" s="8">
        <f>ROUND(INDEX([1]Calculation!P:P,ROW()),0)</f>
        <v>1</v>
      </c>
      <c r="L514" s="8">
        <f>ROUND(INDEX([1]Calculation!Q:Q,ROW()),0)</f>
        <v>13</v>
      </c>
      <c r="M514" s="8">
        <f>ROUND(INDEX([1]Calculation!R:R,ROW()),0)</f>
        <v>2</v>
      </c>
      <c r="N514" s="8">
        <f>ROUND(INDEX([1]Calculation!S:S,ROW()),0)</f>
        <v>23</v>
      </c>
      <c r="O514" s="8">
        <f>ROUND(INDEX([1]Calculation!T:T,ROW()),0)</f>
        <v>5</v>
      </c>
      <c r="P514" s="8" t="str">
        <f>INDEX([1]Calculation!CB:CB,ROW())</f>
        <v>http://emersonpolling.com/2019/10/17/iowa-2020-dead-heat-with-biden-and-warren-mayor-pete-continues-to-build-and-sanders-slides/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828  lv</v>
      </c>
      <c r="E515" s="19">
        <f>INDEX([1]Calculation!$I:$I,ROW())</f>
        <v>43754</v>
      </c>
      <c r="F515" s="12">
        <f>ROUND(INDEX([1]Calculation!AL:AL,ROW()),1)</f>
        <v>0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  <c r="P515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16" spans="1:16">
      <c r="A516" t="str">
        <f>INDEX([1]Calculation!$F:$F,ROW())</f>
        <v>US</v>
      </c>
      <c r="B516" t="str">
        <f>INDEX([1]Calculation!$D:$D,ROW())</f>
        <v>YouGov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623  lv</v>
      </c>
      <c r="E516" s="19">
        <f>INDEX([1]Calculation!$I:$I,ROW())</f>
        <v>43753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6</v>
      </c>
      <c r="K516" s="8">
        <f>ROUND(INDEX([1]Calculation!P:P,ROW()),0)</f>
        <v>2</v>
      </c>
      <c r="L516" s="8">
        <f>ROUND(INDEX([1]Calculation!Q:Q,ROW()),0)</f>
        <v>13</v>
      </c>
      <c r="M516" s="8">
        <f>ROUND(INDEX([1]Calculation!R:R,ROW()),0)</f>
        <v>1</v>
      </c>
      <c r="N516" s="8">
        <f>ROUND(INDEX([1]Calculation!S:S,ROW()),0)</f>
        <v>28</v>
      </c>
      <c r="O516" s="8">
        <f>ROUND(INDEX([1]Calculation!T:T,ROW()),0)</f>
        <v>2</v>
      </c>
      <c r="P516" s="8" t="str">
        <f>INDEX([1]Calculation!CB:CB,ROW())</f>
        <v>https://d25d2506sfb94s.cloudfront.net/cumulus_uploads/document/kvoamfqbbo/econTabReport.pdf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828  lv</v>
      </c>
      <c r="E517" s="19">
        <f>INDEX([1]Calculation!$I:$I,ROW())</f>
        <v>43753</v>
      </c>
      <c r="F517" s="12">
        <f>ROUND(INDEX([1]Calculation!AL:AL,ROW()),1)</f>
        <v>0</v>
      </c>
      <c r="G517" s="8">
        <f>ROUND(INDEX([1]Calculation!L:L,ROW()),0)</f>
        <v>35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17</v>
      </c>
      <c r="O517" s="8">
        <f>ROUND(INDEX([1]Calculation!T:T,ROW()),0)</f>
        <v>2</v>
      </c>
      <c r="P517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18" spans="1:16">
      <c r="A518" t="str">
        <f>INDEX([1]Calculation!$F:$F,ROW())</f>
        <v>California</v>
      </c>
      <c r="B518" t="str">
        <f>INDEX([1]Calculation!$D:$D,ROW())</f>
        <v>Capitol Weekly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590  lv</v>
      </c>
      <c r="E518" s="19">
        <f>INDEX([1]Calculation!$I:$I,ROW())</f>
        <v>43752</v>
      </c>
      <c r="F518" s="12">
        <f>ROUND(INDEX([1]Calculation!AL:AL,ROW()),1)</f>
        <v>0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6</v>
      </c>
      <c r="K518" s="8">
        <f>ROUND(INDEX([1]Calculation!P:P,ROW()),0)</f>
        <v>1</v>
      </c>
      <c r="L518" s="8">
        <f>ROUND(INDEX([1]Calculation!Q:Q,ROW()),0)</f>
        <v>15</v>
      </c>
      <c r="M518" s="8">
        <f>ROUND(INDEX([1]Calculation!R:R,ROW()),0)</f>
        <v>1</v>
      </c>
      <c r="N518" s="8">
        <f>ROUND(INDEX([1]Calculation!S:S,ROW()),0)</f>
        <v>35</v>
      </c>
      <c r="O518" s="8">
        <f>ROUND(INDEX([1]Calculation!T:T,ROW()),0)</f>
        <v>3</v>
      </c>
      <c r="P518" s="8" t="str">
        <f>INDEX([1]Calculation!CB:CB,ROW())</f>
        <v>https://www.dropbox.com/s/0e1g0eat9otgvpl/Oct%202019%20Presidential%20Primary%20Tracking%20Poll%20Toplines%20and%20Crosstabs.xlsx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789  lv</v>
      </c>
      <c r="E519" s="19">
        <f>INDEX([1]Calculation!$I:$I,ROW())</f>
        <v>43752</v>
      </c>
      <c r="F519" s="12">
        <f>ROUND(INDEX([1]Calculation!AL:AL,ROW()),1)</f>
        <v>0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15</v>
      </c>
      <c r="M519" s="8">
        <f>ROUND(INDEX([1]Calculation!R:R,ROW()),0)</f>
        <v>0</v>
      </c>
      <c r="N519" s="8">
        <f>ROUND(INDEX([1]Calculation!S:S,ROW()),0)</f>
        <v>20</v>
      </c>
      <c r="O519" s="8">
        <f>ROUND(INDEX([1]Calculation!T:T,ROW()),0)</f>
        <v>3</v>
      </c>
      <c r="P519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20" spans="1:16">
      <c r="A520" t="str">
        <f>INDEX([1]Calculation!$F:$F,ROW())</f>
        <v>Maine</v>
      </c>
      <c r="B520" t="str">
        <f>INDEX([1]Calculation!$D:$D,ROW())</f>
        <v>Public Policy Polling</v>
      </c>
      <c r="C520" t="str">
        <f>IF(INDEX([1]Calculation!$G:$G,ROW())=0,"-",INDEX([1]Calculation!$G:$G,ROW()))</f>
        <v>B</v>
      </c>
      <c r="D520" t="str">
        <f>INDEX([1]Calculation!$J:$J,ROW())&amp;"  "&amp;INDEX([1]Calculation!$K:$K,ROW())</f>
        <v>366  v</v>
      </c>
      <c r="E520" s="19">
        <f>INDEX([1]Calculation!$I:$I,ROW())</f>
        <v>43751</v>
      </c>
      <c r="F520" s="12">
        <f>ROUND(INDEX([1]Calculation!AL:AL,ROW()),1)</f>
        <v>2.5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9</v>
      </c>
      <c r="K520" s="8">
        <f>ROUND(INDEX([1]Calculation!P:P,ROW()),0)</f>
        <v>0</v>
      </c>
      <c r="L520" s="8">
        <f>ROUND(INDEX([1]Calculation!Q:Q,ROW()),0)</f>
        <v>12</v>
      </c>
      <c r="M520" s="8">
        <f>ROUND(INDEX([1]Calculation!R:R,ROW()),0)</f>
        <v>0</v>
      </c>
      <c r="N520" s="8">
        <f>ROUND(INDEX([1]Calculation!S:S,ROW()),0)</f>
        <v>31</v>
      </c>
      <c r="O520" s="8">
        <f>ROUND(INDEX([1]Calculation!T:T,ROW()),0)</f>
        <v>3</v>
      </c>
      <c r="P520" s="8" t="str">
        <f>INDEX([1]Calculation!CB:CB,ROW())</f>
        <v>https://www.publicpolicypolling.com/wp-content/uploads/2019/10/PPP_Release_ME_101519.pdf</v>
      </c>
    </row>
    <row r="521" spans="1:16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15683  lv</v>
      </c>
      <c r="E521" s="19">
        <f>INDEX([1]Calculation!$I:$I,ROW())</f>
        <v>43751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19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https://morningconsult.com/2020-democratic-primary-2/</v>
      </c>
    </row>
    <row r="522" spans="1:16">
      <c r="A522" t="str">
        <f>INDEX([1]Calculation!$F:$F,ROW())</f>
        <v>US</v>
      </c>
      <c r="B522" t="str">
        <f>INDEX([1]Calculation!$D:$D,ROW())</f>
        <v>Quinnipiac University</v>
      </c>
      <c r="C522" t="str">
        <f>IF(INDEX([1]Calculation!$G:$G,ROW())=0,"-",INDEX([1]Calculation!$G:$G,ROW()))</f>
        <v>A</v>
      </c>
      <c r="D522" t="str">
        <f>INDEX([1]Calculation!$J:$J,ROW())&amp;"  "&amp;INDEX([1]Calculation!$K:$K,ROW())</f>
        <v>505  rv</v>
      </c>
      <c r="E522" s="19">
        <f>INDEX([1]Calculation!$I:$I,ROW())</f>
        <v>43751</v>
      </c>
      <c r="F522" s="12">
        <f>ROUND(INDEX([1]Calculation!AL:AL,ROW()),1)</f>
        <v>0</v>
      </c>
      <c r="G522" s="8">
        <f>ROUND(INDEX([1]Calculation!L:L,ROW()),0)</f>
        <v>27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11</v>
      </c>
      <c r="M522" s="8">
        <f>ROUND(INDEX([1]Calculation!R:R,ROW()),0)</f>
        <v>2</v>
      </c>
      <c r="N522" s="8">
        <f>ROUND(INDEX([1]Calculation!S:S,ROW()),0)</f>
        <v>30</v>
      </c>
      <c r="O522" s="8">
        <f>ROUND(INDEX([1]Calculation!T:T,ROW()),0)</f>
        <v>2</v>
      </c>
      <c r="P522" s="8" t="str">
        <f>INDEX([1]Calculation!CB:CB,ROW())</f>
        <v>https://poll.qu.edu/national/release-detail?ReleaseID=3644</v>
      </c>
    </row>
    <row r="523" spans="1:16">
      <c r="A523" t="str">
        <f>INDEX([1]Calculation!$F:$F,ROW())</f>
        <v>New Hampshire</v>
      </c>
      <c r="B523" t="str">
        <f>INDEX([1]Calculation!$D:$D,ROW())</f>
        <v>RKM Research and Communications Inc.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422  lv</v>
      </c>
      <c r="E523" s="19">
        <f>INDEX([1]Calculation!$I:$I,ROW())</f>
        <v>43751</v>
      </c>
      <c r="F523" s="12">
        <f>ROUND(INDEX([1]Calculation!AL:AL,ROW()),1)</f>
        <v>0</v>
      </c>
      <c r="G523" s="8">
        <f>ROUND(INDEX([1]Calculation!L:L,ROW()),0)</f>
        <v>20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2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1</v>
      </c>
      <c r="P523" s="8" t="str">
        <f>INDEX([1]Calculation!CB:CB,ROW())</f>
        <v>https://www.franklinpierce.edu/institutes/mfcc/FPU%20NH%20PP%20OCT%202019%20Tables.pdf</v>
      </c>
    </row>
    <row r="524" spans="1:16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422  lv</v>
      </c>
      <c r="E524" s="19">
        <f>INDEX([1]Calculation!$I:$I,ROW())</f>
        <v>43751</v>
      </c>
      <c r="F524" s="12">
        <f>ROUND(INDEX([1]Calculation!AL:AL,ROW()),1)</f>
        <v>0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9</v>
      </c>
      <c r="K524" s="8">
        <f>ROUND(INDEX([1]Calculation!P:P,ROW()),0)</f>
        <v>2</v>
      </c>
      <c r="L524" s="8">
        <f>ROUND(INDEX([1]Calculation!Q:Q,ROW()),0)</f>
        <v>22</v>
      </c>
      <c r="M524" s="8">
        <f>ROUND(INDEX([1]Calculation!R:R,ROW()),0)</f>
        <v>1</v>
      </c>
      <c r="N524" s="8">
        <f>ROUND(INDEX([1]Calculation!S:S,ROW()),0)</f>
        <v>25</v>
      </c>
      <c r="O524" s="8">
        <f>ROUND(INDEX([1]Calculation!T:T,ROW()),0)</f>
        <v>1</v>
      </c>
      <c r="P524" s="8" t="str">
        <f>INDEX([1]Calculation!CB:CB,ROW())</f>
        <v>https://www.franklinpierce.edu/institutes/mfcc/FPU%20NH%20PP%20OCT%202019%20Tables.pdf</v>
      </c>
    </row>
    <row r="525" spans="1:16">
      <c r="A525" t="str">
        <f>INDEX([1]Calculation!$F:$F,ROW())</f>
        <v>South Carolina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846  lv</v>
      </c>
      <c r="E525" s="19">
        <f>INDEX([1]Calculation!$I:$I,ROW())</f>
        <v>43749</v>
      </c>
      <c r="F525" s="12">
        <f>ROUND(INDEX([1]Calculation!AL:AL,ROW()),1)</f>
        <v>0</v>
      </c>
      <c r="G525" s="8">
        <f>ROUND(INDEX([1]Calculation!L:L,ROW()),0)</f>
        <v>43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16</v>
      </c>
      <c r="M525" s="8">
        <f>ROUND(INDEX([1]Calculation!R:R,ROW()),0)</f>
        <v>2</v>
      </c>
      <c r="N525" s="8">
        <f>ROUND(INDEX([1]Calculation!S:S,ROW()),0)</f>
        <v>18</v>
      </c>
      <c r="O525" s="8">
        <f>ROUND(INDEX([1]Calculation!T:T,ROW()),0)</f>
        <v>1</v>
      </c>
      <c r="P525" s="8" t="str">
        <f>INDEX([1]Calculation!CB:CB,ROW())</f>
        <v>https://drive.google.com/file/d/0B6m3FrMzNqO5b1lVMU5PYWRGV0I0b3pjbEF6WjZaS2xnXzF3/view</v>
      </c>
    </row>
    <row r="526" spans="1:16">
      <c r="A526" t="str">
        <f>INDEX([1]Calculation!$F:$F,ROW())</f>
        <v>New Hampshire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488  lv</v>
      </c>
      <c r="E526" s="19">
        <f>INDEX([1]Calculation!$I:$I,ROW())</f>
        <v>43749</v>
      </c>
      <c r="F526" s="12">
        <f>ROUND(INDEX([1]Calculation!AL:AL,ROW()),1)</f>
        <v>0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4</v>
      </c>
      <c r="N526" s="8">
        <f>ROUND(INDEX([1]Calculation!S:S,ROW()),0)</f>
        <v>32</v>
      </c>
      <c r="O526" s="8">
        <f>ROUND(INDEX([1]Calculation!T:T,ROW()),0)</f>
        <v>5</v>
      </c>
      <c r="P526" s="8" t="str">
        <f>INDEX([1]Calculation!CB:CB,ROW())</f>
        <v>https://drive.google.com/file/d/0B6m3FrMzNqO5eVhMWWtnVWwzblZBbjU3WGgybkVWUHJLLXM0/view</v>
      </c>
    </row>
    <row r="527" spans="1:16">
      <c r="A527" t="str">
        <f>INDEX([1]Calculation!$F:$F,ROW())</f>
        <v>Iowa</v>
      </c>
      <c r="B527" t="str">
        <f>INDEX([1]Calculation!$D:$D,ROW())</f>
        <v>YouGov</v>
      </c>
      <c r="C527" t="str">
        <f>IF(INDEX([1]Calculation!$G:$G,ROW())=0,"-",INDEX([1]Calculation!$G:$G,ROW()))</f>
        <v>B-</v>
      </c>
      <c r="D527" t="str">
        <f>INDEX([1]Calculation!$J:$J,ROW())&amp;"  "&amp;INDEX([1]Calculation!$K:$K,ROW())</f>
        <v>597  lv</v>
      </c>
      <c r="E527" s="19">
        <f>INDEX([1]Calculation!$I:$I,ROW())</f>
        <v>43749</v>
      </c>
      <c r="F527" s="12">
        <f>ROUND(INDEX([1]Calculation!AL:AL,ROW()),1)</f>
        <v>0</v>
      </c>
      <c r="G527" s="8">
        <f>ROUND(INDEX([1]Calculation!L:L,ROW()),0)</f>
        <v>22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14</v>
      </c>
      <c r="K527" s="8">
        <f>ROUND(INDEX([1]Calculation!P:P,ROW()),0)</f>
        <v>2</v>
      </c>
      <c r="L527" s="8">
        <f>ROUND(INDEX([1]Calculation!Q:Q,ROW()),0)</f>
        <v>21</v>
      </c>
      <c r="M527" s="8">
        <f>ROUND(INDEX([1]Calculation!R:R,ROW()),0)</f>
        <v>3</v>
      </c>
      <c r="N527" s="8">
        <f>ROUND(INDEX([1]Calculation!S:S,ROW()),0)</f>
        <v>22</v>
      </c>
      <c r="O527" s="8">
        <f>ROUND(INDEX([1]Calculation!T:T,ROW()),0)</f>
        <v>0</v>
      </c>
      <c r="P527" s="8" t="str">
        <f>INDEX([1]Calculation!CB:CB,ROW())</f>
        <v>https://drive.google.com/file/d/0B6m3FrMzNqO5OUczeGdZaTdDWlRxYUVIZ3pJd3NNN1NiQWxr/view</v>
      </c>
    </row>
    <row r="528" spans="1:16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1841  lv</v>
      </c>
      <c r="E528" s="19">
        <f>INDEX([1]Calculation!$I:$I,ROW())</f>
        <v>43749</v>
      </c>
      <c r="F528" s="12">
        <f>ROUND(INDEX([1]Calculation!AL:AL,ROW()),1)</f>
        <v>0</v>
      </c>
      <c r="G528" s="8">
        <f>ROUND(INDEX([1]Calculation!L:L,ROW()),0)</f>
        <v>35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  <c r="P528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812  lv</v>
      </c>
      <c r="E529" s="19">
        <f>INDEX([1]Calculation!$I:$I,ROW())</f>
        <v>43749</v>
      </c>
      <c r="F529" s="12">
        <f>ROUND(INDEX([1]Calculation!AL:AL,ROW()),1)</f>
        <v>0</v>
      </c>
      <c r="G529" s="8">
        <f>ROUND(INDEX([1]Calculation!L:L,ROW()),0)</f>
        <v>36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14</v>
      </c>
      <c r="M529" s="8">
        <f>ROUND(INDEX([1]Calculation!R:R,ROW()),0)</f>
        <v>1</v>
      </c>
      <c r="N529" s="8">
        <f>ROUND(INDEX([1]Calculation!S:S,ROW()),0)</f>
        <v>16</v>
      </c>
      <c r="O529" s="8">
        <f>ROUND(INDEX([1]Calculation!T:T,ROW()),0)</f>
        <v>2</v>
      </c>
      <c r="P529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30" spans="1:16">
      <c r="A530" t="str">
        <f>INDEX([1]Calculation!$F:$F,ROW())</f>
        <v>New York</v>
      </c>
      <c r="B530" t="str">
        <f>INDEX([1]Calculation!$D:$D,ROW())</f>
        <v>Siena College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340  rv</v>
      </c>
      <c r="E530" s="19">
        <f>INDEX([1]Calculation!$I:$I,ROW())</f>
        <v>43748</v>
      </c>
      <c r="F530" s="12">
        <f>ROUND(INDEX([1]Calculation!AL:AL,ROW()),1)</f>
        <v>0.1</v>
      </c>
      <c r="G530" s="8">
        <f>ROUND(INDEX([1]Calculation!L:L,ROW()),0)</f>
        <v>21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https://scri.siena.edu/wp-content/uploads/2019/10/SNY1019-Crosstabs.pdf</v>
      </c>
    </row>
    <row r="531" spans="1:16">
      <c r="A531" t="str">
        <f>INDEX([1]Calculation!$F:$F,ROW())</f>
        <v>South Carolina</v>
      </c>
      <c r="B531" t="str">
        <f>INDEX([1]Calculation!$D:$D,ROW())</f>
        <v>Optimus</v>
      </c>
      <c r="C531" t="str">
        <f>IF(INDEX([1]Calculation!$G:$G,ROW())=0,"-",INDEX([1]Calculation!$G:$G,ROW()))</f>
        <v>C/D</v>
      </c>
      <c r="D531" t="str">
        <f>INDEX([1]Calculation!$J:$J,ROW())&amp;"  "&amp;INDEX([1]Calculation!$K:$K,ROW())</f>
        <v>607  lv</v>
      </c>
      <c r="E531" s="19">
        <f>INDEX([1]Calculation!$I:$I,ROW())</f>
        <v>43748</v>
      </c>
      <c r="F531" s="12">
        <f>ROUND(INDEX([1]Calculation!AL:AL,ROW()),1)</f>
        <v>1.3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0</v>
      </c>
      <c r="L531" s="8">
        <f>ROUND(INDEX([1]Calculation!Q:Q,ROW()),0)</f>
        <v>8</v>
      </c>
      <c r="M531" s="8">
        <f>ROUND(INDEX([1]Calculation!R:R,ROW()),0)</f>
        <v>0</v>
      </c>
      <c r="N531" s="8">
        <f>ROUND(INDEX([1]Calculation!S:S,ROW()),0)</f>
        <v>16</v>
      </c>
      <c r="O531" s="8">
        <f>ROUND(INDEX([1]Calculation!T:T,ROW()),0)</f>
        <v>2</v>
      </c>
      <c r="P531" s="8" t="str">
        <f>INDEX([1]Calculation!CB:CB,ROW())</f>
        <v>https://firehousestrategies.com/analysis/exclusive-survey-big-moves-among-early-state-democrats/</v>
      </c>
    </row>
    <row r="532" spans="1:16">
      <c r="A532" t="str">
        <f>INDEX([1]Calculation!$F:$F,ROW())</f>
        <v>New Hampshire</v>
      </c>
      <c r="B532" t="str">
        <f>INDEX([1]Calculation!$D:$D,ROW())</f>
        <v>Optimus</v>
      </c>
      <c r="C532" t="str">
        <f>IF(INDEX([1]Calculation!$G:$G,ROW())=0,"-",INDEX([1]Calculation!$G:$G,ROW()))</f>
        <v>C/D</v>
      </c>
      <c r="D532" t="str">
        <f>INDEX([1]Calculation!$J:$J,ROW())&amp;"  "&amp;INDEX([1]Calculation!$K:$K,ROW())</f>
        <v>610  lv</v>
      </c>
      <c r="E532" s="19">
        <f>INDEX([1]Calculation!$I:$I,ROW())</f>
        <v>43748</v>
      </c>
      <c r="F532" s="12">
        <f>ROUND(INDEX([1]Calculation!AL:AL,ROW()),1)</f>
        <v>1.3</v>
      </c>
      <c r="G532" s="8">
        <f>ROUND(INDEX([1]Calculation!L:L,ROW()),0)</f>
        <v>18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0</v>
      </c>
      <c r="L532" s="8">
        <f>ROUND(INDEX([1]Calculation!Q:Q,ROW()),0)</f>
        <v>9</v>
      </c>
      <c r="M532" s="8">
        <f>ROUND(INDEX([1]Calculation!R:R,ROW()),0)</f>
        <v>0</v>
      </c>
      <c r="N532" s="8">
        <f>ROUND(INDEX([1]Calculation!S:S,ROW()),0)</f>
        <v>25</v>
      </c>
      <c r="O532" s="8">
        <f>ROUND(INDEX([1]Calculation!T:T,ROW()),0)</f>
        <v>2</v>
      </c>
      <c r="P532" s="8" t="str">
        <f>INDEX([1]Calculation!CB:CB,ROW())</f>
        <v>https://firehousestrategies.com/analysis/exclusive-survey-big-moves-among-early-state-democrats/</v>
      </c>
    </row>
    <row r="533" spans="1:16">
      <c r="A533" t="str">
        <f>INDEX([1]Calculation!$F:$F,ROW())</f>
        <v>Iowa</v>
      </c>
      <c r="B533" t="str">
        <f>INDEX([1]Calculation!$D:$D,ROW())</f>
        <v>Optimus</v>
      </c>
      <c r="C533" t="str">
        <f>IF(INDEX([1]Calculation!$G:$G,ROW())=0,"-",INDEX([1]Calculation!$G:$G,ROW()))</f>
        <v>C/D</v>
      </c>
      <c r="D533" t="str">
        <f>INDEX([1]Calculation!$J:$J,ROW())&amp;"  "&amp;INDEX([1]Calculation!$K:$K,ROW())</f>
        <v>548  lv</v>
      </c>
      <c r="E533" s="19">
        <f>INDEX([1]Calculation!$I:$I,ROW())</f>
        <v>43748</v>
      </c>
      <c r="F533" s="12">
        <f>ROUND(INDEX([1]Calculation!AL:AL,ROW()),1)</f>
        <v>1.3</v>
      </c>
      <c r="G533" s="8">
        <f>ROUND(INDEX([1]Calculation!L:L,ROW()),0)</f>
        <v>22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17</v>
      </c>
      <c r="K533" s="8">
        <f>ROUND(INDEX([1]Calculation!P:P,ROW()),0)</f>
        <v>0</v>
      </c>
      <c r="L533" s="8">
        <f>ROUND(INDEX([1]Calculation!Q:Q,ROW()),0)</f>
        <v>5</v>
      </c>
      <c r="M533" s="8">
        <f>ROUND(INDEX([1]Calculation!R:R,ROW()),0)</f>
        <v>0</v>
      </c>
      <c r="N533" s="8">
        <f>ROUND(INDEX([1]Calculation!S:S,ROW()),0)</f>
        <v>25</v>
      </c>
      <c r="O533" s="8">
        <f>ROUND(INDEX([1]Calculation!T:T,ROW()),0)</f>
        <v>1</v>
      </c>
      <c r="P533" s="8" t="str">
        <f>INDEX([1]Calculation!CB:CB,ROW())</f>
        <v>https://firehousestrategies.com/analysis/exclusive-survey-big-moves-among-early-state-democrats/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813  lv</v>
      </c>
      <c r="E534" s="19">
        <f>INDEX([1]Calculation!$I:$I,ROW())</f>
        <v>43748</v>
      </c>
      <c r="F534" s="12">
        <f>ROUND(INDEX([1]Calculation!AL:AL,ROW()),1)</f>
        <v>0</v>
      </c>
      <c r="G534" s="8">
        <f>ROUND(INDEX([1]Calculation!L:L,ROW()),0)</f>
        <v>35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6</v>
      </c>
      <c r="K534" s="8">
        <f>ROUND(INDEX([1]Calculation!P:P,ROW()),0)</f>
        <v>0</v>
      </c>
      <c r="L534" s="8">
        <f>ROUND(INDEX([1]Calculation!Q:Q,ROW()),0)</f>
        <v>14</v>
      </c>
      <c r="M534" s="8">
        <f>ROUND(INDEX([1]Calculation!R:R,ROW()),0)</f>
        <v>1</v>
      </c>
      <c r="N534" s="8">
        <f>ROUND(INDEX([1]Calculation!S:S,ROW()),0)</f>
        <v>17</v>
      </c>
      <c r="O534" s="8">
        <f>ROUND(INDEX([1]Calculation!T:T,ROW()),0)</f>
        <v>2</v>
      </c>
      <c r="P534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35" spans="1:16">
      <c r="A535" t="str">
        <f>INDEX([1]Calculation!$F:$F,ROW())</f>
        <v>North Carolina</v>
      </c>
      <c r="B535" t="str">
        <f>INDEX([1]Calculation!$D:$D,ROW())</f>
        <v>East Carolina University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291  lv</v>
      </c>
      <c r="E535" s="19">
        <f>INDEX([1]Calculation!$I:$I,ROW())</f>
        <v>43747</v>
      </c>
      <c r="F535" s="12">
        <f>ROUND(INDEX([1]Calculation!AL:AL,ROW()),1)</f>
        <v>0.2</v>
      </c>
      <c r="G535" s="8">
        <f>ROUND(INDEX([1]Calculation!L:L,ROW()),0)</f>
        <v>29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3</v>
      </c>
      <c r="L535" s="8">
        <f>ROUND(INDEX([1]Calculation!Q:Q,ROW()),0)</f>
        <v>19</v>
      </c>
      <c r="M535" s="8">
        <f>ROUND(INDEX([1]Calculation!R:R,ROW()),0)</f>
        <v>0</v>
      </c>
      <c r="N535" s="8">
        <f>ROUND(INDEX([1]Calculation!S:S,ROW()),0)</f>
        <v>17</v>
      </c>
      <c r="O535" s="8">
        <f>ROUND(INDEX([1]Calculation!T:T,ROW()),0)</f>
        <v>9</v>
      </c>
      <c r="P535" s="8" t="str">
        <f>INDEX([1]Calculation!CB:CB,ROW())</f>
        <v>https://surveyresearch.ecu.edu/wp-content/pv-uploads/sites/1566/2018/06/ECU_Poll_Report_Impeachment_Election_October_2019.pdf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784  lv</v>
      </c>
      <c r="E536" s="19">
        <f>INDEX([1]Calculation!$I:$I,ROW())</f>
        <v>43747</v>
      </c>
      <c r="F536" s="12">
        <f>ROUND(INDEX([1]Calculation!AL:AL,ROW()),1)</f>
        <v>0</v>
      </c>
      <c r="G536" s="8">
        <f>ROUND(INDEX([1]Calculation!L:L,ROW()),0)</f>
        <v>36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2</v>
      </c>
      <c r="N536" s="8">
        <f>ROUND(INDEX([1]Calculation!S:S,ROW()),0)</f>
        <v>17</v>
      </c>
      <c r="O536" s="8">
        <f>ROUND(INDEX([1]Calculation!T:T,ROW()),0)</f>
        <v>2</v>
      </c>
      <c r="P536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Fox News/Beacon Research/Shaw &amp; Co. Research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484  lv</v>
      </c>
      <c r="E537" s="19">
        <f>INDEX([1]Calculation!$I:$I,ROW())</f>
        <v>43746</v>
      </c>
      <c r="F537" s="12">
        <f>ROUND(INDEX([1]Calculation!AL:AL,ROW()),1)</f>
        <v>0</v>
      </c>
      <c r="G537" s="8">
        <f>ROUND(INDEX([1]Calculation!L:L,ROW()),0)</f>
        <v>32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2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https://www.foxnews.com/politics/fox-news-poll-october-6-8-2019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598  lv</v>
      </c>
      <c r="E538" s="19">
        <f>INDEX([1]Calculation!$I:$I,ROW())</f>
        <v>43746</v>
      </c>
      <c r="F538" s="12">
        <f>ROUND(INDEX([1]Calculation!AL:AL,ROW()),1)</f>
        <v>0</v>
      </c>
      <c r="G538" s="8">
        <f>ROUND(INDEX([1]Calculation!L:L,ROW()),0)</f>
        <v>25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28</v>
      </c>
      <c r="O538" s="8">
        <f>ROUND(INDEX([1]Calculation!T:T,ROW()),0)</f>
        <v>3</v>
      </c>
      <c r="P538" s="8" t="str">
        <f>INDEX([1]Calculation!CB:CB,ROW())</f>
        <v>https://d25d2506sfb94s.cloudfront.net/cumulus_uploads/document/x3neaunoh2/econTabReport.pdf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759  lv</v>
      </c>
      <c r="E539" s="19">
        <f>INDEX([1]Calculation!$I:$I,ROW())</f>
        <v>43746</v>
      </c>
      <c r="F539" s="12">
        <f>ROUND(INDEX([1]Calculation!AL:AL,ROW()),1)</f>
        <v>0</v>
      </c>
      <c r="G539" s="8">
        <f>ROUND(INDEX([1]Calculation!L:L,ROW()),0)</f>
        <v>36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15</v>
      </c>
      <c r="M539" s="8">
        <f>ROUND(INDEX([1]Calculation!R:R,ROW()),0)</f>
        <v>2</v>
      </c>
      <c r="N539" s="8">
        <f>ROUND(INDEX([1]Calculation!S:S,ROW()),0)</f>
        <v>18</v>
      </c>
      <c r="O539" s="8">
        <f>ROUND(INDEX([1]Calculation!T:T,ROW()),0)</f>
        <v>2</v>
      </c>
      <c r="P539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40" spans="1:16">
      <c r="A540" t="str">
        <f>INDEX([1]Calculation!$F:$F,ROW())</f>
        <v>South Carolina</v>
      </c>
      <c r="B540" t="str">
        <f>INDEX([1]Calculation!$D:$D,ROW())</f>
        <v>Gravis Marketing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516  lv</v>
      </c>
      <c r="E540" s="19">
        <f>INDEX([1]Calculation!$I:$I,ROW())</f>
        <v>43745</v>
      </c>
      <c r="F540" s="12">
        <f>ROUND(INDEX([1]Calculation!AL:AL,ROW()),1)</f>
        <v>2.2999999999999998</v>
      </c>
      <c r="G540" s="8">
        <f>ROUND(INDEX([1]Calculation!L:L,ROW()),0)</f>
        <v>34</v>
      </c>
      <c r="H540" s="8">
        <f>ROUND(INDEX([1]Calculation!M:M,ROW()),0)</f>
        <v>0</v>
      </c>
      <c r="I540" s="8">
        <f>ROUND(INDEX([1]Calculation!N:N,ROW()),0)</f>
        <v>6</v>
      </c>
      <c r="J540" s="8">
        <f>ROUND(INDEX([1]Calculation!O:O,ROW()),0)</f>
        <v>0</v>
      </c>
      <c r="K540" s="8">
        <f>ROUND(INDEX([1]Calculation!P:P,ROW()),0)</f>
        <v>2</v>
      </c>
      <c r="L540" s="8">
        <f>ROUND(INDEX([1]Calculation!Q:Q,ROW()),0)</f>
        <v>10</v>
      </c>
      <c r="M540" s="8">
        <f>ROUND(INDEX([1]Calculation!R:R,ROW()),0)</f>
        <v>7</v>
      </c>
      <c r="N540" s="8">
        <f>ROUND(INDEX([1]Calculation!S:S,ROW()),0)</f>
        <v>9</v>
      </c>
      <c r="O540" s="8">
        <f>ROUND(INDEX([1]Calculation!T:T,ROW()),0)</f>
        <v>2</v>
      </c>
      <c r="P540" s="8" t="str">
        <f>INDEX([1]Calculation!CB:CB,ROW())</f>
        <v>http://orlando-politics.com/wp-content/uploads/2019/10/South-Carolina-October-10-2019.pdf</v>
      </c>
    </row>
    <row r="541" spans="1:16">
      <c r="A541" t="str">
        <f>INDEX([1]Calculation!$F:$F,ROW())</f>
        <v>Ohio</v>
      </c>
      <c r="B541" t="str">
        <f>INDEX([1]Calculation!$D:$D,ROW())</f>
        <v>Climate Nexus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443  lv</v>
      </c>
      <c r="E541" s="19">
        <f>INDEX([1]Calculation!$I:$I,ROW())</f>
        <v>43745</v>
      </c>
      <c r="F541" s="12">
        <f>ROUND(INDEX([1]Calculation!AL:AL,ROW()),1)</f>
        <v>1.7</v>
      </c>
      <c r="G541" s="8">
        <f>ROUND(INDEX([1]Calculation!L:L,ROW()),0)</f>
        <v>32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5</v>
      </c>
      <c r="K541" s="8">
        <f>ROUND(INDEX([1]Calculation!P:P,ROW()),0)</f>
        <v>0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21</v>
      </c>
      <c r="O541" s="8">
        <f>ROUND(INDEX([1]Calculation!T:T,ROW()),0)</f>
        <v>3</v>
      </c>
      <c r="P541" s="8" t="str">
        <f>INDEX([1]Calculation!CB:CB,ROW())</f>
        <v>https://climatenexus.org/wp-content/uploads/Ohio-Poll-Toplines-and-Crosstabs.pdf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446  rv</v>
      </c>
      <c r="E542" s="19">
        <f>INDEX([1]Calculation!$I:$I,ROW())</f>
        <v>43745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2</v>
      </c>
      <c r="L542" s="8">
        <f>ROUND(INDEX([1]Calculation!Q:Q,ROW()),0)</f>
        <v>17</v>
      </c>
      <c r="M542" s="8">
        <f>ROUND(INDEX([1]Calculation!R:R,ROW()),0)</f>
        <v>2</v>
      </c>
      <c r="N542" s="8">
        <f>ROUND(INDEX([1]Calculation!S:S,ROW()),0)</f>
        <v>15</v>
      </c>
      <c r="O542" s="8">
        <f>ROUND(INDEX([1]Calculation!T:T,ROW()),0)</f>
        <v>2</v>
      </c>
      <c r="P542" s="8" t="str">
        <f>INDEX([1]Calculation!CB:CB,ROW())</f>
        <v>https://thehill.com/hilltv/rising/465694-democratic-support-for-warren-climbs-to-record-high-in-new-poll</v>
      </c>
    </row>
    <row r="543" spans="1:16">
      <c r="A543" t="str">
        <f>INDEX([1]Calculation!$F:$F,ROW())</f>
        <v>US</v>
      </c>
      <c r="B543" t="str">
        <f>INDEX([1]Calculation!$D:$D,ROW())</f>
        <v>Quinnipiac University</v>
      </c>
      <c r="C543" t="str">
        <f>IF(INDEX([1]Calculation!$G:$G,ROW())=0,"-",INDEX([1]Calculation!$G:$G,ROW()))</f>
        <v>A</v>
      </c>
      <c r="D543" t="str">
        <f>INDEX([1]Calculation!$J:$J,ROW())&amp;"  "&amp;INDEX([1]Calculation!$K:$K,ROW())</f>
        <v>646  rv</v>
      </c>
      <c r="E543" s="19">
        <f>INDEX([1]Calculation!$I:$I,ROW())</f>
        <v>43745</v>
      </c>
      <c r="F543" s="12">
        <f>ROUND(INDEX([1]Calculation!AL:AL,ROW()),1)</f>
        <v>0</v>
      </c>
      <c r="G543" s="8">
        <f>ROUND(INDEX([1]Calculation!L:L,ROW()),0)</f>
        <v>26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0</v>
      </c>
      <c r="N543" s="8">
        <f>ROUND(INDEX([1]Calculation!S:S,ROW()),0)</f>
        <v>29</v>
      </c>
      <c r="O543" s="8">
        <f>ROUND(INDEX([1]Calculation!T:T,ROW()),0)</f>
        <v>3</v>
      </c>
      <c r="P543" s="8" t="str">
        <f>INDEX([1]Calculation!CB:CB,ROW())</f>
        <v>https://poll.qu.edu/national/release-detail?ReleaseID=3643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774  lv</v>
      </c>
      <c r="E544" s="19">
        <f>INDEX([1]Calculation!$I:$I,ROW())</f>
        <v>43745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16</v>
      </c>
      <c r="M544" s="8">
        <f>ROUND(INDEX([1]Calculation!R:R,ROW()),0)</f>
        <v>1</v>
      </c>
      <c r="N544" s="8">
        <f>ROUND(INDEX([1]Calculation!S:S,ROW()),0)</f>
        <v>19</v>
      </c>
      <c r="O544" s="8">
        <f>ROUND(INDEX([1]Calculation!T:T,ROW()),0)</f>
        <v>2</v>
      </c>
      <c r="P544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45" spans="1:16">
      <c r="A545" t="str">
        <f>INDEX([1]Calculation!$F:$F,ROW())</f>
        <v>North Carolina</v>
      </c>
      <c r="B545" t="str">
        <f>INDEX([1]Calculation!$D:$D,ROW())</f>
        <v>Public Policy Polling</v>
      </c>
      <c r="C545" t="str">
        <f>IF(INDEX([1]Calculation!$G:$G,ROW())=0,"-",INDEX([1]Calculation!$G:$G,ROW()))</f>
        <v>B</v>
      </c>
      <c r="D545" t="str">
        <f>INDEX([1]Calculation!$J:$J,ROW())&amp;"  "&amp;INDEX([1]Calculation!$K:$K,ROW())</f>
        <v>410  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39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9</v>
      </c>
      <c r="K545" s="8">
        <f>ROUND(INDEX([1]Calculation!P:P,ROW()),0)</f>
        <v>0</v>
      </c>
      <c r="L545" s="8">
        <f>ROUND(INDEX([1]Calculation!Q:Q,ROW()),0)</f>
        <v>6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3</v>
      </c>
      <c r="P545" s="8" t="str">
        <f>INDEX([1]Calculation!CB:CB,ROW())</f>
        <v>https://www.publicpolicypolling.com/wp-content/uploads/2019/10/PPP_Release_NC_100919.pdf</v>
      </c>
    </row>
    <row r="546" spans="1:16">
      <c r="A546" t="str">
        <f>INDEX([1]Calculation!$F:$F,ROW())</f>
        <v>Pennsylvania</v>
      </c>
      <c r="B546" t="str">
        <f>INDEX([1]Calculation!$D:$D,ROW())</f>
        <v>Susquehanna Polling &amp; Research Inc.</v>
      </c>
      <c r="C546" t="str">
        <f>IF(INDEX([1]Calculation!$G:$G,ROW())=0,"-",INDEX([1]Calculation!$G:$G,ROW()))</f>
        <v>C</v>
      </c>
      <c r="D546" t="str">
        <f>INDEX([1]Calculation!$J:$J,ROW())&amp;"  "&amp;INDEX([1]Calculation!$K:$K,ROW())</f>
        <v>307  rv</v>
      </c>
      <c r="E546" s="19">
        <f>INDEX([1]Calculation!$I:$I,ROW())</f>
        <v>43744</v>
      </c>
      <c r="F546" s="12">
        <f>ROUND(INDEX([1]Calculation!AL:AL,ROW()),1)</f>
        <v>1.4</v>
      </c>
      <c r="G546" s="8">
        <f>ROUND(INDEX([1]Calculation!L:L,ROW()),0)</f>
        <v>17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8</v>
      </c>
      <c r="K546" s="8">
        <f>ROUND(INDEX([1]Calculation!P:P,ROW()),0)</f>
        <v>1</v>
      </c>
      <c r="L546" s="8">
        <f>ROUND(INDEX([1]Calculation!Q:Q,ROW()),0)</f>
        <v>6</v>
      </c>
      <c r="M546" s="8">
        <f>ROUND(INDEX([1]Calculation!R:R,ROW()),0)</f>
        <v>0</v>
      </c>
      <c r="N546" s="8">
        <f>ROUND(INDEX([1]Calculation!S:S,ROW()),0)</f>
        <v>9</v>
      </c>
      <c r="O546" s="8">
        <f>ROUND(INDEX([1]Calculation!T:T,ROW()),0)</f>
        <v>0</v>
      </c>
      <c r="P546" s="8" t="str">
        <f>INDEX([1]Calculation!CB:CB,ROW())</f>
        <v>https://tribwpmt.files.wordpress.com/2019/10/toplines-fox43-spr-pa-statewide.pdf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526  lv</v>
      </c>
      <c r="E547" s="19">
        <f>INDEX([1]Calculation!$I:$I,ROW())</f>
        <v>43744</v>
      </c>
      <c r="F547" s="12">
        <f>ROUND(INDEX([1]Calculation!AL:AL,ROW()),1)</f>
        <v>0</v>
      </c>
      <c r="G547" s="8">
        <f>ROUND(INDEX([1]Calculation!L:L,ROW()),0)</f>
        <v>0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39</v>
      </c>
      <c r="O547" s="8">
        <f>ROUND(INDEX([1]Calculation!T:T,ROW()),0)</f>
        <v>0</v>
      </c>
      <c r="P547" s="8" t="str">
        <f>INDEX([1]Calculation!CB:CB,ROW())</f>
        <v>https://scottrasmussen.com/crosstabs-oct-4-6-19/</v>
      </c>
    </row>
    <row r="548" spans="1:16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888  rv</v>
      </c>
      <c r="E548" s="19">
        <f>INDEX([1]Calculation!$I:$I,ROW())</f>
        <v>43744</v>
      </c>
      <c r="F548" s="12">
        <f>ROUND(INDEX([1]Calculation!AL:AL,ROW()),1)</f>
        <v>0</v>
      </c>
      <c r="G548" s="8">
        <f>ROUND(INDEX([1]Calculation!L:L,ROW()),0)</f>
        <v>0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0</v>
      </c>
      <c r="M548" s="8">
        <f>ROUND(INDEX([1]Calculation!R:R,ROW()),0)</f>
        <v>0</v>
      </c>
      <c r="N548" s="8">
        <f>ROUND(INDEX([1]Calculation!S:S,ROW()),0)</f>
        <v>36</v>
      </c>
      <c r="O548" s="8">
        <f>ROUND(INDEX([1]Calculation!T:T,ROW()),0)</f>
        <v>0</v>
      </c>
      <c r="P548" s="8" t="str">
        <f>INDEX([1]Calculation!CB:CB,ROW())</f>
        <v>https://scottrasmussen.com/crosstabs-oct-4-6-19/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526  lv</v>
      </c>
      <c r="E549" s="19">
        <f>INDEX([1]Calculation!$I:$I,ROW())</f>
        <v>43744</v>
      </c>
      <c r="F549" s="12">
        <f>ROUND(INDEX([1]Calculation!AL:AL,ROW()),1)</f>
        <v>0</v>
      </c>
      <c r="G549" s="8">
        <f>ROUND(INDEX([1]Calculation!L:L,ROW()),0)</f>
        <v>0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0</v>
      </c>
      <c r="K549" s="8">
        <f>ROUND(INDEX([1]Calculation!P:P,ROW()),0)</f>
        <v>0</v>
      </c>
      <c r="L549" s="8">
        <f>ROUND(INDEX([1]Calculation!Q:Q,ROW()),0)</f>
        <v>44</v>
      </c>
      <c r="M549" s="8">
        <f>ROUND(INDEX([1]Calculation!R:R,ROW()),0)</f>
        <v>0</v>
      </c>
      <c r="N549" s="8">
        <f>ROUND(INDEX([1]Calculation!S:S,ROW()),0)</f>
        <v>42</v>
      </c>
      <c r="O549" s="8">
        <f>ROUND(INDEX([1]Calculation!T:T,ROW()),0)</f>
        <v>0</v>
      </c>
      <c r="P549" s="8" t="str">
        <f>INDEX([1]Calculation!CB:CB,ROW())</f>
        <v>https://scottrasmussen.com/crosstabs-oct-4-6-19/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888  rv</v>
      </c>
      <c r="E550" s="19">
        <f>INDEX([1]Calculation!$I:$I,ROW())</f>
        <v>43744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0</v>
      </c>
      <c r="K550" s="8">
        <f>ROUND(INDEX([1]Calculation!P:P,ROW()),0)</f>
        <v>0</v>
      </c>
      <c r="L550" s="8">
        <f>ROUND(INDEX([1]Calculation!Q:Q,ROW()),0)</f>
        <v>41</v>
      </c>
      <c r="M550" s="8">
        <f>ROUND(INDEX([1]Calculation!R:R,ROW()),0)</f>
        <v>0</v>
      </c>
      <c r="N550" s="8">
        <f>ROUND(INDEX([1]Calculation!S:S,ROW()),0)</f>
        <v>39</v>
      </c>
      <c r="O550" s="8">
        <f>ROUND(INDEX([1]Calculation!T:T,ROW()),0)</f>
        <v>0</v>
      </c>
      <c r="P550" s="8" t="str">
        <f>INDEX([1]Calculation!CB:CB,ROW())</f>
        <v>https://scottrasmussen.com/crosstabs-oct-4-6-19/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526  lv</v>
      </c>
      <c r="E551" s="19">
        <f>INDEX([1]Calculation!$I:$I,ROW())</f>
        <v>43744</v>
      </c>
      <c r="F551" s="12">
        <f>ROUND(INDEX([1]Calculation!AL:AL,ROW()),1)</f>
        <v>0</v>
      </c>
      <c r="G551" s="8">
        <f>ROUND(INDEX([1]Calculation!L:L,ROW()),0)</f>
        <v>0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43</v>
      </c>
      <c r="M551" s="8">
        <f>ROUND(INDEX([1]Calculation!R:R,ROW()),0)</f>
        <v>0</v>
      </c>
      <c r="N551" s="8">
        <f>ROUND(INDEX([1]Calculation!S:S,ROW()),0)</f>
        <v>0</v>
      </c>
      <c r="O551" s="8">
        <f>ROUND(INDEX([1]Calculation!T:T,ROW()),0)</f>
        <v>0</v>
      </c>
      <c r="P551" s="8" t="str">
        <f>INDEX([1]Calculation!CB:CB,ROW())</f>
        <v>https://scottrasmussen.com/crosstabs-oct-4-6-19/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888  rv</v>
      </c>
      <c r="E552" s="19">
        <f>INDEX([1]Calculation!$I:$I,ROW())</f>
        <v>43744</v>
      </c>
      <c r="F552" s="12">
        <f>ROUND(INDEX([1]Calculation!AL:AL,ROW()),1)</f>
        <v>0</v>
      </c>
      <c r="G552" s="8">
        <f>ROUND(INDEX([1]Calculation!L:L,ROW()),0)</f>
        <v>0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42</v>
      </c>
      <c r="M552" s="8">
        <f>ROUND(INDEX([1]Calculation!R:R,ROW()),0)</f>
        <v>0</v>
      </c>
      <c r="N552" s="8">
        <f>ROUND(INDEX([1]Calculation!S:S,ROW()),0)</f>
        <v>0</v>
      </c>
      <c r="O552" s="8">
        <f>ROUND(INDEX([1]Calculation!T:T,ROW()),0)</f>
        <v>0</v>
      </c>
      <c r="P552" s="8" t="str">
        <f>INDEX([1]Calculation!CB:CB,ROW())</f>
        <v>https://scottrasmussen.com/crosstabs-oct-4-6-19/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526  lv</v>
      </c>
      <c r="E553" s="19">
        <f>INDEX([1]Calculation!$I:$I,ROW())</f>
        <v>43744</v>
      </c>
      <c r="F553" s="12">
        <f>ROUND(INDEX([1]Calculation!AL:AL,ROW()),1)</f>
        <v>0</v>
      </c>
      <c r="G553" s="8">
        <f>ROUND(INDEX([1]Calculation!L:L,ROW()),0)</f>
        <v>43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0</v>
      </c>
      <c r="K553" s="8">
        <f>ROUND(INDEX([1]Calculation!P:P,ROW()),0)</f>
        <v>0</v>
      </c>
      <c r="L553" s="8">
        <f>ROUND(INDEX([1]Calculation!Q:Q,ROW()),0)</f>
        <v>0</v>
      </c>
      <c r="M553" s="8">
        <f>ROUND(INDEX([1]Calculation!R:R,ROW()),0)</f>
        <v>0</v>
      </c>
      <c r="N553" s="8">
        <f>ROUND(INDEX([1]Calculation!S:S,ROW()),0)</f>
        <v>41</v>
      </c>
      <c r="O553" s="8">
        <f>ROUND(INDEX([1]Calculation!T:T,ROW()),0)</f>
        <v>0</v>
      </c>
      <c r="P553" s="8" t="str">
        <f>INDEX([1]Calculation!CB:CB,ROW())</f>
        <v>https://scottrasmussen.com/crosstabs-oct-4-6-19/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888  rv</v>
      </c>
      <c r="E554" s="19">
        <f>INDEX([1]Calculation!$I:$I,ROW())</f>
        <v>43744</v>
      </c>
      <c r="F554" s="12">
        <f>ROUND(INDEX([1]Calculation!AL:AL,ROW()),1)</f>
        <v>0</v>
      </c>
      <c r="G554" s="8">
        <f>ROUND(INDEX([1]Calculation!L:L,ROW()),0)</f>
        <v>41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0</v>
      </c>
      <c r="M554" s="8">
        <f>ROUND(INDEX([1]Calculation!R:R,ROW()),0)</f>
        <v>0</v>
      </c>
      <c r="N554" s="8">
        <f>ROUND(INDEX([1]Calculation!S:S,ROW()),0)</f>
        <v>38</v>
      </c>
      <c r="O554" s="8">
        <f>ROUND(INDEX([1]Calculation!T:T,ROW()),0)</f>
        <v>0</v>
      </c>
      <c r="P554" s="8" t="str">
        <f>INDEX([1]Calculation!CB:CB,ROW())</f>
        <v>https://scottrasmussen.com/crosstabs-oct-4-6-19/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526  lv</v>
      </c>
      <c r="E555" s="19">
        <f>INDEX([1]Calculation!$I:$I,ROW())</f>
        <v>43744</v>
      </c>
      <c r="F555" s="12">
        <f>ROUND(INDEX([1]Calculation!AL:AL,ROW()),1)</f>
        <v>0</v>
      </c>
      <c r="G555" s="8">
        <f>ROUND(INDEX([1]Calculation!L:L,ROW()),0)</f>
        <v>39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0</v>
      </c>
      <c r="O555" s="8">
        <f>ROUND(INDEX([1]Calculation!T:T,ROW()),0)</f>
        <v>0</v>
      </c>
      <c r="P555" s="8" t="str">
        <f>INDEX([1]Calculation!CB:CB,ROW())</f>
        <v>https://scottrasmussen.com/crosstabs-oct-4-6-19/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888  rv</v>
      </c>
      <c r="E556" s="19">
        <f>INDEX([1]Calculation!$I:$I,ROW())</f>
        <v>43744</v>
      </c>
      <c r="F556" s="12">
        <f>ROUND(INDEX([1]Calculation!AL:AL,ROW()),1)</f>
        <v>0</v>
      </c>
      <c r="G556" s="8">
        <f>ROUND(INDEX([1]Calculation!L:L,ROW()),0)</f>
        <v>39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0</v>
      </c>
      <c r="M556" s="8">
        <f>ROUND(INDEX([1]Calculation!R:R,ROW()),0)</f>
        <v>0</v>
      </c>
      <c r="N556" s="8">
        <f>ROUND(INDEX([1]Calculation!S:S,ROW()),0)</f>
        <v>0</v>
      </c>
      <c r="O556" s="8">
        <f>ROUND(INDEX([1]Calculation!T:T,ROW()),0)</f>
        <v>0</v>
      </c>
      <c r="P556" s="8" t="str">
        <f>INDEX([1]Calculation!CB:CB,ROW())</f>
        <v>https://scottrasmussen.com/crosstabs-oct-4-6-19/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526  lv</v>
      </c>
      <c r="E557" s="19">
        <f>INDEX([1]Calculation!$I:$I,ROW())</f>
        <v>43744</v>
      </c>
      <c r="F557" s="12">
        <f>ROUND(INDEX([1]Calculation!AL:AL,ROW()),1)</f>
        <v>0</v>
      </c>
      <c r="G557" s="8">
        <f>ROUND(INDEX([1]Calculation!L:L,ROW()),0)</f>
        <v>42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42</v>
      </c>
      <c r="M557" s="8">
        <f>ROUND(INDEX([1]Calculation!R:R,ROW()),0)</f>
        <v>0</v>
      </c>
      <c r="N557" s="8">
        <f>ROUND(INDEX([1]Calculation!S:S,ROW()),0)</f>
        <v>0</v>
      </c>
      <c r="O557" s="8">
        <f>ROUND(INDEX([1]Calculation!T:T,ROW()),0)</f>
        <v>0</v>
      </c>
      <c r="P557" s="8" t="str">
        <f>INDEX([1]Calculation!CB:CB,ROW())</f>
        <v>https://scottrasmussen.com/crosstabs-oct-4-6-19/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888  rv</v>
      </c>
      <c r="E558" s="19">
        <f>INDEX([1]Calculation!$I:$I,ROW())</f>
        <v>43744</v>
      </c>
      <c r="F558" s="12">
        <f>ROUND(INDEX([1]Calculation!AL:AL,ROW()),1)</f>
        <v>0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38</v>
      </c>
      <c r="M558" s="8">
        <f>ROUND(INDEX([1]Calculation!R:R,ROW()),0)</f>
        <v>0</v>
      </c>
      <c r="N558" s="8">
        <f>ROUND(INDEX([1]Calculation!S:S,ROW()),0)</f>
        <v>0</v>
      </c>
      <c r="O558" s="8">
        <f>ROUND(INDEX([1]Calculation!T:T,ROW()),0)</f>
        <v>0</v>
      </c>
      <c r="P558" s="8" t="str">
        <f>INDEX([1]Calculation!CB:CB,ROW())</f>
        <v>https://scottrasmussen.com/crosstabs-oct-4-6-19/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16529  lv</v>
      </c>
      <c r="E559" s="19">
        <f>INDEX([1]Calculation!$I:$I,ROW())</f>
        <v>43744</v>
      </c>
      <c r="F559" s="12">
        <f>ROUND(INDEX([1]Calculation!AL:AL,ROW()),1)</f>
        <v>0</v>
      </c>
      <c r="G559" s="8">
        <f>ROUND(INDEX([1]Calculation!L:L,ROW()),0)</f>
        <v>33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19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https://morningconsult.com/2020-democratic-primary-2/</v>
      </c>
    </row>
    <row r="560" spans="1:16">
      <c r="A560" t="str">
        <f>INDEX([1]Calculation!$F:$F,ROW())</f>
        <v>US</v>
      </c>
      <c r="B560" t="str">
        <f>INDEX([1]Calculation!$D:$D,ROW())</f>
        <v>Swayable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3491  lv</v>
      </c>
      <c r="E560" s="19">
        <f>INDEX([1]Calculation!$I:$I,ROW())</f>
        <v>43734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1</v>
      </c>
      <c r="N560" s="8">
        <f>ROUND(INDEX([1]Calculation!S:S,ROW()),0)</f>
        <v>20</v>
      </c>
      <c r="O560" s="8">
        <f>ROUND(INDEX([1]Calculation!T:T,ROW()),0)</f>
        <v>2</v>
      </c>
      <c r="P560" s="8" t="str">
        <f>INDEX([1]Calculation!CB:CB,ROW())</f>
        <v>https://swayable.com/insights/primaries2019</v>
      </c>
    </row>
    <row r="561" spans="1:16">
      <c r="A561" t="str">
        <f>INDEX([1]Calculation!$F:$F,ROW())</f>
        <v>US</v>
      </c>
      <c r="B561" t="str">
        <f>INDEX([1]Calculation!$D:$D,ROW())</f>
        <v>Swayable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7120  a</v>
      </c>
      <c r="E561" s="19">
        <f>INDEX([1]Calculation!$I:$I,ROW())</f>
        <v>43734</v>
      </c>
      <c r="F561" s="12">
        <f>ROUND(INDEX([1]Calculation!AL:AL,ROW()),1)</f>
        <v>0</v>
      </c>
      <c r="G561" s="8">
        <f>ROUND(INDEX([1]Calculation!L:L,ROW()),0)</f>
        <v>28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19</v>
      </c>
      <c r="M561" s="8">
        <f>ROUND(INDEX([1]Calculation!R:R,ROW()),0)</f>
        <v>2</v>
      </c>
      <c r="N561" s="8">
        <f>ROUND(INDEX([1]Calculation!S:S,ROW()),0)</f>
        <v>15</v>
      </c>
      <c r="O561" s="8">
        <f>ROUND(INDEX([1]Calculation!T:T,ROW()),0)</f>
        <v>3</v>
      </c>
      <c r="P561" s="8" t="str">
        <f>INDEX([1]Calculation!CB:CB,ROW())</f>
        <v>https://swayable.com/insights/primaries2019</v>
      </c>
    </row>
    <row r="562" spans="1:16">
      <c r="A562" t="str">
        <f>INDEX([1]Calculation!$F:$F,ROW())</f>
        <v>US</v>
      </c>
      <c r="B562" t="str">
        <f>INDEX([1]Calculation!$D:$D,ROW())</f>
        <v>Avalanche Strategy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1043  lv</v>
      </c>
      <c r="E562" s="19">
        <f>INDEX([1]Calculation!$I:$I,ROW())</f>
        <v>43742</v>
      </c>
      <c r="F562" s="12">
        <f>ROUND(INDEX([1]Calculation!AL:AL,ROW()),1)</f>
        <v>1.9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7</v>
      </c>
      <c r="K562" s="8">
        <f>ROUND(INDEX([1]Calculation!P:P,ROW()),0)</f>
        <v>0</v>
      </c>
      <c r="L562" s="8">
        <f>ROUND(INDEX([1]Calculation!Q:Q,ROW()),0)</f>
        <v>12</v>
      </c>
      <c r="M562" s="8">
        <f>ROUND(INDEX([1]Calculation!R:R,ROW()),0)</f>
        <v>0</v>
      </c>
      <c r="N562" s="8">
        <f>ROUND(INDEX([1]Calculation!S:S,ROW()),0)</f>
        <v>29</v>
      </c>
      <c r="O562" s="8">
        <f>ROUND(INDEX([1]Calculation!T:T,ROW()),0)</f>
        <v>0</v>
      </c>
      <c r="P562" s="8" t="str">
        <f>INDEX([1]Calculation!CB:CB,ROW())</f>
        <v>https://www.avalanchestrategy.com/electability-shift</v>
      </c>
    </row>
    <row r="563" spans="1:16">
      <c r="A563" t="str">
        <f>INDEX([1]Calculation!$F:$F,ROW())</f>
        <v>US</v>
      </c>
      <c r="B563" t="str">
        <f>INDEX([1]Calculation!$D:$D,ROW())</f>
        <v>YouGov Blue/Data for Progress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1276  lv</v>
      </c>
      <c r="E563" s="19">
        <f>INDEX([1]Calculation!$I:$I,ROW())</f>
        <v>43742</v>
      </c>
      <c r="F563" s="12">
        <f>ROUND(INDEX([1]Calculation!AL:AL,ROW()),1)</f>
        <v>0</v>
      </c>
      <c r="G563" s="8">
        <f>ROUND(INDEX([1]Calculation!L:L,ROW()),0)</f>
        <v>23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6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0</v>
      </c>
      <c r="N563" s="8">
        <f>ROUND(INDEX([1]Calculation!S:S,ROW()),0)</f>
        <v>36</v>
      </c>
      <c r="O563" s="8">
        <f>ROUND(INDEX([1]Calculation!T:T,ROW()),0)</f>
        <v>3</v>
      </c>
      <c r="P563" s="8" t="str">
        <f>INDEX([1]Calculation!CB:CB,ROW())</f>
        <v>https://www.dataforprogress.org/blog/2019/10/11/the-role-of-news-interest-in-candidate-evaluation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1840  lv</v>
      </c>
      <c r="E564" s="19">
        <f>INDEX([1]Calculation!$I:$I,ROW())</f>
        <v>43742</v>
      </c>
      <c r="F564" s="12">
        <f>ROUND(INDEX([1]Calculation!AL:AL,ROW()),1)</f>
        <v>0</v>
      </c>
      <c r="G564" s="8">
        <f>ROUND(INDEX([1]Calculation!L:L,ROW()),0)</f>
        <v>35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13</v>
      </c>
      <c r="M564" s="8">
        <f>ROUND(INDEX([1]Calculation!R:R,ROW()),0)</f>
        <v>1</v>
      </c>
      <c r="N564" s="8">
        <f>ROUND(INDEX([1]Calculation!S:S,ROW()),0)</f>
        <v>19</v>
      </c>
      <c r="O564" s="8">
        <f>ROUND(INDEX([1]Calculation!T:T,ROW()),0)</f>
        <v>2</v>
      </c>
      <c r="P564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782  lv</v>
      </c>
      <c r="E565" s="19">
        <f>INDEX([1]Calculation!$I:$I,ROW())</f>
        <v>43742</v>
      </c>
      <c r="F565" s="12">
        <f>ROUND(INDEX([1]Calculation!AL:AL,ROW()),1)</f>
        <v>0</v>
      </c>
      <c r="G565" s="8">
        <f>ROUND(INDEX([1]Calculation!L:L,ROW()),0)</f>
        <v>35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1</v>
      </c>
      <c r="L565" s="8">
        <f>ROUND(INDEX([1]Calculation!Q:Q,ROW()),0)</f>
        <v>12</v>
      </c>
      <c r="M565" s="8">
        <f>ROUND(INDEX([1]Calculation!R:R,ROW()),0)</f>
        <v>1</v>
      </c>
      <c r="N565" s="8">
        <f>ROUND(INDEX([1]Calculation!S:S,ROW()),0)</f>
        <v>17</v>
      </c>
      <c r="O565" s="8">
        <f>ROUND(INDEX([1]Calculation!T:T,ROW()),0)</f>
        <v>2</v>
      </c>
      <c r="P565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IBD/TIPP</v>
      </c>
      <c r="C566" t="str">
        <f>IF(INDEX([1]Calculation!$G:$G,ROW())=0,"-",INDEX([1]Calculation!$G:$G,ROW()))</f>
        <v>A/B</v>
      </c>
      <c r="D566" t="str">
        <f>INDEX([1]Calculation!$J:$J,ROW())&amp;"  "&amp;INDEX([1]Calculation!$K:$K,ROW())</f>
        <v>341  rv</v>
      </c>
      <c r="E566" s="19">
        <f>INDEX([1]Calculation!$I:$I,ROW())</f>
        <v>43741</v>
      </c>
      <c r="F566" s="12">
        <f>ROUND(INDEX([1]Calculation!AL:AL,ROW()),1)</f>
        <v>0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27</v>
      </c>
      <c r="O566" s="8">
        <f>ROUND(INDEX([1]Calculation!T:T,ROW()),0)</f>
        <v>3</v>
      </c>
      <c r="P566" s="8" t="str">
        <f>INDEX([1]Calculation!CB:CB,ROW())</f>
        <v>https://projects.fivethirtyeight.com/polls/20191007_National.xlsx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783  lv</v>
      </c>
      <c r="E567" s="19">
        <f>INDEX([1]Calculation!$I:$I,ROW())</f>
        <v>43741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3</v>
      </c>
      <c r="K567" s="8">
        <f>ROUND(INDEX([1]Calculation!P:P,ROW()),0)</f>
        <v>2</v>
      </c>
      <c r="L567" s="8">
        <f>ROUND(INDEX([1]Calculation!Q:Q,ROW()),0)</f>
        <v>12</v>
      </c>
      <c r="M567" s="8">
        <f>ROUND(INDEX([1]Calculation!R:R,ROW()),0)</f>
        <v>1</v>
      </c>
      <c r="N567" s="8">
        <f>ROUND(INDEX([1]Calculation!S:S,ROW()),0)</f>
        <v>22</v>
      </c>
      <c r="O567" s="8">
        <f>ROUND(INDEX([1]Calculation!T:T,ROW()),0)</f>
        <v>3</v>
      </c>
      <c r="P567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68" spans="1:16">
      <c r="A568" t="str">
        <f>INDEX([1]Calculation!$F:$F,ROW())</f>
        <v>Wisconsin</v>
      </c>
      <c r="B568" t="str">
        <f>INDEX([1]Calculation!$D:$D,ROW())</f>
        <v>Change Research</v>
      </c>
      <c r="C568" t="str">
        <f>IF(INDEX([1]Calculation!$G:$G,ROW())=0,"-",INDEX([1]Calculation!$G:$G,ROW()))</f>
        <v>C</v>
      </c>
      <c r="D568" t="str">
        <f>INDEX([1]Calculation!$J:$J,ROW())&amp;"  "&amp;INDEX([1]Calculation!$K:$K,ROW())</f>
        <v>663  lv</v>
      </c>
      <c r="E568" s="19">
        <f>INDEX([1]Calculation!$I:$I,ROW())</f>
        <v>43740</v>
      </c>
      <c r="F568" s="12">
        <f>ROUND(INDEX([1]Calculation!AL:AL,ROW()),1)</f>
        <v>2</v>
      </c>
      <c r="G568" s="8">
        <f>ROUND(INDEX([1]Calculation!L:L,ROW()),0)</f>
        <v>11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6</v>
      </c>
      <c r="K568" s="8">
        <f>ROUND(INDEX([1]Calculation!P:P,ROW()),0)</f>
        <v>1</v>
      </c>
      <c r="L568" s="8">
        <f>ROUND(INDEX([1]Calculation!Q:Q,ROW()),0)</f>
        <v>25</v>
      </c>
      <c r="M568" s="8">
        <f>ROUND(INDEX([1]Calculation!R:R,ROW()),0)</f>
        <v>0</v>
      </c>
      <c r="N568" s="8">
        <f>ROUND(INDEX([1]Calculation!S:S,ROW()),0)</f>
        <v>34</v>
      </c>
      <c r="O568" s="8">
        <f>ROUND(INDEX([1]Calculation!T:T,ROW()),0)</f>
        <v>3</v>
      </c>
      <c r="P568" s="8" t="str">
        <f>INDEX([1]Calculation!CB:CB,ROW())</f>
        <v>https://www.changeresearch.com/wisconsin-poll-sept-29-oct-2</v>
      </c>
    </row>
    <row r="569" spans="1:16">
      <c r="A569" t="str">
        <f>INDEX([1]Calculation!$F:$F,ROW())</f>
        <v>Wisconsin</v>
      </c>
      <c r="B569" t="str">
        <f>INDEX([1]Calculation!$D:$D,ROW())</f>
        <v>Fox News/Beacon Research/Shaw &amp; Co. Research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663  lv</v>
      </c>
      <c r="E569" s="19">
        <f>INDEX([1]Calculation!$I:$I,ROW())</f>
        <v>43740</v>
      </c>
      <c r="F569" s="12">
        <f>ROUND(INDEX([1]Calculation!AL:AL,ROW()),1)</f>
        <v>0.7</v>
      </c>
      <c r="G569" s="8">
        <f>ROUND(INDEX([1]Calculation!L:L,ROW()),0)</f>
        <v>28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7</v>
      </c>
      <c r="K569" s="8">
        <f>ROUND(INDEX([1]Calculation!P:P,ROW()),0)</f>
        <v>2</v>
      </c>
      <c r="L569" s="8">
        <f>ROUND(INDEX([1]Calculation!Q:Q,ROW()),0)</f>
        <v>17</v>
      </c>
      <c r="M569" s="8">
        <f>ROUND(INDEX([1]Calculation!R:R,ROW()),0)</f>
        <v>0</v>
      </c>
      <c r="N569" s="8">
        <f>ROUND(INDEX([1]Calculation!S:S,ROW()),0)</f>
        <v>22</v>
      </c>
      <c r="O569" s="8">
        <f>ROUND(INDEX([1]Calculation!T:T,ROW()),0)</f>
        <v>2</v>
      </c>
      <c r="P569" s="8" t="str">
        <f>INDEX([1]Calculation!CB:CB,ROW())</f>
        <v>https://www.foxnews.com/politics/fox-news-poll-results-september-29-october-2-2019-wisconsin</v>
      </c>
    </row>
    <row r="570" spans="1:16">
      <c r="A570" t="str">
        <f>INDEX([1]Calculation!$F:$F,ROW())</f>
        <v>South Carolina</v>
      </c>
      <c r="B570" t="str">
        <f>INDEX([1]Calculation!$D:$D,ROW())</f>
        <v>Fox News/Beacon Research/Shaw &amp; Co. Research</v>
      </c>
      <c r="C570" t="str">
        <f>IF(INDEX([1]Calculation!$G:$G,ROW())=0,"-",INDEX([1]Calculation!$G:$G,ROW()))</f>
        <v>A-</v>
      </c>
      <c r="D570" t="str">
        <f>INDEX([1]Calculation!$J:$J,ROW())&amp;"  "&amp;INDEX([1]Calculation!$K:$K,ROW())</f>
        <v>803  lv</v>
      </c>
      <c r="E570" s="19">
        <f>INDEX([1]Calculation!$I:$I,ROW())</f>
        <v>43740</v>
      </c>
      <c r="F570" s="12">
        <f>ROUND(INDEX([1]Calculation!AL:AL,ROW()),1)</f>
        <v>0.8</v>
      </c>
      <c r="G570" s="8">
        <f>ROUND(INDEX([1]Calculation!L:L,ROW()),0)</f>
        <v>41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2</v>
      </c>
      <c r="K570" s="8">
        <f>ROUND(INDEX([1]Calculation!P:P,ROW()),0)</f>
        <v>0</v>
      </c>
      <c r="L570" s="8">
        <f>ROUND(INDEX([1]Calculation!Q:Q,ROW()),0)</f>
        <v>10</v>
      </c>
      <c r="M570" s="8">
        <f>ROUND(INDEX([1]Calculation!R:R,ROW()),0)</f>
        <v>4</v>
      </c>
      <c r="N570" s="8">
        <f>ROUND(INDEX([1]Calculation!S:S,ROW()),0)</f>
        <v>12</v>
      </c>
      <c r="O570" s="8">
        <f>ROUND(INDEX([1]Calculation!T:T,ROW()),0)</f>
        <v>1</v>
      </c>
      <c r="P570" s="8" t="str">
        <f>INDEX([1]Calculation!CB:CB,ROW())</f>
        <v>https://www.foxnews.com/politics/fox-news-poll-results-september-29-october-2-2019-south-carolina</v>
      </c>
    </row>
    <row r="571" spans="1:16">
      <c r="A571" t="str">
        <f>INDEX([1]Calculation!$F:$F,ROW())</f>
        <v>Ohio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353  lv</v>
      </c>
      <c r="E571" s="19">
        <f>INDEX([1]Calculation!$I:$I,ROW())</f>
        <v>43740</v>
      </c>
      <c r="F571" s="12">
        <f>ROUND(INDEX([1]Calculation!AL:AL,ROW()),1)</f>
        <v>2.2999999999999998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5</v>
      </c>
      <c r="K571" s="8">
        <f>ROUND(INDEX([1]Calculation!P:P,ROW()),0)</f>
        <v>0</v>
      </c>
      <c r="L571" s="8">
        <f>ROUND(INDEX([1]Calculation!Q:Q,ROW()),0)</f>
        <v>27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http://emersonpolling.com/2019/10/03/statistical-dead-heat-with-biden-sanders-and-warren-voters-support-impeachment/</v>
      </c>
    </row>
    <row r="572" spans="1:16">
      <c r="A572" t="str">
        <f>INDEX([1]Calculation!$F:$F,ROW())</f>
        <v>Michigan</v>
      </c>
      <c r="B572" t="str">
        <f>INDEX([1]Calculation!$D:$D,ROW())</f>
        <v>Denno Research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217  lv</v>
      </c>
      <c r="E572" s="19">
        <f>INDEX([1]Calculation!$I:$I,ROW())</f>
        <v>43732</v>
      </c>
      <c r="F572" s="12">
        <f>ROUND(INDEX([1]Calculation!AL:AL,ROW()),1)</f>
        <v>1.3</v>
      </c>
      <c r="G572" s="8">
        <f>ROUND(INDEX([1]Calculation!L:L,ROW()),0)</f>
        <v>27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23</v>
      </c>
      <c r="O572" s="8">
        <f>ROUND(INDEX([1]Calculation!T:T,ROW()),0)</f>
        <v>1</v>
      </c>
      <c r="P572" s="8" t="str">
        <f>INDEX([1]Calculation!CB:CB,ROW())</f>
        <v>https://drive.google.com/file/d/1O-27Ag7vLvHJ7GNkXIVWIEGMFBV6NrwH/view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783  lv</v>
      </c>
      <c r="E573" s="19">
        <f>INDEX([1]Calculation!$I:$I,ROW())</f>
        <v>43740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22</v>
      </c>
      <c r="O573" s="8">
        <f>ROUND(INDEX([1]Calculation!T:T,ROW()),0)</f>
        <v>2</v>
      </c>
      <c r="P573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602  lv</v>
      </c>
      <c r="E574" s="19">
        <f>INDEX([1]Calculation!$I:$I,ROW())</f>
        <v>43739</v>
      </c>
      <c r="F574" s="12">
        <f>ROUND(INDEX([1]Calculation!AL:AL,ROW()),1)</f>
        <v>0</v>
      </c>
      <c r="G574" s="8">
        <f>ROUND(INDEX([1]Calculation!L:L,ROW()),0)</f>
        <v>22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26</v>
      </c>
      <c r="O574" s="8">
        <f>ROUND(INDEX([1]Calculation!T:T,ROW()),0)</f>
        <v>3</v>
      </c>
      <c r="P574" s="8" t="str">
        <f>INDEX([1]Calculation!CB:CB,ROW())</f>
        <v>https://d25d2506sfb94s.cloudfront.net/cumulus_uploads/document/eb2rrb9ofh/econTabReport.pdf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766  lv</v>
      </c>
      <c r="E575" s="19">
        <f>INDEX([1]Calculation!$I:$I,ROW())</f>
        <v>43739</v>
      </c>
      <c r="F575" s="12">
        <f>ROUND(INDEX([1]Calculation!AL:AL,ROW()),1)</f>
        <v>0</v>
      </c>
      <c r="G575" s="8">
        <f>ROUND(INDEX([1]Calculation!L:L,ROW()),0)</f>
        <v>35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76" spans="1:16">
      <c r="A576" t="str">
        <f>INDEX([1]Calculation!$F:$F,ROW())</f>
        <v>US</v>
      </c>
      <c r="B576" t="str">
        <f>INDEX([1]Calculation!$D:$D,ROW())</f>
        <v>YouGov</v>
      </c>
      <c r="C576" t="str">
        <f>IF(INDEX([1]Calculation!$G:$G,ROW())=0,"-",INDEX([1]Calculation!$G:$G,ROW()))</f>
        <v>B-</v>
      </c>
      <c r="D576" t="str">
        <f>INDEX([1]Calculation!$J:$J,ROW())&amp;"  "&amp;INDEX([1]Calculation!$K:$K,ROW())</f>
        <v>600  rv</v>
      </c>
      <c r="E576" s="19">
        <f>INDEX([1]Calculation!$I:$I,ROW())</f>
        <v>43738</v>
      </c>
      <c r="F576" s="12">
        <f>ROUND(INDEX([1]Calculation!AL:AL,ROW()),1)</f>
        <v>0</v>
      </c>
      <c r="G576" s="8">
        <f>ROUND(INDEX([1]Calculation!L:L,ROW()),0)</f>
        <v>18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21</v>
      </c>
      <c r="M576" s="8">
        <f>ROUND(INDEX([1]Calculation!R:R,ROW()),0)</f>
        <v>1</v>
      </c>
      <c r="N576" s="8">
        <f>ROUND(INDEX([1]Calculation!S:S,ROW()),0)</f>
        <v>28</v>
      </c>
      <c r="O576" s="8">
        <f>ROUND(INDEX([1]Calculation!T:T,ROW()),0)</f>
        <v>3</v>
      </c>
      <c r="P576" s="8" t="str">
        <f>INDEX([1]Calculation!CB:CB,ROW())</f>
        <v>https://smpa.gwu.edu/sites/g/files/zaxdzs2046/f/downloads/GW%20Politics%20Poll%20Late%20September%202019%20Toplines%20%281%29.pdf</v>
      </c>
    </row>
    <row r="577" spans="1:16">
      <c r="A577" t="str">
        <f>INDEX([1]Calculation!$F:$F,ROW())</f>
        <v>South Carolina</v>
      </c>
      <c r="B577" t="str">
        <f>INDEX([1]Calculation!$D:$D,ROW())</f>
        <v>Winthrop University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462  rv</v>
      </c>
      <c r="E577" s="19">
        <f>INDEX([1]Calculation!$I:$I,ROW())</f>
        <v>43738</v>
      </c>
      <c r="F577" s="12">
        <f>ROUND(INDEX([1]Calculation!AL:AL,ROW()),1)</f>
        <v>0.5</v>
      </c>
      <c r="G577" s="8">
        <f>ROUND(INDEX([1]Calculation!L:L,ROW()),0)</f>
        <v>37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8</v>
      </c>
      <c r="M577" s="8">
        <f>ROUND(INDEX([1]Calculation!R:R,ROW()),0)</f>
        <v>2</v>
      </c>
      <c r="N577" s="8">
        <f>ROUND(INDEX([1]Calculation!S:S,ROW()),0)</f>
        <v>17</v>
      </c>
      <c r="O577" s="8">
        <f>ROUND(INDEX([1]Calculation!T:T,ROW()),0)</f>
        <v>2</v>
      </c>
      <c r="P577" s="8" t="str">
        <f>INDEX([1]Calculation!CB:CB,ROW())</f>
        <v>https://www.winthrop.edu/winthroppoll/current-findings.aspx</v>
      </c>
    </row>
    <row r="578" spans="1:16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1136  rv</v>
      </c>
      <c r="E578" s="19">
        <f>INDEX([1]Calculation!$I:$I,ROW())</f>
        <v>43738</v>
      </c>
      <c r="F578" s="12">
        <f>ROUND(INDEX([1]Calculation!AL:AL,ROW()),1)</f>
        <v>0</v>
      </c>
      <c r="G578" s="8">
        <f>ROUND(INDEX([1]Calculation!L:L,ROW()),0)</f>
        <v>21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0</v>
      </c>
      <c r="N578" s="8">
        <f>ROUND(INDEX([1]Calculation!S:S,ROW()),0)</f>
        <v>15</v>
      </c>
      <c r="O578" s="8">
        <f>ROUND(INDEX([1]Calculation!T:T,ROW()),0)</f>
        <v>3</v>
      </c>
      <c r="P578" s="8" t="str">
        <f>INDEX([1]Calculation!CB:CB,ROW())</f>
        <v>https://www.ipsos.com/sites/default/files/ct/news/documents/2019-09/topline_reuters_trump_biden_ukraine_poll_w2_09_30_2019-v3.pdf</v>
      </c>
    </row>
    <row r="579" spans="1:16">
      <c r="A579" t="str">
        <f>INDEX([1]Calculation!$F:$F,ROW())</f>
        <v>US</v>
      </c>
      <c r="B579" t="str">
        <f>INDEX([1]Calculation!$D:$D,ROW())</f>
        <v>Ipsos</v>
      </c>
      <c r="C579" t="str">
        <f>IF(INDEX([1]Calculation!$G:$G,ROW())=0,"-",INDEX([1]Calculation!$G:$G,ROW()))</f>
        <v>B+</v>
      </c>
      <c r="D579" t="str">
        <f>INDEX([1]Calculation!$J:$J,ROW())&amp;"  "&amp;INDEX([1]Calculation!$K:$K,ROW())</f>
        <v>1379  a</v>
      </c>
      <c r="E579" s="19">
        <f>INDEX([1]Calculation!$I:$I,ROW())</f>
        <v>43738</v>
      </c>
      <c r="F579" s="12">
        <f>ROUND(INDEX([1]Calculation!AL:AL,ROW()),1)</f>
        <v>0</v>
      </c>
      <c r="G579" s="8">
        <f>ROUND(INDEX([1]Calculation!L:L,ROW()),0)</f>
        <v>18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14</v>
      </c>
      <c r="O579" s="8">
        <f>ROUND(INDEX([1]Calculation!T:T,ROW()),0)</f>
        <v>3</v>
      </c>
      <c r="P579" s="8" t="str">
        <f>INDEX([1]Calculation!CB:CB,ROW())</f>
        <v>https://www.ipsos.com/sites/default/files/ct/news/documents/2019-09/topline_reuters_trump_biden_ukraine_poll_w2_09_30_2019-v3.pdf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769  lv</v>
      </c>
      <c r="E580" s="19">
        <f>INDEX([1]Calculation!$I:$I,ROW())</f>
        <v>43738</v>
      </c>
      <c r="F580" s="12">
        <f>ROUND(INDEX([1]Calculation!AL:AL,ROW()),1)</f>
        <v>0</v>
      </c>
      <c r="G580" s="8">
        <f>ROUND(INDEX([1]Calculation!L:L,ROW()),0)</f>
        <v>35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0</v>
      </c>
      <c r="L580" s="8">
        <f>ROUND(INDEX([1]Calculation!Q:Q,ROW()),0)</f>
        <v>15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2</v>
      </c>
      <c r="P58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1322  rv</v>
      </c>
      <c r="E581" s="19">
        <f>INDEX([1]Calculation!$I:$I,ROW())</f>
        <v>43738</v>
      </c>
      <c r="F581" s="12">
        <f>ROUND(INDEX([1]Calculation!AL:AL,ROW()),1)</f>
        <v>0</v>
      </c>
      <c r="G581" s="8">
        <f>ROUND(INDEX([1]Calculation!L:L,ROW()),0)</f>
        <v>30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0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2</v>
      </c>
      <c r="P581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Monmouth University</v>
      </c>
      <c r="C582" t="str">
        <f>IF(INDEX([1]Calculation!$G:$G,ROW())=0,"-",INDEX([1]Calculation!$G:$G,ROW()))</f>
        <v>A+</v>
      </c>
      <c r="D582" t="str">
        <f>INDEX([1]Calculation!$J:$J,ROW())&amp;"  "&amp;INDEX([1]Calculation!$K:$K,ROW())</f>
        <v>434  rv</v>
      </c>
      <c r="E582" s="19">
        <f>INDEX([1]Calculation!$I:$I,ROW())</f>
        <v>43737</v>
      </c>
      <c r="F582" s="12">
        <f>ROUND(INDEX([1]Calculation!AL:AL,ROW()),1)</f>
        <v>0</v>
      </c>
      <c r="G582" s="8">
        <f>ROUND(INDEX([1]Calculation!L:L,ROW()),0)</f>
        <v>25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28</v>
      </c>
      <c r="O582" s="8">
        <f>ROUND(INDEX([1]Calculation!T:T,ROW()),0)</f>
        <v>2</v>
      </c>
      <c r="P582" s="8" t="str">
        <f>INDEX([1]Calculation!CB:CB,ROW())</f>
        <v>https://www.monmouth.edu/polling-institute/documents/monmouthpoll_us_100219.pdf/</v>
      </c>
    </row>
    <row r="583" spans="1:16">
      <c r="A583" t="str">
        <f>INDEX([1]Calculation!$F:$F,ROW())</f>
        <v>New Hampshire</v>
      </c>
      <c r="B583" t="str">
        <f>INDEX([1]Calculation!$D:$D,ROW())</f>
        <v>St. Anselm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423  lv</v>
      </c>
      <c r="E583" s="19">
        <f>INDEX([1]Calculation!$I:$I,ROW())</f>
        <v>43737</v>
      </c>
      <c r="F583" s="12">
        <f>ROUND(INDEX([1]Calculation!AL:AL,ROW()),1)</f>
        <v>0.1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10</v>
      </c>
      <c r="K583" s="8">
        <f>ROUND(INDEX([1]Calculation!P:P,ROW()),0)</f>
        <v>3</v>
      </c>
      <c r="L583" s="8">
        <f>ROUND(INDEX([1]Calculation!Q:Q,ROW()),0)</f>
        <v>11</v>
      </c>
      <c r="M583" s="8">
        <f>ROUND(INDEX([1]Calculation!R:R,ROW()),0)</f>
        <v>2</v>
      </c>
      <c r="N583" s="8">
        <f>ROUND(INDEX([1]Calculation!S:S,ROW()),0)</f>
        <v>25</v>
      </c>
      <c r="O583" s="8">
        <f>ROUND(INDEX([1]Calculation!T:T,ROW()),0)</f>
        <v>2</v>
      </c>
      <c r="P583" s="8" t="str">
        <f>INDEX([1]Calculation!CB:CB,ROW())</f>
        <v>https://htv-prod-media.s3.amazonaws.com/files/saintanselmoct1presidentialpoll-1569962591.pdf</v>
      </c>
    </row>
    <row r="584" spans="1:16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16274  lv</v>
      </c>
      <c r="E584" s="19">
        <f>INDEX([1]Calculation!$I:$I,ROW())</f>
        <v>43737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19</v>
      </c>
      <c r="M584" s="8">
        <f>ROUND(INDEX([1]Calculation!R:R,ROW()),0)</f>
        <v>1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https://morningconsult.com/2020-democratic-primary/</v>
      </c>
    </row>
    <row r="585" spans="1:16">
      <c r="A585" t="str">
        <f>INDEX([1]Calculation!$F:$F,ROW())</f>
        <v>Arizona</v>
      </c>
      <c r="B585" t="str">
        <f>INDEX([1]Calculation!$D:$D,ROW())</f>
        <v>Change Research</v>
      </c>
      <c r="C585" t="str">
        <f>IF(INDEX([1]Calculation!$G:$G,ROW())=0,"-",INDEX([1]Calculation!$G:$G,ROW()))</f>
        <v>C</v>
      </c>
      <c r="D585" t="str">
        <f>INDEX([1]Calculation!$J:$J,ROW())&amp;"  "&amp;INDEX([1]Calculation!$K:$K,ROW())</f>
        <v>396  lv</v>
      </c>
      <c r="E585" s="19">
        <f>INDEX([1]Calculation!$I:$I,ROW())</f>
        <v>43736</v>
      </c>
      <c r="F585" s="12">
        <f>ROUND(INDEX([1]Calculation!AL:AL,ROW()),1)</f>
        <v>1.6</v>
      </c>
      <c r="G585" s="8">
        <f>ROUND(INDEX([1]Calculation!L:L,ROW()),0)</f>
        <v>15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13</v>
      </c>
      <c r="K585" s="8">
        <f>ROUND(INDEX([1]Calculation!P:P,ROW()),0)</f>
        <v>1</v>
      </c>
      <c r="L585" s="8">
        <f>ROUND(INDEX([1]Calculation!Q:Q,ROW()),0)</f>
        <v>19</v>
      </c>
      <c r="M585" s="8">
        <f>ROUND(INDEX([1]Calculation!R:R,ROW()),0)</f>
        <v>0</v>
      </c>
      <c r="N585" s="8">
        <f>ROUND(INDEX([1]Calculation!S:S,ROW()),0)</f>
        <v>35</v>
      </c>
      <c r="O585" s="8">
        <f>ROUND(INDEX([1]Calculation!T:T,ROW()),0)</f>
        <v>8</v>
      </c>
      <c r="P585" s="8" t="str">
        <f>INDEX([1]Calculation!CB:CB,ROW())</f>
        <v>https://www.changeresearch.com/crooked-change-arizona-poll</v>
      </c>
    </row>
    <row r="586" spans="1:16">
      <c r="A586" t="str">
        <f>INDEX([1]Calculation!$F:$F,ROW())</f>
        <v>US</v>
      </c>
      <c r="B586" t="str">
        <f>INDEX([1]Calculation!$D:$D,ROW())</f>
        <v>Swayable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3140  lv</v>
      </c>
      <c r="E586" s="19">
        <f>INDEX([1]Calculation!$I:$I,ROW())</f>
        <v>43726</v>
      </c>
      <c r="F586" s="12">
        <f>ROUND(INDEX([1]Calculation!AL:AL,ROW()),1)</f>
        <v>0</v>
      </c>
      <c r="G586" s="8">
        <f>ROUND(INDEX([1]Calculation!L:L,ROW()),0)</f>
        <v>33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1</v>
      </c>
      <c r="N586" s="8">
        <f>ROUND(INDEX([1]Calculation!S:S,ROW()),0)</f>
        <v>16</v>
      </c>
      <c r="O586" s="8">
        <f>ROUND(INDEX([1]Calculation!T:T,ROW()),0)</f>
        <v>2</v>
      </c>
      <c r="P586" s="8" t="str">
        <f>INDEX([1]Calculation!CB:CB,ROW())</f>
        <v>https://swayable.com/insights/primaries2019</v>
      </c>
    </row>
    <row r="587" spans="1:16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6341  a</v>
      </c>
      <c r="E587" s="19">
        <f>INDEX([1]Calculation!$I:$I,ROW())</f>
        <v>43726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  <c r="P587" s="8" t="str">
        <f>INDEX([1]Calculation!CB:CB,ROW())</f>
        <v>https://swayable.com/insights/primaries2019</v>
      </c>
    </row>
    <row r="588" spans="1:16">
      <c r="A588" t="str">
        <f>INDEX([1]Calculation!$F:$F,ROW())</f>
        <v>US</v>
      </c>
      <c r="B588" t="str">
        <f>INDEX([1]Calculation!$D:$D,ROW())</f>
        <v>Pew Research Center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4655  rv</v>
      </c>
      <c r="E588" s="19">
        <f>INDEX([1]Calculation!$I:$I,ROW())</f>
        <v>43723</v>
      </c>
      <c r="F588" s="12">
        <f>ROUND(INDEX([1]Calculation!AL:AL,ROW()),1)</f>
        <v>0.6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22</v>
      </c>
      <c r="O588" s="8">
        <f>ROUND(INDEX([1]Calculation!T:T,ROW()),0)</f>
        <v>2</v>
      </c>
      <c r="P588" s="8" t="str">
        <f>INDEX([1]Calculation!CB:CB,ROW())</f>
        <v>https://www.people-press.org/wp-content/uploads/sites/4/2020/01/PP_2019.01.30_dem-values_report.pdf</v>
      </c>
    </row>
    <row r="589" spans="1:16">
      <c r="A589" t="str">
        <f>INDEX([1]Calculation!$F:$F,ROW())</f>
        <v>US</v>
      </c>
      <c r="B589" t="str">
        <f>INDEX([1]Calculation!$D:$D,ROW())</f>
        <v>Ipsos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2692  a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12</v>
      </c>
      <c r="O589" s="8">
        <f>ROUND(INDEX([1]Calculation!T:T,ROW()),0)</f>
        <v>3</v>
      </c>
      <c r="P589" s="8" t="str">
        <f>INDEX([1]Calculation!CB:CB,ROW())</f>
        <v>https://twitter.com/Cmkahn/status/1177226882716196867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1840  lv</v>
      </c>
      <c r="E590" s="19">
        <f>INDEX([1]Calculation!$I:$I,ROW())</f>
        <v>43735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0</v>
      </c>
      <c r="N590" s="8">
        <f>ROUND(INDEX([1]Calculation!S:S,ROW()),0)</f>
        <v>19</v>
      </c>
      <c r="O590" s="8">
        <f>ROUND(INDEX([1]Calculation!T:T,ROW()),0)</f>
        <v>2</v>
      </c>
      <c r="P590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3100  rv</v>
      </c>
      <c r="E591" s="19">
        <f>INDEX([1]Calculation!$I:$I,ROW())</f>
        <v>43735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15</v>
      </c>
      <c r="O591" s="8">
        <f>ROUND(INDEX([1]Calculation!T:T,ROW()),0)</f>
        <v>2</v>
      </c>
      <c r="P591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772  lv</v>
      </c>
      <c r="E592" s="19">
        <f>INDEX([1]Calculation!$I:$I,ROW())</f>
        <v>43735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19</v>
      </c>
      <c r="O592" s="8">
        <f>ROUND(INDEX([1]Calculation!T:T,ROW()),0)</f>
        <v>1</v>
      </c>
      <c r="P59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1309  rv</v>
      </c>
      <c r="E593" s="19">
        <f>INDEX([1]Calculation!$I:$I,ROW())</f>
        <v>43735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4</v>
      </c>
      <c r="K593" s="8">
        <f>ROUND(INDEX([1]Calculation!P:P,ROW()),0)</f>
        <v>2</v>
      </c>
      <c r="L593" s="8">
        <f>ROUND(INDEX([1]Calculation!Q:Q,ROW()),0)</f>
        <v>13</v>
      </c>
      <c r="M593" s="8">
        <f>ROUND(INDEX([1]Calculation!R:R,ROW()),0)</f>
        <v>1</v>
      </c>
      <c r="N593" s="8">
        <f>ROUND(INDEX([1]Calculation!S:S,ROW()),0)</f>
        <v>15</v>
      </c>
      <c r="O593" s="8">
        <f>ROUND(INDEX([1]Calculation!T:T,ROW()),0)</f>
        <v>2</v>
      </c>
      <c r="P593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4" spans="1:16">
      <c r="A594" t="str">
        <f>INDEX([1]Calculation!$F:$F,ROW())</f>
        <v>Nevada</v>
      </c>
      <c r="B594" t="str">
        <f>INDEX([1]Calculation!$D:$D,ROW())</f>
        <v>SSRS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324  lv</v>
      </c>
      <c r="E594" s="19">
        <f>INDEX([1]Calculation!$I:$I,ROW())</f>
        <v>43734</v>
      </c>
      <c r="F594" s="12">
        <f>ROUND(INDEX([1]Calculation!AL:AL,ROW()),1)</f>
        <v>3.5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22</v>
      </c>
      <c r="M594" s="8">
        <f>ROUND(INDEX([1]Calculation!R:R,ROW()),0)</f>
        <v>4</v>
      </c>
      <c r="N594" s="8">
        <f>ROUND(INDEX([1]Calculation!S:S,ROW()),0)</f>
        <v>18</v>
      </c>
      <c r="O594" s="8">
        <f>ROUND(INDEX([1]Calculation!T:T,ROW()),0)</f>
        <v>3</v>
      </c>
      <c r="P594" s="8" t="str">
        <f>INDEX([1]Calculation!CB:CB,ROW())</f>
        <v>https://cdn.cnn.com/cnn/2019/images/09/28/rel1_nv.pdf</v>
      </c>
    </row>
    <row r="595" spans="1:16">
      <c r="A595" t="str">
        <f>INDEX([1]Calculation!$F:$F,ROW())</f>
        <v>South Carolina</v>
      </c>
      <c r="B595" t="str">
        <f>INDEX([1]Calculation!$D:$D,ROW())</f>
        <v>SSRS</v>
      </c>
      <c r="C595" t="str">
        <f>IF(INDEX([1]Calculation!$G:$G,ROW())=0,"-",INDEX([1]Calculation!$G:$G,ROW()))</f>
        <v>A/B</v>
      </c>
      <c r="D595" t="str">
        <f>INDEX([1]Calculation!$J:$J,ROW())&amp;"  "&amp;INDEX([1]Calculation!$K:$K,ROW())</f>
        <v>406  lv</v>
      </c>
      <c r="E595" s="19">
        <f>INDEX([1]Calculation!$I:$I,ROW())</f>
        <v>43734</v>
      </c>
      <c r="F595" s="12">
        <f>ROUND(INDEX([1]Calculation!AL:AL,ROW()),1)</f>
        <v>3.9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11</v>
      </c>
      <c r="M595" s="8">
        <f>ROUND(INDEX([1]Calculation!R:R,ROW()),0)</f>
        <v>3</v>
      </c>
      <c r="N595" s="8">
        <f>ROUND(INDEX([1]Calculation!S:S,ROW()),0)</f>
        <v>16</v>
      </c>
      <c r="O595" s="8">
        <f>ROUND(INDEX([1]Calculation!T:T,ROW()),0)</f>
        <v>0</v>
      </c>
      <c r="P595" s="8" t="str">
        <f>INDEX([1]Calculation!CB:CB,ROW())</f>
        <v>https://cdn.cnn.com/cnn/2019/images/09/28/rel1_sc.pdf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801  lv</v>
      </c>
      <c r="E596" s="19">
        <f>INDEX([1]Calculation!$I:$I,ROW())</f>
        <v>43734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2</v>
      </c>
      <c r="L596" s="8">
        <f>ROUND(INDEX([1]Calculation!Q:Q,ROW()),0)</f>
        <v>13</v>
      </c>
      <c r="M596" s="8">
        <f>ROUND(INDEX([1]Calculation!R:R,ROW()),0)</f>
        <v>0</v>
      </c>
      <c r="N596" s="8">
        <f>ROUND(INDEX([1]Calculation!S:S,ROW()),0)</f>
        <v>20</v>
      </c>
      <c r="O596" s="8">
        <f>ROUND(INDEX([1]Calculation!T:T,ROW()),0)</f>
        <v>2</v>
      </c>
      <c r="P59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1335  rv</v>
      </c>
      <c r="E597" s="19">
        <f>INDEX([1]Calculation!$I:$I,ROW())</f>
        <v>43734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14</v>
      </c>
      <c r="M597" s="8">
        <f>ROUND(INDEX([1]Calculation!R:R,ROW()),0)</f>
        <v>0</v>
      </c>
      <c r="N597" s="8">
        <f>ROUND(INDEX([1]Calculation!S:S,ROW()),0)</f>
        <v>15</v>
      </c>
      <c r="O597" s="8">
        <f>ROUND(INDEX([1]Calculation!T:T,ROW()),0)</f>
        <v>2</v>
      </c>
      <c r="P597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8" spans="1:16">
      <c r="A598" t="str">
        <f>INDEX([1]Calculation!$F:$F,ROW())</f>
        <v>California</v>
      </c>
      <c r="B598" t="str">
        <f>INDEX([1]Calculation!$D:$D,ROW())</f>
        <v>Public Policy Institute of California</v>
      </c>
      <c r="C598" t="str">
        <f>IF(INDEX([1]Calculation!$G:$G,ROW())=0,"-",INDEX([1]Calculation!$G:$G,ROW()))</f>
        <v>A/B</v>
      </c>
      <c r="D598" t="str">
        <f>INDEX([1]Calculation!$J:$J,ROW())&amp;"  "&amp;INDEX([1]Calculation!$K:$K,ROW())</f>
        <v>692  lv</v>
      </c>
      <c r="E598" s="19">
        <f>INDEX([1]Calculation!$I:$I,ROW())</f>
        <v>43733</v>
      </c>
      <c r="F598" s="12">
        <f>ROUND(INDEX([1]Calculation!AL:AL,ROW()),1)</f>
        <v>0.1</v>
      </c>
      <c r="G598" s="8">
        <f>ROUND(INDEX([1]Calculation!L:L,ROW()),0)</f>
        <v>22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21</v>
      </c>
      <c r="M598" s="8">
        <f>ROUND(INDEX([1]Calculation!R:R,ROW()),0)</f>
        <v>1</v>
      </c>
      <c r="N598" s="8">
        <f>ROUND(INDEX([1]Calculation!S:S,ROW()),0)</f>
        <v>23</v>
      </c>
      <c r="O598" s="8">
        <f>ROUND(INDEX([1]Calculation!T:T,ROW()),0)</f>
        <v>3</v>
      </c>
      <c r="P598" s="8" t="str">
        <f>INDEX([1]Calculation!CB:CB,ROW())</f>
        <v>https://www.ppic.org/wp-content/uploads/ppic-statewide-survey-californians-and-their-government-september-2019.pdf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816  lv</v>
      </c>
      <c r="E599" s="19">
        <f>INDEX([1]Calculation!$I:$I,ROW())</f>
        <v>43733</v>
      </c>
      <c r="F599" s="12">
        <f>ROUND(INDEX([1]Calculation!AL:AL,ROW()),1)</f>
        <v>0</v>
      </c>
      <c r="G599" s="8">
        <f>ROUND(INDEX([1]Calculation!L:L,ROW()),0)</f>
        <v>32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2</v>
      </c>
      <c r="L599" s="8">
        <f>ROUND(INDEX([1]Calculation!Q:Q,ROW()),0)</f>
        <v>13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2</v>
      </c>
      <c r="P59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1332  rv</v>
      </c>
      <c r="E600" s="19">
        <f>INDEX([1]Calculation!$I:$I,ROW())</f>
        <v>43733</v>
      </c>
      <c r="F600" s="12">
        <f>ROUND(INDEX([1]Calculation!AL:AL,ROW()),1)</f>
        <v>0</v>
      </c>
      <c r="G600" s="8">
        <f>ROUND(INDEX([1]Calculation!L:L,ROW()),0)</f>
        <v>29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693  rv</v>
      </c>
      <c r="E601" s="19">
        <f>INDEX([1]Calculation!$I:$I,ROW())</f>
        <v>43732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16</v>
      </c>
      <c r="M601" s="8">
        <f>ROUND(INDEX([1]Calculation!R:R,ROW()),0)</f>
        <v>2</v>
      </c>
      <c r="N601" s="8">
        <f>ROUND(INDEX([1]Calculation!S:S,ROW()),0)</f>
        <v>17</v>
      </c>
      <c r="O601" s="8">
        <f>ROUND(INDEX([1]Calculation!T:T,ROW()),0)</f>
        <v>3</v>
      </c>
      <c r="P601" s="8" t="str">
        <f>INDEX([1]Calculation!CB:CB,ROW())</f>
        <v>https://harvardharrispoll.com/wp-content/uploads/2019/09/HHP_September2019_Topline_RegisteredVoters.pdf</v>
      </c>
    </row>
    <row r="602" spans="1:16">
      <c r="A602" t="str">
        <f>INDEX([1]Calculation!$F:$F,ROW())</f>
        <v>US</v>
      </c>
      <c r="B602" t="str">
        <f>INDEX([1]Calculation!$D:$D,ROW())</f>
        <v>YouGov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608  lv</v>
      </c>
      <c r="E602" s="19">
        <f>INDEX([1]Calculation!$I:$I,ROW())</f>
        <v>43732</v>
      </c>
      <c r="F602" s="12">
        <f>ROUND(INDEX([1]Calculation!AL:AL,ROW()),1)</f>
        <v>0</v>
      </c>
      <c r="G602" s="8">
        <f>ROUND(INDEX([1]Calculation!L:L,ROW()),0)</f>
        <v>25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7</v>
      </c>
      <c r="K602" s="8">
        <f>ROUND(INDEX([1]Calculation!P:P,ROW()),0)</f>
        <v>1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2</v>
      </c>
      <c r="P602" s="8" t="str">
        <f>INDEX([1]Calculation!CB:CB,ROW())</f>
        <v>https://d25d2506sfb94s.cloudfront.net/cumulus_uploads/document/hqfjbs2lws/econTabReport.pdf</v>
      </c>
    </row>
    <row r="603" spans="1:16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495  rv</v>
      </c>
      <c r="E603" s="19">
        <f>INDEX([1]Calculation!$I:$I,ROW())</f>
        <v>43732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2</v>
      </c>
      <c r="N603" s="8">
        <f>ROUND(INDEX([1]Calculation!S:S,ROW()),0)</f>
        <v>17</v>
      </c>
      <c r="O603" s="8">
        <f>ROUND(INDEX([1]Calculation!T:T,ROW()),0)</f>
        <v>1</v>
      </c>
      <c r="P603" s="8" t="str">
        <f>INDEX([1]Calculation!CB:CB,ROW())</f>
        <v>https://www.ipsos.com/sites/default/files/ct/news/documents/2019-09/topline_reuters_trump_biden_ukraine_poll_09_24_2019__0.pdf</v>
      </c>
    </row>
    <row r="604" spans="1:16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589  a</v>
      </c>
      <c r="E604" s="19">
        <f>INDEX([1]Calculation!$I:$I,ROW())</f>
        <v>43732</v>
      </c>
      <c r="F604" s="12">
        <f>ROUND(INDEX([1]Calculation!AL:AL,ROW()),1)</f>
        <v>0</v>
      </c>
      <c r="G604" s="8">
        <f>ROUND(INDEX([1]Calculation!L:L,ROW()),0)</f>
        <v>20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2</v>
      </c>
      <c r="N604" s="8">
        <f>ROUND(INDEX([1]Calculation!S:S,ROW()),0)</f>
        <v>14</v>
      </c>
      <c r="O604" s="8">
        <f>ROUND(INDEX([1]Calculation!T:T,ROW()),0)</f>
        <v>1</v>
      </c>
      <c r="P604" s="8" t="str">
        <f>INDEX([1]Calculation!CB:CB,ROW())</f>
        <v>https://www.ipsos.com/sites/default/files/ct/news/documents/2019-09/topline_reuters_trump_biden_ukraine_poll_09_24_2019__0.pdf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812  lv</v>
      </c>
      <c r="E605" s="19">
        <f>INDEX([1]Calculation!$I:$I,ROW())</f>
        <v>43732</v>
      </c>
      <c r="F605" s="12">
        <f>ROUND(INDEX([1]Calculation!AL:AL,ROW()),1)</f>
        <v>0</v>
      </c>
      <c r="G605" s="8">
        <f>ROUND(INDEX([1]Calculation!L:L,ROW()),0)</f>
        <v>34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0</v>
      </c>
      <c r="N605" s="8">
        <f>ROUND(INDEX([1]Calculation!S:S,ROW()),0)</f>
        <v>19</v>
      </c>
      <c r="O605" s="8">
        <f>ROUND(INDEX([1]Calculation!T:T,ROW()),0)</f>
        <v>2</v>
      </c>
      <c r="P60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1352  rv</v>
      </c>
      <c r="E606" s="19">
        <f>INDEX([1]Calculation!$I:$I,ROW())</f>
        <v>43732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7" spans="1:16">
      <c r="A607" t="str">
        <f>INDEX([1]Calculation!$F:$F,ROW())</f>
        <v>US</v>
      </c>
      <c r="B607" t="str">
        <f>INDEX([1]Calculation!$D:$D,ROW())</f>
        <v>Quinnipiac University</v>
      </c>
      <c r="C607" t="str">
        <f>IF(INDEX([1]Calculation!$G:$G,ROW())=0,"-",INDEX([1]Calculation!$G:$G,ROW()))</f>
        <v>A</v>
      </c>
      <c r="D607" t="str">
        <f>INDEX([1]Calculation!$J:$J,ROW())&amp;"  "&amp;INDEX([1]Calculation!$K:$K,ROW())</f>
        <v>561  rv</v>
      </c>
      <c r="E607" s="19">
        <f>INDEX([1]Calculation!$I:$I,ROW())</f>
        <v>43731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7</v>
      </c>
      <c r="K607" s="8">
        <f>ROUND(INDEX([1]Calculation!P:P,ROW()),0)</f>
        <v>2</v>
      </c>
      <c r="L607" s="8">
        <f>ROUND(INDEX([1]Calculation!Q:Q,ROW()),0)</f>
        <v>16</v>
      </c>
      <c r="M607" s="8">
        <f>ROUND(INDEX([1]Calculation!R:R,ROW()),0)</f>
        <v>0</v>
      </c>
      <c r="N607" s="8">
        <f>ROUND(INDEX([1]Calculation!S:S,ROW()),0)</f>
        <v>27</v>
      </c>
      <c r="O607" s="8">
        <f>ROUND(INDEX([1]Calculation!T:T,ROW()),0)</f>
        <v>2</v>
      </c>
      <c r="P607" s="8" t="str">
        <f>INDEX([1]Calculation!CB:CB,ROW())</f>
        <v>https://poll.qu.edu/national/release-detail?ReleaseID=3641</v>
      </c>
    </row>
    <row r="608" spans="1:16">
      <c r="A608" t="str">
        <f>INDEX([1]Calculation!$F:$F,ROW())</f>
        <v>US</v>
      </c>
      <c r="B608" t="str">
        <f>INDEX([1]Calculation!$D:$D,ROW())</f>
        <v>Emerson College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462  lv</v>
      </c>
      <c r="E608" s="19">
        <f>INDEX([1]Calculation!$I:$I,ROW())</f>
        <v>43731</v>
      </c>
      <c r="F608" s="12">
        <f>ROUND(INDEX([1]Calculation!AL:AL,ROW()),1)</f>
        <v>0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0</v>
      </c>
      <c r="L608" s="8">
        <f>ROUND(INDEX([1]Calculation!Q:Q,ROW()),0)</f>
        <v>22</v>
      </c>
      <c r="M608" s="8">
        <f>ROUND(INDEX([1]Calculation!R:R,ROW()),0)</f>
        <v>0</v>
      </c>
      <c r="N608" s="8">
        <f>ROUND(INDEX([1]Calculation!S:S,ROW()),0)</f>
        <v>23</v>
      </c>
      <c r="O608" s="8">
        <f>ROUND(INDEX([1]Calculation!T:T,ROW()),0)</f>
        <v>8</v>
      </c>
      <c r="P608" s="8" t="str">
        <f>INDEX([1]Calculation!CB:CB,ROW())</f>
        <v>http://emersonpolling.com/2019/09/24/warren-surges-biden-slips-and-sanders-steadies-three-way-dead-heat-for-the-nomination/</v>
      </c>
    </row>
    <row r="609" spans="1:16">
      <c r="A609" t="str">
        <f>INDEX([1]Calculation!$F:$F,ROW())</f>
        <v>Nevada</v>
      </c>
      <c r="B609" t="str">
        <f>INDEX([1]Calculation!$D:$D,ROW())</f>
        <v>Suffolk University</v>
      </c>
      <c r="C609" t="str">
        <f>IF(INDEX([1]Calculation!$G:$G,ROW())=0,"-",INDEX([1]Calculation!$G:$G,ROW()))</f>
        <v>A-</v>
      </c>
      <c r="D609" t="str">
        <f>INDEX([1]Calculation!$J:$J,ROW())&amp;"  "&amp;INDEX([1]Calculation!$K:$K,ROW())</f>
        <v>500  lv</v>
      </c>
      <c r="E609" s="19">
        <f>INDEX([1]Calculation!$I:$I,ROW())</f>
        <v>43731</v>
      </c>
      <c r="F609" s="12">
        <f>ROUND(INDEX([1]Calculation!AL:AL,ROW()),1)</f>
        <v>0.6</v>
      </c>
      <c r="G609" s="8">
        <f>ROUND(INDEX([1]Calculation!L:L,ROW()),0)</f>
        <v>23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0</v>
      </c>
      <c r="L609" s="8">
        <f>ROUND(INDEX([1]Calculation!Q:Q,ROW()),0)</f>
        <v>14</v>
      </c>
      <c r="M609" s="8">
        <f>ROUND(INDEX([1]Calculation!R:R,ROW()),0)</f>
        <v>3</v>
      </c>
      <c r="N609" s="8">
        <f>ROUND(INDEX([1]Calculation!S:S,ROW()),0)</f>
        <v>19</v>
      </c>
      <c r="O609" s="8">
        <f>ROUND(INDEX([1]Calculation!T:T,ROW()),0)</f>
        <v>3</v>
      </c>
      <c r="P609" s="8" t="str">
        <f>INDEX([1]Calculation!CB:CB,ROW())</f>
        <v>https://www.suffolk.edu/-/media/suffolk/documents/academics/research-at-suffolk/suprc/polls/other-states/2019/9_24_2019_marginals_pdftxt.pdf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789  lv</v>
      </c>
      <c r="E610" s="19">
        <f>INDEX([1]Calculation!$I:$I,ROW())</f>
        <v>43731</v>
      </c>
      <c r="F610" s="12">
        <f>ROUND(INDEX([1]Calculation!AL:AL,ROW()),1)</f>
        <v>0</v>
      </c>
      <c r="G610" s="8">
        <f>ROUND(INDEX([1]Calculation!L:L,ROW()),0)</f>
        <v>33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2</v>
      </c>
      <c r="P61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1331  rv</v>
      </c>
      <c r="E611" s="19">
        <f>INDEX([1]Calculation!$I:$I,ROW())</f>
        <v>43731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1</v>
      </c>
      <c r="N611" s="8">
        <f>ROUND(INDEX([1]Calculation!S:S,ROW()),0)</f>
        <v>16</v>
      </c>
      <c r="O611" s="8">
        <f>ROUND(INDEX([1]Calculation!T:T,ROW()),0)</f>
        <v>2</v>
      </c>
      <c r="P611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David Binder Research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1200  lv</v>
      </c>
      <c r="E612" s="19">
        <f>INDEX([1]Calculation!$I:$I,ROW())</f>
        <v>43730</v>
      </c>
      <c r="F612" s="12">
        <f>ROUND(INDEX([1]Calculation!AL:AL,ROW()),1)</f>
        <v>0.3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1</v>
      </c>
      <c r="N612" s="8">
        <f>ROUND(INDEX([1]Calculation!S:S,ROW()),0)</f>
        <v>17</v>
      </c>
      <c r="O612" s="8">
        <f>ROUND(INDEX([1]Calculation!T:T,ROW()),0)</f>
        <v>2</v>
      </c>
      <c r="P612" s="8" t="str">
        <f>INDEX([1]Calculation!CB:CB,ROW())</f>
        <v>https://thirdway.imgix.net/pdfs/override/Third-Way-Dem-Primary-Poll-Q3-Results.pdf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635  lv</v>
      </c>
      <c r="E613" s="19">
        <f>INDEX([1]Calculation!$I:$I,ROW())</f>
        <v>43730</v>
      </c>
      <c r="F613" s="12">
        <f>ROUND(INDEX([1]Calculation!AL:AL,ROW()),1)</f>
        <v>0</v>
      </c>
      <c r="G613" s="8">
        <f>ROUND(INDEX([1]Calculation!L:L,ROW()),0)</f>
        <v>0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38</v>
      </c>
      <c r="M613" s="8">
        <f>ROUND(INDEX([1]Calculation!R:R,ROW()),0)</f>
        <v>0</v>
      </c>
      <c r="N613" s="8">
        <f>ROUND(INDEX([1]Calculation!S:S,ROW()),0)</f>
        <v>49</v>
      </c>
      <c r="O613" s="8">
        <f>ROUND(INDEX([1]Calculation!T:T,ROW()),0)</f>
        <v>0</v>
      </c>
      <c r="P613" s="8" t="str">
        <f>INDEX([1]Calculation!CB:CB,ROW())</f>
        <v>https://morningconsult.com/wp-content/uploads/2019/09/190959_crosstabs_POLITICO_PARTIAL.pdf</v>
      </c>
    </row>
    <row r="614" spans="1:16">
      <c r="A614" t="str">
        <f>INDEX([1]Calculation!$F:$F,ROW())</f>
        <v>US</v>
      </c>
      <c r="B614" t="str">
        <f>INDEX([1]Calculation!$D:$D,ROW())</f>
        <v>Morning Consult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726  rv</v>
      </c>
      <c r="E614" s="19">
        <f>INDEX([1]Calculation!$I:$I,ROW())</f>
        <v>43730</v>
      </c>
      <c r="F614" s="12">
        <f>ROUND(INDEX([1]Calculation!AL:AL,ROW()),1)</f>
        <v>0</v>
      </c>
      <c r="G614" s="8">
        <f>ROUND(INDEX([1]Calculation!L:L,ROW()),0)</f>
        <v>0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37</v>
      </c>
      <c r="M614" s="8">
        <f>ROUND(INDEX([1]Calculation!R:R,ROW()),0)</f>
        <v>0</v>
      </c>
      <c r="N614" s="8">
        <f>ROUND(INDEX([1]Calculation!S:S,ROW()),0)</f>
        <v>46</v>
      </c>
      <c r="O614" s="8">
        <f>ROUND(INDEX([1]Calculation!T:T,ROW()),0)</f>
        <v>0</v>
      </c>
      <c r="P614" s="8" t="str">
        <f>INDEX([1]Calculation!CB:CB,ROW())</f>
        <v>https://morningconsult.com/wp-content/uploads/2019/09/190959_crosstabs_POLITICO_PARTIAL.pdf</v>
      </c>
    </row>
    <row r="615" spans="1:16">
      <c r="A615" t="str">
        <f>INDEX([1]Calculation!$F:$F,ROW())</f>
        <v>US</v>
      </c>
      <c r="B615" t="str">
        <f>INDEX([1]Calculation!$D:$D,ROW())</f>
        <v>Morning Consult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635  lv</v>
      </c>
      <c r="E615" s="19">
        <f>INDEX([1]Calculation!$I:$I,ROW())</f>
        <v>43730</v>
      </c>
      <c r="F615" s="12">
        <f>ROUND(INDEX([1]Calculation!AL:AL,ROW()),1)</f>
        <v>0</v>
      </c>
      <c r="G615" s="8">
        <f>ROUND(INDEX([1]Calculation!L:L,ROW()),0)</f>
        <v>52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37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  <c r="P615" s="8" t="str">
        <f>INDEX([1]Calculation!CB:CB,ROW())</f>
        <v>https://morningconsult.com/wp-content/uploads/2019/09/190959_crosstabs_POLITICO_PARTIAL.pdf</v>
      </c>
    </row>
    <row r="616" spans="1:16">
      <c r="A616" t="str">
        <f>INDEX([1]Calculation!$F:$F,ROW())</f>
        <v>US</v>
      </c>
      <c r="B616" t="str">
        <f>INDEX([1]Calculation!$D:$D,ROW())</f>
        <v>Morning Consult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726  rv</v>
      </c>
      <c r="E616" s="19">
        <f>INDEX([1]Calculation!$I:$I,ROW())</f>
        <v>43730</v>
      </c>
      <c r="F616" s="12">
        <f>ROUND(INDEX([1]Calculation!AL:AL,ROW()),1)</f>
        <v>0</v>
      </c>
      <c r="G616" s="8">
        <f>ROUND(INDEX([1]Calculation!L:L,ROW()),0)</f>
        <v>48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35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  <c r="P616" s="8" t="str">
        <f>INDEX([1]Calculation!CB:CB,ROW())</f>
        <v>https://morningconsult.com/wp-content/uploads/2019/09/190959_crosstabs_POLITICO_PARTIAL.pdf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635  lv</v>
      </c>
      <c r="E617" s="19">
        <f>INDEX([1]Calculation!$I:$I,ROW())</f>
        <v>43730</v>
      </c>
      <c r="F617" s="12">
        <f>ROUND(INDEX([1]Calculation!AL:AL,ROW()),1)</f>
        <v>0</v>
      </c>
      <c r="G617" s="8">
        <f>ROUND(INDEX([1]Calculation!L:L,ROW()),0)</f>
        <v>45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38</v>
      </c>
      <c r="O617" s="8">
        <f>ROUND(INDEX([1]Calculation!T:T,ROW()),0)</f>
        <v>0</v>
      </c>
      <c r="P617" s="8" t="str">
        <f>INDEX([1]Calculation!CB:CB,ROW())</f>
        <v>https://morningconsult.com/wp-content/uploads/2019/09/190959_crosstabs_POLITICO_PARTIAL.pdf</v>
      </c>
    </row>
    <row r="618" spans="1:16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726  rv</v>
      </c>
      <c r="E618" s="19">
        <f>INDEX([1]Calculation!$I:$I,ROW())</f>
        <v>43730</v>
      </c>
      <c r="F618" s="12">
        <f>ROUND(INDEX([1]Calculation!AL:AL,ROW()),1)</f>
        <v>0</v>
      </c>
      <c r="G618" s="8">
        <f>ROUND(INDEX([1]Calculation!L:L,ROW()),0)</f>
        <v>43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36</v>
      </c>
      <c r="O618" s="8">
        <f>ROUND(INDEX([1]Calculation!T:T,ROW()),0)</f>
        <v>0</v>
      </c>
      <c r="P618" s="8" t="str">
        <f>INDEX([1]Calculation!CB:CB,ROW())</f>
        <v>https://morningconsult.com/wp-content/uploads/2019/09/190959_crosstabs_POLITICO_PARTIAL.pdf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17377  lv</v>
      </c>
      <c r="E619" s="19">
        <f>INDEX([1]Calculation!$I:$I,ROW())</f>
        <v>43730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19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Georgia</v>
      </c>
      <c r="B620" t="str">
        <f>INDEX([1]Calculation!$D:$D,ROW())</f>
        <v>Landmark Communications</v>
      </c>
      <c r="C620" t="str">
        <f>IF(INDEX([1]Calculation!$G:$G,ROW())=0,"-",INDEX([1]Calculation!$G:$G,ROW()))</f>
        <v>B</v>
      </c>
      <c r="D620" t="str">
        <f>INDEX([1]Calculation!$J:$J,ROW())&amp;"  "&amp;INDEX([1]Calculation!$K:$K,ROW())</f>
        <v>500  lv</v>
      </c>
      <c r="E620" s="19">
        <f>INDEX([1]Calculation!$I:$I,ROW())</f>
        <v>43729</v>
      </c>
      <c r="F620" s="12">
        <f>ROUND(INDEX([1]Calculation!AL:AL,ROW()),1)</f>
        <v>0.4</v>
      </c>
      <c r="G620" s="8">
        <f>ROUND(INDEX([1]Calculation!L:L,ROW()),0)</f>
        <v>41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8</v>
      </c>
      <c r="M620" s="8">
        <f>ROUND(INDEX([1]Calculation!R:R,ROW()),0)</f>
        <v>0</v>
      </c>
      <c r="N620" s="8">
        <f>ROUND(INDEX([1]Calculation!S:S,ROW()),0)</f>
        <v>17</v>
      </c>
      <c r="O620" s="8">
        <f>ROUND(INDEX([1]Calculation!T:T,ROW()),0)</f>
        <v>2</v>
      </c>
      <c r="P620" s="8" t="str">
        <f>INDEX([1]Calculation!CB:CB,ROW())</f>
        <v>http://landmarkcommunications.net/wsb-tv-landmark-poll-democratic-presidential-preference-primary-sept-21st/</v>
      </c>
    </row>
    <row r="621" spans="1:16">
      <c r="A621" t="str">
        <f>INDEX([1]Calculation!$F:$F,ROW())</f>
        <v>New Hampshire</v>
      </c>
      <c r="B621" t="str">
        <f>INDEX([1]Calculation!$D:$D,ROW())</f>
        <v>Monmouth University</v>
      </c>
      <c r="C621" t="str">
        <f>IF(INDEX([1]Calculation!$G:$G,ROW())=0,"-",INDEX([1]Calculation!$G:$G,ROW()))</f>
        <v>A+</v>
      </c>
      <c r="D621" t="str">
        <f>INDEX([1]Calculation!$J:$J,ROW())&amp;"  "&amp;INDEX([1]Calculation!$K:$K,ROW())</f>
        <v>401  lv</v>
      </c>
      <c r="E621" s="19">
        <f>INDEX([1]Calculation!$I:$I,ROW())</f>
        <v>43729</v>
      </c>
      <c r="F621" s="12">
        <f>ROUND(INDEX([1]Calculation!AL:AL,ROW()),1)</f>
        <v>0</v>
      </c>
      <c r="G621" s="8">
        <f>ROUND(INDEX([1]Calculation!L:L,ROW()),0)</f>
        <v>25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10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2</v>
      </c>
      <c r="N621" s="8">
        <f>ROUND(INDEX([1]Calculation!S:S,ROW()),0)</f>
        <v>27</v>
      </c>
      <c r="O621" s="8">
        <f>ROUND(INDEX([1]Calculation!T:T,ROW()),0)</f>
        <v>2</v>
      </c>
      <c r="P621" s="8" t="str">
        <f>INDEX([1]Calculation!CB:CB,ROW())</f>
        <v>https://www.monmouth.edu/polling-institute/documents/monmouthpoll_nh_092419.pdf/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440  rv</v>
      </c>
      <c r="E622" s="19">
        <f>INDEX([1]Calculation!$I:$I,ROW())</f>
        <v>43729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2</v>
      </c>
      <c r="P622" s="8" t="str">
        <f>INDEX([1]Calculation!CB:CB,ROW())</f>
        <v>https://thehill.com/hilltv/rising/462617-biden-extends-lead-over-warren-sanders</v>
      </c>
    </row>
    <row r="623" spans="1:16">
      <c r="A623" t="str">
        <f>INDEX([1]Calculation!$F:$F,ROW())</f>
        <v>South Carolina</v>
      </c>
      <c r="B623" t="str">
        <f>INDEX([1]Calculation!$D:$D,ROW())</f>
        <v>Tel Opinion Research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600  lv</v>
      </c>
      <c r="E623" s="19">
        <f>INDEX([1]Calculation!$I:$I,ROW())</f>
        <v>43728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9</v>
      </c>
      <c r="M623" s="8">
        <f>ROUND(INDEX([1]Calculation!R:R,ROW()),0)</f>
        <v>0</v>
      </c>
      <c r="N623" s="8">
        <f>ROUND(INDEX([1]Calculation!S:S,ROW()),0)</f>
        <v>19</v>
      </c>
      <c r="O623" s="8">
        <f>ROUND(INDEX([1]Calculation!T:T,ROW()),0)</f>
        <v>0</v>
      </c>
      <c r="P623" s="8" t="str">
        <f>INDEX([1]Calculation!CB:CB,ROW())</f>
        <v>https://www.politico.com/f/?id=0000016d-6566-d8ed-a36d-edee7de90000</v>
      </c>
    </row>
    <row r="624" spans="1:16">
      <c r="A624" t="str">
        <f>INDEX([1]Calculation!$F:$F,ROW())</f>
        <v>South Carolina</v>
      </c>
      <c r="B624" t="str">
        <f>INDEX([1]Calculation!$D:$D,ROW())</f>
        <v>Tel Opinion Research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600  lv</v>
      </c>
      <c r="E624" s="19">
        <f>INDEX([1]Calculation!$I:$I,ROW())</f>
        <v>43728</v>
      </c>
      <c r="F624" s="12">
        <f>ROUND(INDEX([1]Calculation!AL:AL,ROW()),1)</f>
        <v>2.1</v>
      </c>
      <c r="G624" s="8">
        <f>ROUND(INDEX([1]Calculation!L:L,ROW()),0)</f>
        <v>36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3</v>
      </c>
      <c r="K624" s="8">
        <f>ROUND(INDEX([1]Calculation!P:P,ROW()),0)</f>
        <v>0</v>
      </c>
      <c r="L624" s="8">
        <f>ROUND(INDEX([1]Calculation!Q:Q,ROW()),0)</f>
        <v>7</v>
      </c>
      <c r="M624" s="8">
        <f>ROUND(INDEX([1]Calculation!R:R,ROW()),0)</f>
        <v>0</v>
      </c>
      <c r="N624" s="8">
        <f>ROUND(INDEX([1]Calculation!S:S,ROW()),0)</f>
        <v>14</v>
      </c>
      <c r="O624" s="8">
        <f>ROUND(INDEX([1]Calculation!T:T,ROW()),0)</f>
        <v>1</v>
      </c>
      <c r="P624" s="8" t="str">
        <f>INDEX([1]Calculation!CB:CB,ROW())</f>
        <v>https://www.politico.com/f/?id=0000016d-6566-d8ed-a36d-edee7de90000</v>
      </c>
    </row>
    <row r="625" spans="1:16">
      <c r="A625" t="str">
        <f>INDEX([1]Calculation!$F:$F,ROW())</f>
        <v>South Carolina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600  lv</v>
      </c>
      <c r="E625" s="19">
        <f>INDEX([1]Calculation!$I:$I,ROW())</f>
        <v>43728</v>
      </c>
      <c r="F625" s="12">
        <f>ROUND(INDEX([1]Calculation!AL:AL,ROW()),1)</f>
        <v>0</v>
      </c>
      <c r="G625" s="8">
        <f>ROUND(INDEX([1]Calculation!L:L,ROW()),0)</f>
        <v>19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2</v>
      </c>
      <c r="K625" s="8">
        <f>ROUND(INDEX([1]Calculation!P:P,ROW()),0)</f>
        <v>0</v>
      </c>
      <c r="L625" s="8">
        <f>ROUND(INDEX([1]Calculation!Q:Q,ROW()),0)</f>
        <v>3</v>
      </c>
      <c r="M625" s="8">
        <f>ROUND(INDEX([1]Calculation!R:R,ROW()),0)</f>
        <v>1</v>
      </c>
      <c r="N625" s="8">
        <f>ROUND(INDEX([1]Calculation!S:S,ROW()),0)</f>
        <v>9</v>
      </c>
      <c r="O625" s="8">
        <f>ROUND(INDEX([1]Calculation!T:T,ROW()),0)</f>
        <v>0</v>
      </c>
      <c r="P625" s="8" t="str">
        <f>INDEX([1]Calculation!CB:CB,ROW())</f>
        <v>https://www.politico.com/f/?id=0000016d-6566-d8ed-a36d-edee7de90000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1831  lv</v>
      </c>
      <c r="E626" s="19">
        <f>INDEX([1]Calculation!$I:$I,ROW())</f>
        <v>43728</v>
      </c>
      <c r="F626" s="12">
        <f>ROUND(INDEX([1]Calculation!AL:AL,ROW()),1)</f>
        <v>0</v>
      </c>
      <c r="G626" s="8">
        <f>ROUND(INDEX([1]Calculation!L:L,ROW()),0)</f>
        <v>32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17</v>
      </c>
      <c r="O626" s="8">
        <f>ROUND(INDEX([1]Calculation!T:T,ROW()),0)</f>
        <v>2</v>
      </c>
      <c r="P626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761  lv</v>
      </c>
      <c r="E627" s="19">
        <f>INDEX([1]Calculation!$I:$I,ROW())</f>
        <v>43728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20</v>
      </c>
      <c r="O627" s="8">
        <f>ROUND(INDEX([1]Calculation!T:T,ROW()),0)</f>
        <v>2</v>
      </c>
      <c r="P62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1340  rv</v>
      </c>
      <c r="E628" s="19">
        <f>INDEX([1]Calculation!$I:$I,ROW())</f>
        <v>43728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17</v>
      </c>
      <c r="O628" s="8">
        <f>ROUND(INDEX([1]Calculation!T:T,ROW()),0)</f>
        <v>2</v>
      </c>
      <c r="P628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9" spans="1:16">
      <c r="A629" t="str">
        <f>INDEX([1]Calculation!$F:$F,ROW())</f>
        <v>North Carolina</v>
      </c>
      <c r="B629" t="str">
        <f>INDEX([1]Calculation!$D:$D,ROW())</f>
        <v>High Point University</v>
      </c>
      <c r="C629" t="str">
        <f>IF(INDEX([1]Calculation!$G:$G,ROW())=0,"-",INDEX([1]Calculation!$G:$G,ROW()))</f>
        <v>A/B</v>
      </c>
      <c r="D629" t="str">
        <f>INDEX([1]Calculation!$J:$J,ROW())&amp;"  "&amp;INDEX([1]Calculation!$K:$K,ROW())</f>
        <v>348  a</v>
      </c>
      <c r="E629" s="19">
        <f>INDEX([1]Calculation!$I:$I,ROW())</f>
        <v>43727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4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20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4</v>
      </c>
      <c r="P629" s="8" t="str">
        <f>INDEX([1]Calculation!CB:CB,ROW())</f>
        <v>http://www.highpoint.edu/src/files/2019/09/66memoC.pdf</v>
      </c>
    </row>
    <row r="630" spans="1:16">
      <c r="A630" t="str">
        <f>INDEX([1]Calculation!$F:$F,ROW())</f>
        <v>New Hampshire</v>
      </c>
      <c r="B630" t="str">
        <f>INDEX([1]Calculation!$D:$D,ROW())</f>
        <v>Tel Opinion Research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600  lv</v>
      </c>
      <c r="E630" s="19">
        <f>INDEX([1]Calculation!$I:$I,ROW())</f>
        <v>43727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0</v>
      </c>
      <c r="N630" s="8">
        <f>ROUND(INDEX([1]Calculation!S:S,ROW()),0)</f>
        <v>39</v>
      </c>
      <c r="O630" s="8">
        <f>ROUND(INDEX([1]Calculation!T:T,ROW()),0)</f>
        <v>0</v>
      </c>
      <c r="P630" s="8" t="str">
        <f>INDEX([1]Calculation!CB:CB,ROW())</f>
        <v>https://www.politico.com/f/?id=0000016d-6568-d8ed-a36d-ede817180000</v>
      </c>
    </row>
    <row r="631" spans="1:16">
      <c r="A631" t="str">
        <f>INDEX([1]Calculation!$F:$F,ROW())</f>
        <v>New Hampshire</v>
      </c>
      <c r="B631" t="str">
        <f>INDEX([1]Calculation!$D:$D,ROW())</f>
        <v>Tel Opinion Research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600  lv</v>
      </c>
      <c r="E631" s="19">
        <f>INDEX([1]Calculation!$I:$I,ROW())</f>
        <v>43727</v>
      </c>
      <c r="F631" s="12">
        <f>ROUND(INDEX([1]Calculation!AL:AL,ROW()),1)</f>
        <v>2.1</v>
      </c>
      <c r="G631" s="8">
        <f>ROUND(INDEX([1]Calculation!L:L,ROW()),0)</f>
        <v>24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9</v>
      </c>
      <c r="K631" s="8">
        <f>ROUND(INDEX([1]Calculation!P:P,ROW()),0)</f>
        <v>0</v>
      </c>
      <c r="L631" s="8">
        <f>ROUND(INDEX([1]Calculation!Q:Q,ROW()),0)</f>
        <v>13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1</v>
      </c>
      <c r="P631" s="8" t="str">
        <f>INDEX([1]Calculation!CB:CB,ROW())</f>
        <v>https://www.politico.com/f/?id=0000016d-6568-d8ed-a36d-ede817180000</v>
      </c>
    </row>
    <row r="632" spans="1:16">
      <c r="A632" t="str">
        <f>INDEX([1]Calculation!$F:$F,ROW())</f>
        <v>New Hampshire</v>
      </c>
      <c r="B632" t="str">
        <f>INDEX([1]Calculation!$D:$D,ROW())</f>
        <v>Tel Opinion Research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600  lv</v>
      </c>
      <c r="E632" s="19">
        <f>INDEX([1]Calculation!$I:$I,ROW())</f>
        <v>43727</v>
      </c>
      <c r="F632" s="12">
        <f>ROUND(INDEX([1]Calculation!AL:AL,ROW()),1)</f>
        <v>0</v>
      </c>
      <c r="G632" s="8">
        <f>ROUND(INDEX([1]Calculation!L:L,ROW()),0)</f>
        <v>15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8</v>
      </c>
      <c r="M632" s="8">
        <f>ROUND(INDEX([1]Calculation!R:R,ROW()),0)</f>
        <v>0</v>
      </c>
      <c r="N632" s="8">
        <f>ROUND(INDEX([1]Calculation!S:S,ROW()),0)</f>
        <v>18</v>
      </c>
      <c r="O632" s="8">
        <f>ROUND(INDEX([1]Calculation!T:T,ROW()),0)</f>
        <v>0</v>
      </c>
      <c r="P632" s="8" t="str">
        <f>INDEX([1]Calculation!CB:CB,ROW())</f>
        <v>https://www.politico.com/f/?id=0000016d-6568-d8ed-a36d-ede817180000</v>
      </c>
    </row>
    <row r="633" spans="1:16">
      <c r="A633" t="str">
        <f>INDEX([1]Calculation!$F:$F,ROW())</f>
        <v>Maryland</v>
      </c>
      <c r="B633" t="str">
        <f>INDEX([1]Calculation!$D:$D,ROW())</f>
        <v>Goucher College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300  lv</v>
      </c>
      <c r="E633" s="19">
        <f>INDEX([1]Calculation!$I:$I,ROW())</f>
        <v>43727</v>
      </c>
      <c r="F633" s="12">
        <f>ROUND(INDEX([1]Calculation!AL:AL,ROW()),1)</f>
        <v>0.2</v>
      </c>
      <c r="G633" s="8">
        <f>ROUND(INDEX([1]Calculation!L:L,ROW()),0)</f>
        <v>33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10</v>
      </c>
      <c r="M633" s="8">
        <f>ROUND(INDEX([1]Calculation!R:R,ROW()),0)</f>
        <v>0</v>
      </c>
      <c r="N633" s="8">
        <f>ROUND(INDEX([1]Calculation!S:S,ROW()),0)</f>
        <v>21</v>
      </c>
      <c r="O633" s="8">
        <f>ROUND(INDEX([1]Calculation!T:T,ROW()),0)</f>
        <v>1</v>
      </c>
      <c r="P633" s="8" t="str">
        <f>INDEX([1]Calculation!CB:CB,ROW())</f>
        <v>https://www.goucher.edu/hughes-center/documents/Goucher-College-Poll-Sept19-Part-3.pdf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773  lv</v>
      </c>
      <c r="E634" s="19">
        <f>INDEX([1]Calculation!$I:$I,ROW())</f>
        <v>43727</v>
      </c>
      <c r="F634" s="12">
        <f>ROUND(INDEX([1]Calculation!AL:AL,ROW()),1)</f>
        <v>0</v>
      </c>
      <c r="G634" s="8">
        <f>ROUND(INDEX([1]Calculation!L:L,ROW()),0)</f>
        <v>31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1343  rv</v>
      </c>
      <c r="E635" s="19">
        <f>INDEX([1]Calculation!$I:$I,ROW())</f>
        <v>43727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16</v>
      </c>
      <c r="O635" s="8">
        <f>ROUND(INDEX([1]Calculation!T:T,ROW()),0)</f>
        <v>2</v>
      </c>
      <c r="P635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6" spans="1:16">
      <c r="A636" t="str">
        <f>INDEX([1]Calculation!$F:$F,ROW())</f>
        <v>California</v>
      </c>
      <c r="B636" t="str">
        <f>INDEX([1]Calculation!$D:$D,ROW())</f>
        <v>University of California, Berkeley</v>
      </c>
      <c r="C636" t="str">
        <f>IF(INDEX([1]Calculation!$G:$G,ROW())=0,"-",INDEX([1]Calculation!$G:$G,ROW()))</f>
        <v>B/C</v>
      </c>
      <c r="D636" t="str">
        <f>INDEX([1]Calculation!$J:$J,ROW())&amp;"  "&amp;INDEX([1]Calculation!$K:$K,ROW())</f>
        <v>2272  lv</v>
      </c>
      <c r="E636" s="19">
        <f>INDEX([1]Calculation!$I:$I,ROW())</f>
        <v>43726</v>
      </c>
      <c r="F636" s="12">
        <f>ROUND(INDEX([1]Calculation!AL:AL,ROW()),1)</f>
        <v>0.1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6</v>
      </c>
      <c r="K636" s="8">
        <f>ROUND(INDEX([1]Calculation!P:P,ROW()),0)</f>
        <v>2</v>
      </c>
      <c r="L636" s="8">
        <f>ROUND(INDEX([1]Calculation!Q:Q,ROW()),0)</f>
        <v>19</v>
      </c>
      <c r="M636" s="8">
        <f>ROUND(INDEX([1]Calculation!R:R,ROW()),0)</f>
        <v>0</v>
      </c>
      <c r="N636" s="8">
        <f>ROUND(INDEX([1]Calculation!S:S,ROW()),0)</f>
        <v>29</v>
      </c>
      <c r="O636" s="8">
        <f>ROUND(INDEX([1]Calculation!T:T,ROW()),0)</f>
        <v>2</v>
      </c>
      <c r="P636" s="8" t="str">
        <f>INDEX([1]Calculation!CB:CB,ROW())</f>
        <v>https://escholarship.org/uc/item/2v9530s0</v>
      </c>
    </row>
    <row r="637" spans="1:16">
      <c r="A637" t="str">
        <f>INDEX([1]Calculation!$F:$F,ROW())</f>
        <v>Florida</v>
      </c>
      <c r="B637" t="str">
        <f>INDEX([1]Calculation!$D:$D,ROW())</f>
        <v>Tel Opinion Research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800  lv</v>
      </c>
      <c r="E637" s="19">
        <f>INDEX([1]Calculation!$I:$I,ROW())</f>
        <v>43726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10</v>
      </c>
      <c r="M637" s="8">
        <f>ROUND(INDEX([1]Calculation!R:R,ROW()),0)</f>
        <v>0</v>
      </c>
      <c r="N637" s="8">
        <f>ROUND(INDEX([1]Calculation!S:S,ROW()),0)</f>
        <v>26</v>
      </c>
      <c r="O637" s="8">
        <f>ROUND(INDEX([1]Calculation!T:T,ROW()),0)</f>
        <v>0</v>
      </c>
      <c r="P637" s="8" t="str">
        <f>INDEX([1]Calculation!CB:CB,ROW())</f>
        <v>https://www.politico.com/f/?id=0000016d-6569-d966-ad6d-e77d28f90001</v>
      </c>
    </row>
    <row r="638" spans="1:16">
      <c r="A638" t="str">
        <f>INDEX([1]Calculation!$F:$F,ROW())</f>
        <v>Florida</v>
      </c>
      <c r="B638" t="str">
        <f>INDEX([1]Calculation!$D:$D,ROW())</f>
        <v>Tel Opinion Research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800  lv</v>
      </c>
      <c r="E638" s="19">
        <f>INDEX([1]Calculation!$I:$I,ROW())</f>
        <v>43726</v>
      </c>
      <c r="F638" s="12">
        <f>ROUND(INDEX([1]Calculation!AL:AL,ROW()),1)</f>
        <v>0</v>
      </c>
      <c r="G638" s="8">
        <f>ROUND(INDEX([1]Calculation!L:L,ROW()),0)</f>
        <v>37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5</v>
      </c>
      <c r="K638" s="8">
        <f>ROUND(INDEX([1]Calculation!P:P,ROW()),0)</f>
        <v>0</v>
      </c>
      <c r="L638" s="8">
        <f>ROUND(INDEX([1]Calculation!Q:Q,ROW()),0)</f>
        <v>9</v>
      </c>
      <c r="M638" s="8">
        <f>ROUND(INDEX([1]Calculation!R:R,ROW()),0)</f>
        <v>0</v>
      </c>
      <c r="N638" s="8">
        <f>ROUND(INDEX([1]Calculation!S:S,ROW()),0)</f>
        <v>18</v>
      </c>
      <c r="O638" s="8">
        <f>ROUND(INDEX([1]Calculation!T:T,ROW()),0)</f>
        <v>2</v>
      </c>
      <c r="P638" s="8" t="str">
        <f>INDEX([1]Calculation!CB:CB,ROW())</f>
        <v>https://www.politico.com/f/?id=0000016d-6569-d966-ad6d-e77d28f90001</v>
      </c>
    </row>
    <row r="639" spans="1:16">
      <c r="A639" t="str">
        <f>INDEX([1]Calculation!$F:$F,ROW())</f>
        <v>Florida</v>
      </c>
      <c r="B639" t="str">
        <f>INDEX([1]Calculation!$D:$D,ROW())</f>
        <v>Tel Opinion Research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800  lv</v>
      </c>
      <c r="E639" s="19">
        <f>INDEX([1]Calculation!$I:$I,ROW())</f>
        <v>43726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5</v>
      </c>
      <c r="M639" s="8">
        <f>ROUND(INDEX([1]Calculation!R:R,ROW()),0)</f>
        <v>0</v>
      </c>
      <c r="N639" s="8">
        <f>ROUND(INDEX([1]Calculation!S:S,ROW()),0)</f>
        <v>11</v>
      </c>
      <c r="O639" s="8">
        <f>ROUND(INDEX([1]Calculation!T:T,ROW()),0)</f>
        <v>1</v>
      </c>
      <c r="P639" s="8" t="str">
        <f>INDEX([1]Calculation!CB:CB,ROW())</f>
        <v>https://www.politico.com/f/?id=0000016d-6569-d966-ad6d-e77d28f90001</v>
      </c>
    </row>
    <row r="640" spans="1:16">
      <c r="A640" t="str">
        <f>INDEX([1]Calculation!$F:$F,ROW())</f>
        <v>Iowa</v>
      </c>
      <c r="B640" t="str">
        <f>INDEX([1]Calculation!$D:$D,ROW())</f>
        <v>Selzer &amp; Co.</v>
      </c>
      <c r="C640" t="str">
        <f>IF(INDEX([1]Calculation!$G:$G,ROW())=0,"-",INDEX([1]Calculation!$G:$G,ROW()))</f>
        <v>A+</v>
      </c>
      <c r="D640" t="str">
        <f>INDEX([1]Calculation!$J:$J,ROW())&amp;"  "&amp;INDEX([1]Calculation!$K:$K,ROW())</f>
        <v>602  lv</v>
      </c>
      <c r="E640" s="19">
        <f>INDEX([1]Calculation!$I:$I,ROW())</f>
        <v>43726</v>
      </c>
      <c r="F640" s="12">
        <f>ROUND(INDEX([1]Calculation!AL:AL,ROW()),1)</f>
        <v>0.3</v>
      </c>
      <c r="G640" s="8">
        <f>ROUND(INDEX([1]Calculation!L:L,ROW()),0)</f>
        <v>20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9</v>
      </c>
      <c r="K640" s="8">
        <f>ROUND(INDEX([1]Calculation!P:P,ROW()),0)</f>
        <v>3</v>
      </c>
      <c r="L640" s="8">
        <f>ROUND(INDEX([1]Calculation!Q:Q,ROW()),0)</f>
        <v>11</v>
      </c>
      <c r="M640" s="8">
        <f>ROUND(INDEX([1]Calculation!R:R,ROW()),0)</f>
        <v>2</v>
      </c>
      <c r="N640" s="8">
        <f>ROUND(INDEX([1]Calculation!S:S,ROW()),0)</f>
        <v>22</v>
      </c>
      <c r="O640" s="8">
        <f>ROUND(INDEX([1]Calculation!T:T,ROW()),0)</f>
        <v>2</v>
      </c>
      <c r="P640" s="8" t="str">
        <f>INDEX([1]Calculation!CB:CB,ROW())</f>
        <v>https://cdn.cnn.com/cnn/2019/images/09/21/desmoinescnnpoll.pdf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768  lv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34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14</v>
      </c>
      <c r="M641" s="8">
        <f>ROUND(INDEX([1]Calculation!R:R,ROW()),0)</f>
        <v>1</v>
      </c>
      <c r="N641" s="8">
        <f>ROUND(INDEX([1]Calculation!S:S,ROW()),0)</f>
        <v>18</v>
      </c>
      <c r="O641" s="8">
        <f>ROUND(INDEX([1]Calculation!T:T,ROW()),0)</f>
        <v>2</v>
      </c>
      <c r="P64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1326  rv</v>
      </c>
      <c r="E642" s="19">
        <f>INDEX([1]Calculation!$I:$I,ROW())</f>
        <v>43726</v>
      </c>
      <c r="F642" s="12">
        <f>ROUND(INDEX([1]Calculation!AL:AL,ROW()),1)</f>
        <v>0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3</v>
      </c>
      <c r="P642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Zogby Interactive/JZ Analytics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601  lv</v>
      </c>
      <c r="E643" s="19">
        <f>INDEX([1]Calculation!$I:$I,ROW())</f>
        <v>43725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6</v>
      </c>
      <c r="K643" s="8">
        <f>ROUND(INDEX([1]Calculation!P:P,ROW()),0)</f>
        <v>3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17</v>
      </c>
      <c r="O643" s="8">
        <f>ROUND(INDEX([1]Calculation!T:T,ROW()),0)</f>
        <v>2</v>
      </c>
      <c r="P643" s="8" t="str">
        <f>INDEX([1]Calculation!CB:CB,ROW())</f>
        <v>https://247wallst.com/special-report/2019/09/25/24-7-wall-st-zogby-poll-democratic-primary/</v>
      </c>
    </row>
    <row r="644" spans="1:16">
      <c r="A644" t="str">
        <f>INDEX([1]Calculation!$F:$F,ROW())</f>
        <v>US</v>
      </c>
      <c r="B644" t="str">
        <f>INDEX([1]Calculation!$D:$D,ROW())</f>
        <v>Fox News/Beacon Research/Shaw &amp; Co. Research</v>
      </c>
      <c r="C644" t="str">
        <f>IF(INDEX([1]Calculation!$G:$G,ROW())=0,"-",INDEX([1]Calculation!$G:$G,ROW()))</f>
        <v>A-</v>
      </c>
      <c r="D644" t="str">
        <f>INDEX([1]Calculation!$J:$J,ROW())&amp;"  "&amp;INDEX([1]Calculation!$K:$K,ROW())</f>
        <v>480  lv</v>
      </c>
      <c r="E644" s="19">
        <f>INDEX([1]Calculation!$I:$I,ROW())</f>
        <v>43725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5</v>
      </c>
      <c r="K644" s="8">
        <f>ROUND(INDEX([1]Calculation!P:P,ROW()),0)</f>
        <v>2</v>
      </c>
      <c r="L644" s="8">
        <f>ROUND(INDEX([1]Calculation!Q:Q,ROW()),0)</f>
        <v>18</v>
      </c>
      <c r="M644" s="8">
        <f>ROUND(INDEX([1]Calculation!R:R,ROW()),0)</f>
        <v>1</v>
      </c>
      <c r="N644" s="8">
        <f>ROUND(INDEX([1]Calculation!S:S,ROW()),0)</f>
        <v>16</v>
      </c>
      <c r="O644" s="8">
        <f>ROUND(INDEX([1]Calculation!T:T,ROW()),0)</f>
        <v>2</v>
      </c>
      <c r="P644" s="8" t="str">
        <f>INDEX([1]Calculation!CB:CB,ROW())</f>
        <v>https://www.foxnews.com/politics/fox-news-poll-september-15-17-2019</v>
      </c>
    </row>
    <row r="645" spans="1:16">
      <c r="A645" t="str">
        <f>INDEX([1]Calculation!$F:$F,ROW())</f>
        <v>US</v>
      </c>
      <c r="B645" t="str">
        <f>INDEX([1]Calculation!$D:$D,ROW())</f>
        <v>Fox News/Beacon Research/Shaw &amp; Co. Research</v>
      </c>
      <c r="C645" t="str">
        <f>IF(INDEX([1]Calculation!$G:$G,ROW())=0,"-",INDEX([1]Calculation!$G:$G,ROW()))</f>
        <v>A-</v>
      </c>
      <c r="D645" t="str">
        <f>INDEX([1]Calculation!$J:$J,ROW())&amp;"  "&amp;INDEX([1]Calculation!$K:$K,ROW())</f>
        <v>480  lv</v>
      </c>
      <c r="E645" s="19">
        <f>INDEX([1]Calculation!$I:$I,ROW())</f>
        <v>43725</v>
      </c>
      <c r="F645" s="12">
        <f>ROUND(INDEX([1]Calculation!AL:AL,ROW()),1)</f>
        <v>0</v>
      </c>
      <c r="G645" s="8">
        <f>ROUND(INDEX([1]Calculation!L:L,ROW()),0)</f>
        <v>53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37</v>
      </c>
      <c r="O645" s="8">
        <f>ROUND(INDEX([1]Calculation!T:T,ROW()),0)</f>
        <v>0</v>
      </c>
      <c r="P645" s="8" t="str">
        <f>INDEX([1]Calculation!CB:CB,ROW())</f>
        <v>https://www.foxnews.com/politics/fox-news-poll-september-15-17-2019</v>
      </c>
    </row>
    <row r="646" spans="1:16">
      <c r="A646" t="str">
        <f>INDEX([1]Calculation!$F:$F,ROW())</f>
        <v>Iowa</v>
      </c>
      <c r="B646" t="str">
        <f>INDEX([1]Calculation!$D:$D,ROW())</f>
        <v>Civiqs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572  lv</v>
      </c>
      <c r="E646" s="19">
        <f>INDEX([1]Calculation!$I:$I,ROW())</f>
        <v>43725</v>
      </c>
      <c r="F646" s="12">
        <f>ROUND(INDEX([1]Calculation!AL:AL,ROW()),1)</f>
        <v>0</v>
      </c>
      <c r="G646" s="8">
        <f>ROUND(INDEX([1]Calculation!L:L,ROW()),0)</f>
        <v>16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13</v>
      </c>
      <c r="K646" s="8">
        <f>ROUND(INDEX([1]Calculation!P:P,ROW()),0)</f>
        <v>3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24</v>
      </c>
      <c r="O646" s="8">
        <f>ROUND(INDEX([1]Calculation!T:T,ROW()),0)</f>
        <v>3</v>
      </c>
      <c r="P646" s="8" t="str">
        <f>INDEX([1]Calculation!CB:CB,ROW())</f>
        <v>https://civiqs.com/documents/Civiqs_ISU_banner_book_2019_09_release.pdf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603  lv</v>
      </c>
      <c r="E647" s="19">
        <f>INDEX([1]Calculation!$I:$I,ROW())</f>
        <v>43725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8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0</v>
      </c>
      <c r="N647" s="8">
        <f>ROUND(INDEX([1]Calculation!S:S,ROW()),0)</f>
        <v>19</v>
      </c>
      <c r="O647" s="8">
        <f>ROUND(INDEX([1]Calculation!T:T,ROW()),0)</f>
        <v>3</v>
      </c>
      <c r="P647" s="8" t="str">
        <f>INDEX([1]Calculation!CB:CB,ROW())</f>
        <v>https://d25d2506sfb94s.cloudfront.net/cumulus_uploads/document/m1n9ik6irs/econTabReport.pdf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799  lv</v>
      </c>
      <c r="E648" s="19">
        <f>INDEX([1]Calculation!$I:$I,ROW())</f>
        <v>43725</v>
      </c>
      <c r="F648" s="12">
        <f>ROUND(INDEX([1]Calculation!AL:AL,ROW()),1)</f>
        <v>0</v>
      </c>
      <c r="G648" s="8">
        <f>ROUND(INDEX([1]Calculation!L:L,ROW()),0)</f>
        <v>32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2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2</v>
      </c>
      <c r="P64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1329  rv</v>
      </c>
      <c r="E649" s="19">
        <f>INDEX([1]Calculation!$I:$I,ROW())</f>
        <v>43725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13</v>
      </c>
      <c r="O649" s="8">
        <f>ROUND(INDEX([1]Calculation!T:T,ROW()),0)</f>
        <v>3</v>
      </c>
      <c r="P649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0" spans="1:16">
      <c r="A650" t="str">
        <f>INDEX([1]Calculation!$F:$F,ROW())</f>
        <v>Missouri</v>
      </c>
      <c r="B650" t="str">
        <f>INDEX([1]Calculation!$D:$D,ROW())</f>
        <v>Show Me Victories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400  lv</v>
      </c>
      <c r="E650" s="19">
        <f>INDEX([1]Calculation!$I:$I,ROW())</f>
        <v>43724</v>
      </c>
      <c r="F650" s="12">
        <f>ROUND(INDEX([1]Calculation!AL:AL,ROW()),1)</f>
        <v>1.4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10</v>
      </c>
      <c r="K650" s="8">
        <f>ROUND(INDEX([1]Calculation!P:P,ROW()),0)</f>
        <v>1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22</v>
      </c>
      <c r="O650" s="8">
        <f>ROUND(INDEX([1]Calculation!T:T,ROW()),0)</f>
        <v>1</v>
      </c>
      <c r="P650" s="8" t="str">
        <f>INDEX([1]Calculation!CB:CB,ROW())</f>
        <v>https://files.constantcontact.com/a1529b48301/2b9dc5b1-e472-4676-99c1-4e7d639d53dc.pdf</v>
      </c>
    </row>
    <row r="651" spans="1:16">
      <c r="A651" t="str">
        <f>INDEX([1]Calculation!$F:$F,ROW())</f>
        <v>New Jersey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325  rv</v>
      </c>
      <c r="E651" s="19">
        <f>INDEX([1]Calculation!$I:$I,ROW())</f>
        <v>43724</v>
      </c>
      <c r="F651" s="12">
        <f>ROUND(INDEX([1]Calculation!AL:AL,ROW()),1)</f>
        <v>4.9000000000000004</v>
      </c>
      <c r="G651" s="8">
        <f>ROUND(INDEX([1]Calculation!L:L,ROW()),0)</f>
        <v>26</v>
      </c>
      <c r="H651" s="8">
        <f>ROUND(INDEX([1]Calculation!M:M,ROW()),0)</f>
        <v>0</v>
      </c>
      <c r="I651" s="8">
        <f>ROUND(INDEX([1]Calculation!N:N,ROW()),0)</f>
        <v>9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20</v>
      </c>
      <c r="O651" s="8">
        <f>ROUND(INDEX([1]Calculation!T:T,ROW()),0)</f>
        <v>1</v>
      </c>
      <c r="P651" s="8" t="str">
        <f>INDEX([1]Calculation!CB:CB,ROW())</f>
        <v>https://www.monmouth.edu/polling-institute/documents/monmouthpoll_nj_091919.pdf/</v>
      </c>
    </row>
    <row r="652" spans="1:16">
      <c r="A652" t="str">
        <f>INDEX([1]Calculation!$F:$F,ROW())</f>
        <v>US</v>
      </c>
      <c r="B652" t="str">
        <f>INDEX([1]Calculation!$D:$D,ROW())</f>
        <v>Civiqs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1291  lv</v>
      </c>
      <c r="E652" s="19">
        <f>INDEX([1]Calculation!$I:$I,ROW())</f>
        <v>43724</v>
      </c>
      <c r="F652" s="12">
        <f>ROUND(INDEX([1]Calculation!AL:AL,ROW()),1)</f>
        <v>2.2999999999999998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7</v>
      </c>
      <c r="K652" s="8">
        <f>ROUND(INDEX([1]Calculation!P:P,ROW()),0)</f>
        <v>1</v>
      </c>
      <c r="L652" s="8">
        <f>ROUND(INDEX([1]Calculation!Q:Q,ROW()),0)</f>
        <v>14</v>
      </c>
      <c r="M652" s="8">
        <f>ROUND(INDEX([1]Calculation!R:R,ROW()),0)</f>
        <v>1</v>
      </c>
      <c r="N652" s="8">
        <f>ROUND(INDEX([1]Calculation!S:S,ROW()),0)</f>
        <v>30</v>
      </c>
      <c r="O652" s="8">
        <f>ROUND(INDEX([1]Calculation!T:T,ROW()),0)</f>
        <v>2</v>
      </c>
      <c r="P652" s="8" t="str">
        <f>INDEX([1]Calculation!CB:CB,ROW())</f>
        <v>http://filesforprogress.org/datasets/sep_18/civiqs_debate/post_debate.pdf</v>
      </c>
    </row>
    <row r="653" spans="1:16">
      <c r="A653" t="str">
        <f>INDEX([1]Calculation!$F:$F,ROW())</f>
        <v>Iowa</v>
      </c>
      <c r="B653" t="str">
        <f>INDEX([1]Calculation!$D:$D,ROW())</f>
        <v>David Binder Research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500  lv</v>
      </c>
      <c r="E653" s="19">
        <f>INDEX([1]Calculation!$I:$I,ROW())</f>
        <v>43724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12</v>
      </c>
      <c r="K653" s="8">
        <f>ROUND(INDEX([1]Calculation!P:P,ROW()),0)</f>
        <v>8</v>
      </c>
      <c r="L653" s="8">
        <f>ROUND(INDEX([1]Calculation!Q:Q,ROW()),0)</f>
        <v>9</v>
      </c>
      <c r="M653" s="8">
        <f>ROUND(INDEX([1]Calculation!R:R,ROW()),0)</f>
        <v>3</v>
      </c>
      <c r="N653" s="8">
        <f>ROUND(INDEX([1]Calculation!S:S,ROW()),0)</f>
        <v>23</v>
      </c>
      <c r="O653" s="8">
        <f>ROUND(INDEX([1]Calculation!T:T,ROW()),0)</f>
        <v>2</v>
      </c>
      <c r="P653" s="8" t="str">
        <f>INDEX([1]Calculation!CB:CB,ROW())</f>
        <v>http://www.focusonruralamerica.com/2019/09/18/september-2019-poll-results/</v>
      </c>
    </row>
    <row r="654" spans="1:16">
      <c r="A654" t="str">
        <f>INDEX([1]Calculation!$F:$F,ROW())</f>
        <v>US</v>
      </c>
      <c r="B654" t="str">
        <f>INDEX([1]Calculation!$D:$D,ROW())</f>
        <v>SurveyUSA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1017  lv</v>
      </c>
      <c r="E654" s="19">
        <f>INDEX([1]Calculation!$I:$I,ROW())</f>
        <v>43724</v>
      </c>
      <c r="F654" s="12">
        <f>ROUND(INDEX([1]Calculation!AL:AL,ROW()),1)</f>
        <v>0</v>
      </c>
      <c r="G654" s="8">
        <f>ROUND(INDEX([1]Calculation!L:L,ROW()),0)</f>
        <v>33</v>
      </c>
      <c r="H654" s="8">
        <f>ROUND(INDEX([1]Calculation!M:M,ROW()),0)</f>
        <v>0</v>
      </c>
      <c r="I654" s="8">
        <f>ROUND(INDEX([1]Calculation!N:N,ROW()),0)</f>
        <v>4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http://www.surveyusa.com/client/PollReport.aspx?g=af31ac4e-3786-426b-828e-6359cb6c34bb</v>
      </c>
    </row>
    <row r="655" spans="1:16">
      <c r="A655" t="str">
        <f>INDEX([1]Calculation!$F:$F,ROW())</f>
        <v>US</v>
      </c>
      <c r="B655" t="str">
        <f>INDEX([1]Calculation!$D:$D,ROW())</f>
        <v>NBC News/Wall Street Journal</v>
      </c>
      <c r="C655" t="str">
        <f>IF(INDEX([1]Calculation!$G:$G,ROW())=0,"-",INDEX([1]Calculation!$G:$G,ROW()))</f>
        <v>A/B</v>
      </c>
      <c r="D655" t="str">
        <f>INDEX([1]Calculation!$J:$J,ROW())&amp;"  "&amp;INDEX([1]Calculation!$K:$K,ROW())</f>
        <v>506  lv</v>
      </c>
      <c r="E655" s="19">
        <f>INDEX([1]Calculation!$I:$I,ROW())</f>
        <v>43724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7</v>
      </c>
      <c r="K655" s="8">
        <f>ROUND(INDEX([1]Calculation!P:P,ROW()),0)</f>
        <v>2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25</v>
      </c>
      <c r="O655" s="8">
        <f>ROUND(INDEX([1]Calculation!T:T,ROW()),0)</f>
        <v>4</v>
      </c>
      <c r="P655" s="8" t="str">
        <f>INDEX([1]Calculation!CB:CB,ROW())</f>
        <v>https://www.nbcnews.com/politics/meet-the-press/nbc-wsj-poll-biden-leads-dem-2020-field-warren-s-n1055511</v>
      </c>
    </row>
    <row r="656" spans="1:16">
      <c r="A656" t="str">
        <f>INDEX([1]Calculation!$F:$F,ROW())</f>
        <v>California</v>
      </c>
      <c r="B656" t="str">
        <f>INDEX([1]Calculation!$D:$D,ROW())</f>
        <v>Emerson College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424  lv</v>
      </c>
      <c r="E656" s="19">
        <f>INDEX([1]Calculation!$I:$I,ROW())</f>
        <v>43724</v>
      </c>
      <c r="F656" s="12">
        <f>ROUND(INDEX([1]Calculation!AL:AL,ROW()),1)</f>
        <v>0.3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0</v>
      </c>
      <c r="L656" s="8">
        <f>ROUND(INDEX([1]Calculation!Q:Q,ROW()),0)</f>
        <v>26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7</v>
      </c>
      <c r="P656" s="8" t="str">
        <f>INDEX([1]Calculation!CB:CB,ROW())</f>
        <v>http://emersonpolling.com/2019/09/17/biden-sanders-warren-in-statistical-tie-in-democratic-primary-harris-struggles-in-home-state/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812  lv</v>
      </c>
      <c r="E657" s="19">
        <f>INDEX([1]Calculation!$I:$I,ROW())</f>
        <v>43724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1</v>
      </c>
      <c r="N657" s="8">
        <f>ROUND(INDEX([1]Calculation!S:S,ROW()),0)</f>
        <v>14</v>
      </c>
      <c r="O657" s="8">
        <f>ROUND(INDEX([1]Calculation!T:T,ROW()),0)</f>
        <v>2</v>
      </c>
      <c r="P65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1332  rv</v>
      </c>
      <c r="E658" s="19">
        <f>INDEX([1]Calculation!$I:$I,ROW())</f>
        <v>43724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2</v>
      </c>
      <c r="P658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9" spans="1:16">
      <c r="A659" t="str">
        <f>INDEX([1]Calculation!$F:$F,ROW())</f>
        <v>Virginia</v>
      </c>
      <c r="B659" t="str">
        <f>INDEX([1]Calculation!$D:$D,ROW())</f>
        <v>Research America Inc.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882  rv</v>
      </c>
      <c r="E659" s="19">
        <f>INDEX([1]Calculation!$I:$I,ROW())</f>
        <v>43723</v>
      </c>
      <c r="F659" s="12">
        <f>ROUND(INDEX([1]Calculation!AL:AL,ROW()),1)</f>
        <v>2.4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2</v>
      </c>
      <c r="L659" s="8">
        <f>ROUND(INDEX([1]Calculation!Q:Q,ROW()),0)</f>
        <v>9</v>
      </c>
      <c r="M659" s="8">
        <f>ROUND(INDEX([1]Calculation!R:R,ROW()),0)</f>
        <v>0</v>
      </c>
      <c r="N659" s="8">
        <f>ROUND(INDEX([1]Calculation!S:S,ROW()),0)</f>
        <v>9</v>
      </c>
      <c r="O659" s="8">
        <f>ROUND(INDEX([1]Calculation!T:T,ROW()),0)</f>
        <v>2</v>
      </c>
      <c r="P659" s="8" t="str">
        <f>INDEX([1]Calculation!CB:CB,ROW())</f>
        <v>https://www.umw.edu/news/2019/09/27/biden-leads-democratic-nomination-in-virginia-umw-survey-finds/</v>
      </c>
    </row>
    <row r="660" spans="1:16">
      <c r="A660" t="str">
        <f>INDEX([1]Calculation!$F:$F,ROW())</f>
        <v>Virginia</v>
      </c>
      <c r="B660" t="str">
        <f>INDEX([1]Calculation!$D:$D,ROW())</f>
        <v>Research America Inc.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1009  a</v>
      </c>
      <c r="E660" s="19">
        <f>INDEX([1]Calculation!$I:$I,ROW())</f>
        <v>43723</v>
      </c>
      <c r="F660" s="12">
        <f>ROUND(INDEX([1]Calculation!AL:AL,ROW()),1)</f>
        <v>0</v>
      </c>
      <c r="G660" s="8">
        <f>ROUND(INDEX([1]Calculation!L:L,ROW()),0)</f>
        <v>23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2</v>
      </c>
      <c r="L660" s="8">
        <f>ROUND(INDEX([1]Calculation!Q:Q,ROW()),0)</f>
        <v>10</v>
      </c>
      <c r="M660" s="8">
        <f>ROUND(INDEX([1]Calculation!R:R,ROW()),0)</f>
        <v>0</v>
      </c>
      <c r="N660" s="8">
        <f>ROUND(INDEX([1]Calculation!S:S,ROW()),0)</f>
        <v>10</v>
      </c>
      <c r="O660" s="8">
        <f>ROUND(INDEX([1]Calculation!T:T,ROW()),0)</f>
        <v>3</v>
      </c>
      <c r="P660" s="8" t="str">
        <f>INDEX([1]Calculation!CB:CB,ROW())</f>
        <v>https://www.umw.edu/news/wp-content/uploads/sites/7/2019/09/Topline-2-2019.pdf</v>
      </c>
    </row>
    <row r="661" spans="1:16">
      <c r="A661" t="str">
        <f>INDEX([1]Calculation!$F:$F,ROW())</f>
        <v>California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3325  lv</v>
      </c>
      <c r="E661" s="19">
        <f>INDEX([1]Calculation!$I:$I,ROW())</f>
        <v>43723</v>
      </c>
      <c r="F661" s="12">
        <f>ROUND(INDEX([1]Calculation!AL:AL,ROW()),1)</f>
        <v>0</v>
      </c>
      <c r="G661" s="8">
        <f>ROUND(INDEX([1]Calculation!L:L,ROW()),0)</f>
        <v>18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10</v>
      </c>
      <c r="K661" s="8">
        <f>ROUND(INDEX([1]Calculation!P:P,ROW()),0)</f>
        <v>1</v>
      </c>
      <c r="L661" s="8">
        <f>ROUND(INDEX([1]Calculation!Q:Q,ROW()),0)</f>
        <v>23</v>
      </c>
      <c r="M661" s="8">
        <f>ROUND(INDEX([1]Calculation!R:R,ROW()),0)</f>
        <v>0</v>
      </c>
      <c r="N661" s="8">
        <f>ROUND(INDEX([1]Calculation!S:S,ROW()),0)</f>
        <v>25</v>
      </c>
      <c r="O661" s="8">
        <f>ROUND(INDEX([1]Calculation!T:T,ROW()),0)</f>
        <v>3</v>
      </c>
      <c r="P661" s="8" t="str">
        <f>INDEX([1]Calculation!CB:CB,ROW())</f>
        <v>https://www.changeresearch.com/california-poll-sept-12-15</v>
      </c>
    </row>
    <row r="662" spans="1:16">
      <c r="A662" t="str">
        <f>INDEX([1]Calculation!$F:$F,ROW())</f>
        <v>Texas</v>
      </c>
      <c r="B662" t="str">
        <f>INDEX([1]Calculation!$D:$D,ROW())</f>
        <v>University of Texas at Tyler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474  rv</v>
      </c>
      <c r="E662" s="19">
        <f>INDEX([1]Calculation!$I:$I,ROW())</f>
        <v>43723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6</v>
      </c>
      <c r="J662" s="8">
        <f>ROUND(INDEX([1]Calculation!O:O,ROW()),0)</f>
        <v>4</v>
      </c>
      <c r="K662" s="8">
        <f>ROUND(INDEX([1]Calculation!P:P,ROW()),0)</f>
        <v>0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11</v>
      </c>
      <c r="O662" s="8">
        <f>ROUND(INDEX([1]Calculation!T:T,ROW()),0)</f>
        <v>1</v>
      </c>
      <c r="P662" s="8" t="str">
        <f>INDEX([1]Calculation!CB:CB,ROW())</f>
        <v>https://www.uttyler.edu/politicalscience/files/pollingcenter/UT-Tyler-Poll-Sept19-Toplines-RV-in-Texas.pdf</v>
      </c>
    </row>
    <row r="663" spans="1:16">
      <c r="A663" t="str">
        <f>INDEX([1]Calculation!$F:$F,ROW())</f>
        <v>Florida</v>
      </c>
      <c r="B663" t="str">
        <f>INDEX([1]Calculation!$D:$D,ROW())</f>
        <v>Florida Atlantic University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407  lv</v>
      </c>
      <c r="E663" s="19">
        <f>INDEX([1]Calculation!$I:$I,ROW())</f>
        <v>43723</v>
      </c>
      <c r="F663" s="12">
        <f>ROUND(INDEX([1]Calculation!AL:AL,ROW()),1)</f>
        <v>0.3</v>
      </c>
      <c r="G663" s="8">
        <f>ROUND(INDEX([1]Calculation!L:L,ROW()),0)</f>
        <v>34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2</v>
      </c>
      <c r="P663" s="8" t="str">
        <f>INDEX([1]Calculation!CB:CB,ROW())</f>
        <v>https://business.fau.edu/departments/economics/business-economics-polling/bepi-polls/bepi-polls-2019/warren-cutting-into-bidens-lead-in-florida.php</v>
      </c>
    </row>
    <row r="664" spans="1:16">
      <c r="A664" t="str">
        <f>INDEX([1]Calculation!$F:$F,ROW())</f>
        <v>California</v>
      </c>
      <c r="B664" t="str">
        <f>INDEX([1]Calculation!$D:$D,ROW())</f>
        <v>SurveyUSA</v>
      </c>
      <c r="C664" t="str">
        <f>IF(INDEX([1]Calculation!$G:$G,ROW())=0,"-",INDEX([1]Calculation!$G:$G,ROW()))</f>
        <v>A</v>
      </c>
      <c r="D664" t="str">
        <f>INDEX([1]Calculation!$J:$J,ROW())&amp;"  "&amp;INDEX([1]Calculation!$K:$K,ROW())</f>
        <v>547  lv</v>
      </c>
      <c r="E664" s="19">
        <f>INDEX([1]Calculation!$I:$I,ROW())</f>
        <v>43723</v>
      </c>
      <c r="F664" s="12">
        <f>ROUND(INDEX([1]Calculation!AL:AL,ROW()),1)</f>
        <v>0</v>
      </c>
      <c r="G664" s="8">
        <f>ROUND(INDEX([1]Calculation!L:L,ROW()),0)</f>
        <v>27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0</v>
      </c>
      <c r="N664" s="8">
        <f>ROUND(INDEX([1]Calculation!S:S,ROW()),0)</f>
        <v>16</v>
      </c>
      <c r="O664" s="8">
        <f>ROUND(INDEX([1]Calculation!T:T,ROW()),0)</f>
        <v>7</v>
      </c>
      <c r="P664" s="8" t="str">
        <f>INDEX([1]Calculation!CB:CB,ROW())</f>
        <v>http://www.surveyusa.com/client/PollReport.aspx?g=58e0ba48-d312-4f29-9007-67c41aa7d9a5</v>
      </c>
    </row>
    <row r="665" spans="1:16">
      <c r="A665" t="str">
        <f>INDEX([1]Calculation!$F:$F,ROW())</f>
        <v>US</v>
      </c>
      <c r="B665" t="str">
        <f>INDEX([1]Calculation!$D:$D,ROW())</f>
        <v>Morning Consult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7487  lv</v>
      </c>
      <c r="E665" s="19">
        <f>INDEX([1]Calculation!$I:$I,ROW())</f>
        <v>43723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20</v>
      </c>
      <c r="M665" s="8">
        <f>ROUND(INDEX([1]Calculation!R:R,ROW()),0)</f>
        <v>1</v>
      </c>
      <c r="N665" s="8">
        <f>ROUND(INDEX([1]Calculation!S:S,ROW()),0)</f>
        <v>18</v>
      </c>
      <c r="O665" s="8">
        <f>ROUND(INDEX([1]Calculation!T:T,ROW()),0)</f>
        <v>3</v>
      </c>
      <c r="P665" s="8" t="str">
        <f>INDEX([1]Calculation!CB:CB,ROW())</f>
        <v>https://morningconsult.com/2020-democratic-primary/</v>
      </c>
    </row>
    <row r="666" spans="1:16">
      <c r="A666" t="str">
        <f>INDEX([1]Calculation!$F:$F,ROW())</f>
        <v>California</v>
      </c>
      <c r="B666" t="str">
        <f>INDEX([1]Calculation!$D:$D,ROW())</f>
        <v>Capitol Weekly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599  lv</v>
      </c>
      <c r="E666" s="19">
        <f>INDEX([1]Calculation!$I:$I,ROW())</f>
        <v>43721</v>
      </c>
      <c r="F666" s="12">
        <f>ROUND(INDEX([1]Calculation!AL:AL,ROW()),1)</f>
        <v>0</v>
      </c>
      <c r="G666" s="8">
        <f>ROUND(INDEX([1]Calculation!L:L,ROW()),0)</f>
        <v>18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7</v>
      </c>
      <c r="K666" s="8">
        <f>ROUND(INDEX([1]Calculation!P:P,ROW()),0)</f>
        <v>1</v>
      </c>
      <c r="L666" s="8">
        <f>ROUND(INDEX([1]Calculation!Q:Q,ROW()),0)</f>
        <v>21</v>
      </c>
      <c r="M666" s="8">
        <f>ROUND(INDEX([1]Calculation!R:R,ROW()),0)</f>
        <v>0</v>
      </c>
      <c r="N666" s="8">
        <f>ROUND(INDEX([1]Calculation!S:S,ROW()),0)</f>
        <v>29</v>
      </c>
      <c r="O666" s="8">
        <f>ROUND(INDEX([1]Calculation!T:T,ROW()),0)</f>
        <v>4</v>
      </c>
      <c r="P666" s="8" t="str">
        <f>INDEX([1]Calculation!CB:CB,ROW())</f>
        <v>https://www.dropbox.com/s/svk9hn0dof8301b/Sept%202019%20Presidential%20Primary%20Tracking%20Poll%20Toplines%20and%20Crosstabs.xlsx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1865  lv</v>
      </c>
      <c r="E667" s="19">
        <f>INDEX([1]Calculation!$I:$I,ROW())</f>
        <v>43721</v>
      </c>
      <c r="F667" s="12">
        <f>ROUND(INDEX([1]Calculation!AL:AL,ROW()),1)</f>
        <v>0</v>
      </c>
      <c r="G667" s="8">
        <f>ROUND(INDEX([1]Calculation!L:L,ROW()),0)</f>
        <v>35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3074  rv</v>
      </c>
      <c r="E668" s="19">
        <f>INDEX([1]Calculation!$I:$I,ROW())</f>
        <v>43721</v>
      </c>
      <c r="F668" s="12">
        <f>ROUND(INDEX([1]Calculation!AL:AL,ROW()),1)</f>
        <v>0</v>
      </c>
      <c r="G668" s="8">
        <f>ROUND(INDEX([1]Calculation!L:L,ROW()),0)</f>
        <v>29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12</v>
      </c>
      <c r="O668" s="8">
        <f>ROUND(INDEX([1]Calculation!T:T,ROW()),0)</f>
        <v>3</v>
      </c>
      <c r="P668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799  lv</v>
      </c>
      <c r="E669" s="19">
        <f>INDEX([1]Calculation!$I:$I,ROW())</f>
        <v>43721</v>
      </c>
      <c r="F669" s="12">
        <f>ROUND(INDEX([1]Calculation!AL:AL,ROW()),1)</f>
        <v>0</v>
      </c>
      <c r="G669" s="8">
        <f>ROUND(INDEX([1]Calculation!L:L,ROW()),0)</f>
        <v>38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2</v>
      </c>
      <c r="N669" s="8">
        <f>ROUND(INDEX([1]Calculation!S:S,ROW()),0)</f>
        <v>15</v>
      </c>
      <c r="O669" s="8">
        <f>ROUND(INDEX([1]Calculation!T:T,ROW()),0)</f>
        <v>2</v>
      </c>
      <c r="P66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1302  rv</v>
      </c>
      <c r="E670" s="19">
        <f>INDEX([1]Calculation!$I:$I,ROW())</f>
        <v>43721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12</v>
      </c>
      <c r="O670" s="8">
        <f>ROUND(INDEX([1]Calculation!T:T,ROW()),0)</f>
        <v>2</v>
      </c>
      <c r="P670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Civiqs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1784  lv</v>
      </c>
      <c r="E671" s="19">
        <f>INDEX([1]Calculation!$I:$I,ROW())</f>
        <v>43720</v>
      </c>
      <c r="F671" s="12">
        <f>ROUND(INDEX([1]Calculation!AL:AL,ROW()),1)</f>
        <v>0.3</v>
      </c>
      <c r="G671" s="8">
        <f>ROUND(INDEX([1]Calculation!L:L,ROW()),0)</f>
        <v>23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0</v>
      </c>
      <c r="N671" s="8">
        <f>ROUND(INDEX([1]Calculation!S:S,ROW()),0)</f>
        <v>28</v>
      </c>
      <c r="O671" s="8">
        <f>ROUND(INDEX([1]Calculation!T:T,ROW()),0)</f>
        <v>2</v>
      </c>
      <c r="P671" s="8" t="str">
        <f>INDEX([1]Calculation!CB:CB,ROW())</f>
        <v>http://filesforprogress.org/datasets/sep_18/civiqs_debate/pre_debate.pdf</v>
      </c>
    </row>
    <row r="672" spans="1:16">
      <c r="A672" t="str">
        <f>INDEX([1]Calculation!$F:$F,ROW())</f>
        <v>Arizona</v>
      </c>
      <c r="B672" t="str">
        <f>INDEX([1]Calculation!$D:$D,ROW())</f>
        <v>Bendixen &amp; Amandi International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250  rv</v>
      </c>
      <c r="E672" s="19">
        <f>INDEX([1]Calculation!$I:$I,ROW())</f>
        <v>43720</v>
      </c>
      <c r="F672" s="12">
        <f>ROUND(INDEX([1]Calculation!AL:AL,ROW()),1)</f>
        <v>1.4</v>
      </c>
      <c r="G672" s="8">
        <f>ROUND(INDEX([1]Calculation!L:L,ROW()),0)</f>
        <v>29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0</v>
      </c>
      <c r="N672" s="8">
        <f>ROUND(INDEX([1]Calculation!S:S,ROW()),0)</f>
        <v>24</v>
      </c>
      <c r="O672" s="8">
        <f>ROUND(INDEX([1]Calculation!T:T,ROW()),0)</f>
        <v>2</v>
      </c>
      <c r="P672" s="8" t="str">
        <f>INDEX([1]Calculation!CB:CB,ROW())</f>
        <v>https://www.politico.com/f/?id=0000016d-410e-d547-a36f-67df39db0001</v>
      </c>
    </row>
    <row r="673" spans="1:16">
      <c r="A673" t="str">
        <f>INDEX([1]Calculation!$F:$F,ROW())</f>
        <v>New York</v>
      </c>
      <c r="B673" t="str">
        <f>INDEX([1]Calculation!$D:$D,ROW())</f>
        <v>Siena College</v>
      </c>
      <c r="C673" t="str">
        <f>IF(INDEX([1]Calculation!$G:$G,ROW())=0,"-",INDEX([1]Calculation!$G:$G,ROW()))</f>
        <v>A-</v>
      </c>
      <c r="D673" t="str">
        <f>INDEX([1]Calculation!$J:$J,ROW())&amp;"  "&amp;INDEX([1]Calculation!$K:$K,ROW())</f>
        <v>359  rv</v>
      </c>
      <c r="E673" s="19">
        <f>INDEX([1]Calculation!$I:$I,ROW())</f>
        <v>43720</v>
      </c>
      <c r="F673" s="12">
        <f>ROUND(INDEX([1]Calculation!AL:AL,ROW()),1)</f>
        <v>0.1</v>
      </c>
      <c r="G673" s="8">
        <f>ROUND(INDEX([1]Calculation!L:L,ROW()),0)</f>
        <v>22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0</v>
      </c>
      <c r="N673" s="8">
        <f>ROUND(INDEX([1]Calculation!S:S,ROW()),0)</f>
        <v>17</v>
      </c>
      <c r="O673" s="8">
        <f>ROUND(INDEX([1]Calculation!T:T,ROW()),0)</f>
        <v>1</v>
      </c>
      <c r="P673" s="8" t="str">
        <f>INDEX([1]Calculation!CB:CB,ROW())</f>
        <v>https://scri.siena.edu/wp-content/uploads/2019/09/SNY0919-Crosstabs-091719.pdf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801  lv</v>
      </c>
      <c r="E674" s="19">
        <f>INDEX([1]Calculation!$I:$I,ROW())</f>
        <v>43720</v>
      </c>
      <c r="F674" s="12">
        <f>ROUND(INDEX([1]Calculation!AL:AL,ROW()),1)</f>
        <v>0</v>
      </c>
      <c r="G674" s="8">
        <f>ROUND(INDEX([1]Calculation!L:L,ROW()),0)</f>
        <v>38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1319  rv</v>
      </c>
      <c r="E675" s="19">
        <f>INDEX([1]Calculation!$I:$I,ROW())</f>
        <v>43720</v>
      </c>
      <c r="F675" s="12">
        <f>ROUND(INDEX([1]Calculation!AL:AL,ROW()),1)</f>
        <v>0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11</v>
      </c>
      <c r="O675" s="8">
        <f>ROUND(INDEX([1]Calculation!T:T,ROW()),0)</f>
        <v>2</v>
      </c>
      <c r="P675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6" spans="1:16">
      <c r="A676" t="str">
        <f>INDEX([1]Calculation!$F:$F,ROW())</f>
        <v>Georgia</v>
      </c>
      <c r="B676" t="str">
        <f>INDEX([1]Calculation!$D:$D,ROW())</f>
        <v>Change Research</v>
      </c>
      <c r="C676" t="str">
        <f>IF(INDEX([1]Calculation!$G:$G,ROW())=0,"-",INDEX([1]Calculation!$G:$G,ROW()))</f>
        <v>C</v>
      </c>
      <c r="D676" t="str">
        <f>INDEX([1]Calculation!$J:$J,ROW())&amp;"  "&amp;INDEX([1]Calculation!$K:$K,ROW())</f>
        <v>755  lv</v>
      </c>
      <c r="E676" s="19">
        <f>INDEX([1]Calculation!$I:$I,ROW())</f>
        <v>43719</v>
      </c>
      <c r="F676" s="12">
        <f>ROUND(INDEX([1]Calculation!AL:AL,ROW()),1)</f>
        <v>1.8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7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0</v>
      </c>
      <c r="N676" s="8">
        <f>ROUND(INDEX([1]Calculation!S:S,ROW()),0)</f>
        <v>22</v>
      </c>
      <c r="O676" s="8">
        <f>ROUND(INDEX([1]Calculation!T:T,ROW()),0)</f>
        <v>3</v>
      </c>
      <c r="P676" s="8" t="str">
        <f>INDEX([1]Calculation!CB:CB,ROW())</f>
        <v>https://www.changeresearch.com/georgia-poll-sept-7-11-2019</v>
      </c>
    </row>
    <row r="677" spans="1:16">
      <c r="A677" t="str">
        <f>INDEX([1]Calculation!$F:$F,ROW())</f>
        <v>US</v>
      </c>
      <c r="B677" t="str">
        <f>INDEX([1]Calculation!$D:$D,ROW())</f>
        <v>GQR Research (GQRR)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241  lv</v>
      </c>
      <c r="E677" s="19">
        <f>INDEX([1]Calculation!$I:$I,ROW())</f>
        <v>43719</v>
      </c>
      <c r="F677" s="12">
        <f>ROUND(INDEX([1]Calculation!AL:AL,ROW()),1)</f>
        <v>1.5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4</v>
      </c>
      <c r="K677" s="8">
        <f>ROUND(INDEX([1]Calculation!P:P,ROW()),0)</f>
        <v>2</v>
      </c>
      <c r="L677" s="8">
        <f>ROUND(INDEX([1]Calculation!Q:Q,ROW()),0)</f>
        <v>21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2</v>
      </c>
      <c r="P677" s="8" t="str">
        <f>INDEX([1]Calculation!CB:CB,ROW())</f>
        <v>https://democracycorps.com/wp-content/uploads/2019/09/DCorps_Full-Internal-National-Phone-FQ_091119.pdf</v>
      </c>
    </row>
    <row r="678" spans="1:16">
      <c r="A678" t="str">
        <f>INDEX([1]Calculation!$F:$F,ROW())</f>
        <v>New Hampshire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595  lv</v>
      </c>
      <c r="E678" s="19">
        <f>INDEX([1]Calculation!$I:$I,ROW())</f>
        <v>43719</v>
      </c>
      <c r="F678" s="12">
        <f>ROUND(INDEX([1]Calculation!AL:AL,ROW()),1)</f>
        <v>2.1</v>
      </c>
      <c r="G678" s="8">
        <f>ROUND(INDEX([1]Calculation!L:L,ROW()),0)</f>
        <v>22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21</v>
      </c>
      <c r="M678" s="8">
        <f>ROUND(INDEX([1]Calculation!R:R,ROW()),0)</f>
        <v>2</v>
      </c>
      <c r="N678" s="8">
        <f>ROUND(INDEX([1]Calculation!S:S,ROW()),0)</f>
        <v>15</v>
      </c>
      <c r="O678" s="8">
        <f>ROUND(INDEX([1]Calculation!T:T,ROW()),0)</f>
        <v>2</v>
      </c>
      <c r="P678" s="8" t="str">
        <f>INDEX([1]Calculation!CB:CB,ROW())</f>
        <v>https://htv-prod-media.s3.amazonaws.com/files/nolablesharrispoll-converted-1568250845.pdf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807  lv</v>
      </c>
      <c r="E679" s="19">
        <f>INDEX([1]Calculation!$I:$I,ROW())</f>
        <v>43719</v>
      </c>
      <c r="F679" s="12">
        <f>ROUND(INDEX([1]Calculation!AL:AL,ROW()),1)</f>
        <v>0</v>
      </c>
      <c r="G679" s="8">
        <f>ROUND(INDEX([1]Calculation!L:L,ROW()),0)</f>
        <v>35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3</v>
      </c>
      <c r="P67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1313  rv</v>
      </c>
      <c r="E680" s="19">
        <f>INDEX([1]Calculation!$I:$I,ROW())</f>
        <v>43719</v>
      </c>
      <c r="F680" s="12">
        <f>ROUND(INDEX([1]Calculation!AL:AL,ROW()),1)</f>
        <v>0</v>
      </c>
      <c r="G680" s="8">
        <f>ROUND(INDEX([1]Calculation!L:L,ROW()),0)</f>
        <v>30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18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454  lv</v>
      </c>
      <c r="E681" s="19">
        <f>INDEX([1]Calculation!$I:$I,ROW())</f>
        <v>43718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4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21</v>
      </c>
      <c r="M681" s="8">
        <f>ROUND(INDEX([1]Calculation!R:R,ROW()),0)</f>
        <v>0</v>
      </c>
      <c r="N681" s="8">
        <f>ROUND(INDEX([1]Calculation!S:S,ROW()),0)</f>
        <v>12</v>
      </c>
      <c r="O681" s="8">
        <f>ROUND(INDEX([1]Calculation!T:T,ROW()),0)</f>
        <v>2</v>
      </c>
      <c r="P681" s="8" t="str">
        <f>INDEX([1]Calculation!CB:CB,ROW())</f>
        <v>https://mclaughlinonline.com/pols/wp-content/uploads/2019/09/National-Monthly-Omnibus-September-Public.pdf</v>
      </c>
    </row>
    <row r="682" spans="1:16">
      <c r="A682" t="str">
        <f>INDEX([1]Calculation!$F:$F,ROW())</f>
        <v>US</v>
      </c>
      <c r="B682" t="str">
        <f>INDEX([1]Calculation!$D:$D,ROW())</f>
        <v>Ipsos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557  rv</v>
      </c>
      <c r="E682" s="19">
        <f>INDEX([1]Calculation!$I:$I,ROW())</f>
        <v>43718</v>
      </c>
      <c r="F682" s="12">
        <f>ROUND(INDEX([1]Calculation!AL:AL,ROW()),1)</f>
        <v>0</v>
      </c>
      <c r="G682" s="8">
        <f>ROUND(INDEX([1]Calculation!L:L,ROW()),0)</f>
        <v>22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3</v>
      </c>
      <c r="P682" s="8" t="str">
        <f>INDEX([1]Calculation!CB:CB,ROW())</f>
        <v>https://www.ipsos.com/sites/default/files/ct/news/documents/2019-09/2019_reuters_tracking_-_core_political_democratic_primary_tracker_09_11_2019_.pdf</v>
      </c>
    </row>
    <row r="683" spans="1:16">
      <c r="A683" t="str">
        <f>INDEX([1]Calculation!$F:$F,ROW())</f>
        <v>US</v>
      </c>
      <c r="B683" t="str">
        <f>INDEX([1]Calculation!$D:$D,ROW())</f>
        <v>Ipsos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615  a</v>
      </c>
      <c r="E683" s="19">
        <f>INDEX([1]Calculation!$I:$I,ROW())</f>
        <v>43718</v>
      </c>
      <c r="F683" s="12">
        <f>ROUND(INDEX([1]Calculation!AL:AL,ROW()),1)</f>
        <v>0</v>
      </c>
      <c r="G683" s="8">
        <f>ROUND(INDEX([1]Calculation!L:L,ROW()),0)</f>
        <v>22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11</v>
      </c>
      <c r="O683" s="8">
        <f>ROUND(INDEX([1]Calculation!T:T,ROW()),0)</f>
        <v>3</v>
      </c>
      <c r="P683" s="8" t="str">
        <f>INDEX([1]Calculation!CB:CB,ROW())</f>
        <v>https://twitter.com/Cmkahn/status/1177226882716196867</v>
      </c>
    </row>
    <row r="684" spans="1:16">
      <c r="A684" t="str">
        <f>INDEX([1]Calculation!$F:$F,ROW())</f>
        <v>New Hampshire</v>
      </c>
      <c r="B684" t="str">
        <f>INDEX([1]Calculation!$D:$D,ROW())</f>
        <v>RKM Research and Communications Inc.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425  lv</v>
      </c>
      <c r="E684" s="19">
        <f>INDEX([1]Calculation!$I:$I,ROW())</f>
        <v>43718</v>
      </c>
      <c r="F684" s="12">
        <f>ROUND(INDEX([1]Calculation!AL:AL,ROW()),1)</f>
        <v>0</v>
      </c>
      <c r="G684" s="8">
        <f>ROUND(INDEX([1]Calculation!L:L,ROW()),0)</f>
        <v>21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29</v>
      </c>
      <c r="M684" s="8">
        <f>ROUND(INDEX([1]Calculation!R:R,ROW()),0)</f>
        <v>0</v>
      </c>
      <c r="N684" s="8">
        <f>ROUND(INDEX([1]Calculation!S:S,ROW()),0)</f>
        <v>17</v>
      </c>
      <c r="O684" s="8">
        <f>ROUND(INDEX([1]Calculation!T:T,ROW()),0)</f>
        <v>5</v>
      </c>
      <c r="P684" s="8" t="str">
        <f>INDEX([1]Calculation!CB:CB,ROW())</f>
        <v>https://www.franklinpierce.edu/institutes/mfcc/FPU%20NH%20Presidential%20Poll%202019%20Pre-Houston%20Debate%20Tables.pdf</v>
      </c>
    </row>
    <row r="685" spans="1:16">
      <c r="A685" t="str">
        <f>INDEX([1]Calculation!$F:$F,ROW())</f>
        <v>US</v>
      </c>
      <c r="B685" t="str">
        <f>INDEX([1]Calculation!$D:$D,ROW())</f>
        <v>YouGov</v>
      </c>
      <c r="C685" t="str">
        <f>IF(INDEX([1]Calculation!$G:$G,ROW())=0,"-",INDEX([1]Calculation!$G:$G,ROW()))</f>
        <v>B-</v>
      </c>
      <c r="D685" t="str">
        <f>INDEX([1]Calculation!$J:$J,ROW())&amp;"  "&amp;INDEX([1]Calculation!$K:$K,ROW())</f>
        <v>632  lv</v>
      </c>
      <c r="E685" s="19">
        <f>INDEX([1]Calculation!$I:$I,ROW())</f>
        <v>43718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0</v>
      </c>
      <c r="N685" s="8">
        <f>ROUND(INDEX([1]Calculation!S:S,ROW()),0)</f>
        <v>24</v>
      </c>
      <c r="O685" s="8">
        <f>ROUND(INDEX([1]Calculation!T:T,ROW()),0)</f>
        <v>2</v>
      </c>
      <c r="P685" s="8" t="str">
        <f>INDEX([1]Calculation!CB:CB,ROW())</f>
        <v>https://d25d2506sfb94s.cloudfront.net/cumulus_uploads/document/hrk03f83zc/econTabReport.pdf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815  lv</v>
      </c>
      <c r="E686" s="19">
        <f>INDEX([1]Calculation!$I:$I,ROW())</f>
        <v>43718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4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3</v>
      </c>
      <c r="P68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1339  rv</v>
      </c>
      <c r="E687" s="19">
        <f>INDEX([1]Calculation!$I:$I,ROW())</f>
        <v>43718</v>
      </c>
      <c r="F687" s="12">
        <f>ROUND(INDEX([1]Calculation!AL:AL,ROW()),1)</f>
        <v>0</v>
      </c>
      <c r="G687" s="8">
        <f>ROUND(INDEX([1]Calculation!L:L,ROW()),0)</f>
        <v>29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2</v>
      </c>
      <c r="L687" s="8">
        <f>ROUND(INDEX([1]Calculation!Q:Q,ROW()),0)</f>
        <v>17</v>
      </c>
      <c r="M687" s="8">
        <f>ROUND(INDEX([1]Calculation!R:R,ROW()),0)</f>
        <v>2</v>
      </c>
      <c r="N687" s="8">
        <f>ROUND(INDEX([1]Calculation!S:S,ROW()),0)</f>
        <v>12</v>
      </c>
      <c r="O687" s="8">
        <f>ROUND(INDEX([1]Calculation!T:T,ROW()),0)</f>
        <v>3</v>
      </c>
      <c r="P687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SSRS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908  rv</v>
      </c>
      <c r="E688" s="19">
        <f>INDEX([1]Calculation!$I:$I,ROW())</f>
        <v>43717</v>
      </c>
      <c r="F688" s="12">
        <f>ROUND(INDEX([1]Calculation!AL:AL,ROW()),1)</f>
        <v>0</v>
      </c>
      <c r="G688" s="8">
        <f>ROUND(INDEX([1]Calculation!L:L,ROW()),0)</f>
        <v>24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1</v>
      </c>
      <c r="N688" s="8">
        <f>ROUND(INDEX([1]Calculation!S:S,ROW()),0)</f>
        <v>18</v>
      </c>
      <c r="O688" s="8">
        <f>ROUND(INDEX([1]Calculation!T:T,ROW()),0)</f>
        <v>2</v>
      </c>
      <c r="P688" s="8" t="str">
        <f>INDEX([1]Calculation!CB:CB,ROW())</f>
        <v>https://cdn.cnn.com/cnn/2019/images/09/11/rel10b.-.2020.pdf</v>
      </c>
    </row>
    <row r="689" spans="1:16">
      <c r="A689" t="str">
        <f>INDEX([1]Calculation!$F:$F,ROW())</f>
        <v>Texas</v>
      </c>
      <c r="B689" t="str">
        <f>INDEX([1]Calculation!$D:$D,ROW())</f>
        <v>Quinnipiac University</v>
      </c>
      <c r="C689" t="str">
        <f>IF(INDEX([1]Calculation!$G:$G,ROW())=0,"-",INDEX([1]Calculation!$G:$G,ROW()))</f>
        <v>A</v>
      </c>
      <c r="D689" t="str">
        <f>INDEX([1]Calculation!$J:$J,ROW())&amp;"  "&amp;INDEX([1]Calculation!$K:$K,ROW())</f>
        <v>456  rv</v>
      </c>
      <c r="E689" s="19">
        <f>INDEX([1]Calculation!$I:$I,ROW())</f>
        <v>43717</v>
      </c>
      <c r="F689" s="12">
        <f>ROUND(INDEX([1]Calculation!AL:AL,ROW()),1)</f>
        <v>4.7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3</v>
      </c>
      <c r="K689" s="8">
        <f>ROUND(INDEX([1]Calculation!P:P,ROW()),0)</f>
        <v>2</v>
      </c>
      <c r="L689" s="8">
        <f>ROUND(INDEX([1]Calculation!Q:Q,ROW()),0)</f>
        <v>12</v>
      </c>
      <c r="M689" s="8">
        <f>ROUND(INDEX([1]Calculation!R:R,ROW()),0)</f>
        <v>0</v>
      </c>
      <c r="N689" s="8">
        <f>ROUND(INDEX([1]Calculation!S:S,ROW()),0)</f>
        <v>18</v>
      </c>
      <c r="O689" s="8">
        <f>ROUND(INDEX([1]Calculation!T:T,ROW()),0)</f>
        <v>1</v>
      </c>
      <c r="P689" s="8" t="str">
        <f>INDEX([1]Calculation!CB:CB,ROW())</f>
        <v>https://poll.qu.edu/texas/release-detail?ReleaseID=3640</v>
      </c>
    </row>
    <row r="690" spans="1:16">
      <c r="A690" t="str">
        <f>INDEX([1]Calculation!$F:$F,ROW())</f>
        <v>New Hampshire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483  lv</v>
      </c>
      <c r="E690" s="19">
        <f>INDEX([1]Calculation!$I:$I,ROW())</f>
        <v>43717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4</v>
      </c>
      <c r="J690" s="8">
        <f>ROUND(INDEX([1]Calculation!O:O,ROW()),0)</f>
        <v>11</v>
      </c>
      <c r="K690" s="8">
        <f>ROUND(INDEX([1]Calculation!P:P,ROW()),0)</f>
        <v>1</v>
      </c>
      <c r="L690" s="8">
        <f>ROUND(INDEX([1]Calculation!Q:Q,ROW()),0)</f>
        <v>13</v>
      </c>
      <c r="M690" s="8">
        <f>ROUND(INDEX([1]Calculation!R:R,ROW()),0)</f>
        <v>1</v>
      </c>
      <c r="N690" s="8">
        <f>ROUND(INDEX([1]Calculation!S:S,ROW()),0)</f>
        <v>21</v>
      </c>
      <c r="O690" s="8">
        <f>ROUND(INDEX([1]Calculation!T:T,ROW()),0)</f>
        <v>3</v>
      </c>
      <c r="P690" s="8" t="str">
        <f>INDEX([1]Calculation!CB:CB,ROW())</f>
        <v>http://emersonpolling.com/2019/09/10/sanders-slips-in-new-hampshire-biden-warren-take-lead/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788  lv</v>
      </c>
      <c r="E691" s="19">
        <f>INDEX([1]Calculation!$I:$I,ROW())</f>
        <v>43717</v>
      </c>
      <c r="F691" s="12">
        <f>ROUND(INDEX([1]Calculation!AL:AL,ROW()),1)</f>
        <v>0</v>
      </c>
      <c r="G691" s="8">
        <f>ROUND(INDEX([1]Calculation!L:L,ROW()),0)</f>
        <v>30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15</v>
      </c>
      <c r="O691" s="8">
        <f>ROUND(INDEX([1]Calculation!T:T,ROW()),0)</f>
        <v>3</v>
      </c>
      <c r="P69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1322  rv</v>
      </c>
      <c r="E692" s="19">
        <f>INDEX([1]Calculation!$I:$I,ROW())</f>
        <v>43717</v>
      </c>
      <c r="F692" s="12">
        <f>ROUND(INDEX([1]Calculation!AL:AL,ROW()),1)</f>
        <v>0</v>
      </c>
      <c r="G692" s="8">
        <f>ROUND(INDEX([1]Calculation!L:L,ROW()),0)</f>
        <v>26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2</v>
      </c>
      <c r="N692" s="8">
        <f>ROUND(INDEX([1]Calculation!S:S,ROW()),0)</f>
        <v>13</v>
      </c>
      <c r="O692" s="8">
        <f>ROUND(INDEX([1]Calculation!T:T,ROW()),0)</f>
        <v>3</v>
      </c>
      <c r="P692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454  rv</v>
      </c>
      <c r="E693" s="19">
        <f>INDEX([1]Calculation!$I:$I,ROW())</f>
        <v>43716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5</v>
      </c>
      <c r="P693" s="8" t="str">
        <f>INDEX([1]Calculation!CB:CB,ROW())</f>
        <v>https://thehill.com/hilltv/rising/460934-harris-and-yang-ticked-up-three-front-runners-dip-slightly</v>
      </c>
    </row>
    <row r="694" spans="1:16">
      <c r="A694" t="str">
        <f>INDEX([1]Calculation!$F:$F,ROW())</f>
        <v>US</v>
      </c>
      <c r="B694" t="str">
        <f>INDEX([1]Calculation!$D:$D,ROW())</f>
        <v>USC Dornsife/LA Times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2462  lv</v>
      </c>
      <c r="E694" s="19">
        <f>INDEX([1]Calculation!$I:$I,ROW())</f>
        <v>43716</v>
      </c>
      <c r="F694" s="12">
        <f>ROUND(INDEX([1]Calculation!AL:AL,ROW()),1)</f>
        <v>0.1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13</v>
      </c>
      <c r="M694" s="8">
        <f>ROUND(INDEX([1]Calculation!R:R,ROW()),0)</f>
        <v>0</v>
      </c>
      <c r="N694" s="8">
        <f>ROUND(INDEX([1]Calculation!S:S,ROW()),0)</f>
        <v>11</v>
      </c>
      <c r="O694" s="8">
        <f>ROUND(INDEX([1]Calculation!T:T,ROW()),0)</f>
        <v>2</v>
      </c>
      <c r="P694" s="8" t="str">
        <f>INDEX([1]Calculation!CB:CB,ROW())</f>
        <v>https://drive.google.com/file/d/1b8wZOfldlNWoaN4ajvl-c-g_Vvao-t5C/view</v>
      </c>
    </row>
    <row r="695" spans="1:16">
      <c r="A695" t="str">
        <f>INDEX([1]Calculation!$F:$F,ROW())</f>
        <v>Texas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552  lv</v>
      </c>
      <c r="E695" s="19">
        <f>INDEX([1]Calculation!$I:$I,ROW())</f>
        <v>43716</v>
      </c>
      <c r="F695" s="12">
        <f>ROUND(INDEX([1]Calculation!AL:AL,ROW()),1)</f>
        <v>0</v>
      </c>
      <c r="G695" s="8">
        <f>ROUND(INDEX([1]Calculation!L:L,ROW()),0)</f>
        <v>26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18</v>
      </c>
      <c r="O695" s="8">
        <f>ROUND(INDEX([1]Calculation!T:T,ROW()),0)</f>
        <v>3</v>
      </c>
      <c r="P695" s="8" t="str">
        <f>INDEX([1]Calculation!CB:CB,ROW())</f>
        <v>https://www.texastribune.org/2019/09/11/beto-orourke-falls-behind-joe-biden-elizabeth-warren-texas/</v>
      </c>
    </row>
    <row r="696" spans="1:16">
      <c r="A696" t="str">
        <f>INDEX([1]Calculation!$F:$F,ROW())</f>
        <v>US</v>
      </c>
      <c r="B696" t="str">
        <f>INDEX([1]Calculation!$D:$D,ROW())</f>
        <v>Morning Consult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17824  lv</v>
      </c>
      <c r="E696" s="19">
        <f>INDEX([1]Calculation!$I:$I,ROW())</f>
        <v>43716</v>
      </c>
      <c r="F696" s="12">
        <f>ROUND(INDEX([1]Calculation!AL:AL,ROW()),1)</f>
        <v>0</v>
      </c>
      <c r="G696" s="8">
        <f>ROUND(INDEX([1]Calculation!L:L,ROW()),0)</f>
        <v>33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21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https://morningconsult.com/2020-democratic-primary/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1350  rv</v>
      </c>
      <c r="E697" s="19">
        <f>INDEX([1]Calculation!$I:$I,ROW())</f>
        <v>43716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13</v>
      </c>
      <c r="O697" s="8">
        <f>ROUND(INDEX([1]Calculation!T:T,ROW()),0)</f>
        <v>3</v>
      </c>
      <c r="P697" s="8" t="str">
        <f>INDEX([1]Calculation!CB:CB,ROW())</f>
        <v>https://scottrasmussen.com/3-day-dems-voting-for-trends/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1350  rv</v>
      </c>
      <c r="E698" s="19">
        <f>INDEX([1]Calculation!$I:$I,ROW())</f>
        <v>43715</v>
      </c>
      <c r="F698" s="12">
        <f>ROUND(INDEX([1]Calculation!AL:AL,ROW()),1)</f>
        <v>0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  <c r="P698" s="8" t="str">
        <f>INDEX([1]Calculation!CB:CB,ROW())</f>
        <v>https://scottrasmussen.com/3-day-dems-voting-for-trends/</v>
      </c>
    </row>
    <row r="699" spans="1:16">
      <c r="A699" t="str">
        <f>INDEX([1]Calculation!$F:$F,ROW())</f>
        <v>US</v>
      </c>
      <c r="B699" t="str">
        <f>INDEX([1]Calculation!$D:$D,ROW())</f>
        <v>Benenson Strategy Group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762  lv</v>
      </c>
      <c r="E699" s="19">
        <f>INDEX([1]Calculation!$I:$I,ROW())</f>
        <v>43714</v>
      </c>
      <c r="F699" s="12">
        <f>ROUND(INDEX([1]Calculation!AL:AL,ROW()),1)</f>
        <v>2.4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8</v>
      </c>
      <c r="K699" s="8">
        <f>ROUND(INDEX([1]Calculation!P:P,ROW()),0)</f>
        <v>0</v>
      </c>
      <c r="L699" s="8">
        <f>ROUND(INDEX([1]Calculation!Q:Q,ROW()),0)</f>
        <v>21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http://dfer.org/wp-content/uploads/2019/09/DFER-BSG-Polling-Results-9.12.19.pdf</v>
      </c>
    </row>
    <row r="700" spans="1:16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1002  lv</v>
      </c>
      <c r="E700" s="19">
        <f>INDEX([1]Calculation!$I:$I,ROW())</f>
        <v>43714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0</v>
      </c>
      <c r="N700" s="8">
        <f>ROUND(INDEX([1]Calculation!S:S,ROW()),0)</f>
        <v>24</v>
      </c>
      <c r="O700" s="8">
        <f>ROUND(INDEX([1]Calculation!T:T,ROW()),0)</f>
        <v>2</v>
      </c>
      <c r="P700" s="8" t="str">
        <f>INDEX([1]Calculation!CB:CB,ROW())</f>
        <v>https://www.fairvote.org/democratic_primary_2020_poll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1002  lv</v>
      </c>
      <c r="E701" s="19">
        <f>INDEX([1]Calculation!$I:$I,ROW())</f>
        <v>43714</v>
      </c>
      <c r="F701" s="12">
        <f>ROUND(INDEX([1]Calculation!AL:AL,ROW()),1)</f>
        <v>0</v>
      </c>
      <c r="G701" s="8">
        <f>ROUND(INDEX([1]Calculation!L:L,ROW()),0)</f>
        <v>0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36</v>
      </c>
      <c r="M701" s="8">
        <f>ROUND(INDEX([1]Calculation!R:R,ROW()),0)</f>
        <v>0</v>
      </c>
      <c r="N701" s="8">
        <f>ROUND(INDEX([1]Calculation!S:S,ROW()),0)</f>
        <v>55</v>
      </c>
      <c r="O701" s="8">
        <f>ROUND(INDEX([1]Calculation!T:T,ROW()),0)</f>
        <v>0</v>
      </c>
      <c r="P701" s="8" t="str">
        <f>INDEX([1]Calculation!CB:CB,ROW())</f>
        <v>https://www.fairvote.org/democratic_primary_2020_poll</v>
      </c>
    </row>
    <row r="702" spans="1:16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1002  lv</v>
      </c>
      <c r="E702" s="19">
        <f>INDEX([1]Calculation!$I:$I,ROW())</f>
        <v>43714</v>
      </c>
      <c r="F702" s="12">
        <f>ROUND(INDEX([1]Calculation!AL:AL,ROW()),1)</f>
        <v>0</v>
      </c>
      <c r="G702" s="8">
        <f>ROUND(INDEX([1]Calculation!L:L,ROW()),0)</f>
        <v>43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49</v>
      </c>
      <c r="O702" s="8">
        <f>ROUND(INDEX([1]Calculation!T:T,ROW()),0)</f>
        <v>0</v>
      </c>
      <c r="P702" s="8" t="str">
        <f>INDEX([1]Calculation!CB:CB,ROW())</f>
        <v>https://www.fairvote.org/democratic_primary_2020_poll</v>
      </c>
    </row>
    <row r="703" spans="1:16">
      <c r="A703" t="str">
        <f>INDEX([1]Calculation!$F:$F,ROW())</f>
        <v>US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1002  lv</v>
      </c>
      <c r="E703" s="19">
        <f>INDEX([1]Calculation!$I:$I,ROW())</f>
        <v>43714</v>
      </c>
      <c r="F703" s="12">
        <f>ROUND(INDEX([1]Calculation!AL:AL,ROW()),1)</f>
        <v>0</v>
      </c>
      <c r="G703" s="8">
        <f>ROUND(INDEX([1]Calculation!L:L,ROW()),0)</f>
        <v>51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40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  <c r="P703" s="8" t="str">
        <f>INDEX([1]Calculation!CB:CB,ROW())</f>
        <v>https://www.fairvote.org/democratic_primary_2020_poll</v>
      </c>
    </row>
    <row r="704" spans="1:16">
      <c r="A704" t="str">
        <f>INDEX([1]Calculation!$F:$F,ROW())</f>
        <v>Texas</v>
      </c>
      <c r="B704" t="str">
        <f>INDEX([1]Calculation!$D:$D,ROW())</f>
        <v>Univision/University of Houston/Latino Decisions/North Star Opinion Research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552  lv</v>
      </c>
      <c r="E704" s="19">
        <f>INDEX([1]Calculation!$I:$I,ROW())</f>
        <v>43714</v>
      </c>
      <c r="F704" s="12">
        <f>ROUND(INDEX([1]Calculation!AL:AL,ROW()),1)</f>
        <v>0.2</v>
      </c>
      <c r="G704" s="8">
        <f>ROUND(INDEX([1]Calculation!L:L,ROW()),0)</f>
        <v>20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1</v>
      </c>
      <c r="K704" s="8">
        <f>ROUND(INDEX([1]Calculation!P:P,ROW()),0)</f>
        <v>0</v>
      </c>
      <c r="L704" s="8">
        <f>ROUND(INDEX([1]Calculation!Q:Q,ROW()),0)</f>
        <v>13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1</v>
      </c>
      <c r="P704" s="8" t="str">
        <f>INDEX([1]Calculation!CB:CB,ROW())</f>
        <v>https://static.univision.com/especiales/noticias/infografias/2019/encuesta-septiembre/univision_national_texas_poll.pdf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1891  lv</v>
      </c>
      <c r="E705" s="19">
        <f>INDEX([1]Calculation!$I:$I,ROW())</f>
        <v>43714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15</v>
      </c>
      <c r="M705" s="8">
        <f>ROUND(INDEX([1]Calculation!R:R,ROW()),0)</f>
        <v>1</v>
      </c>
      <c r="N705" s="8">
        <f>ROUND(INDEX([1]Calculation!S:S,ROW()),0)</f>
        <v>15</v>
      </c>
      <c r="O705" s="8">
        <f>ROUND(INDEX([1]Calculation!T:T,ROW()),0)</f>
        <v>2</v>
      </c>
      <c r="P70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3137  rv</v>
      </c>
      <c r="E706" s="19">
        <f>INDEX([1]Calculation!$I:$I,ROW())</f>
        <v>43714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13</v>
      </c>
      <c r="O706" s="8">
        <f>ROUND(INDEX([1]Calculation!T:T,ROW()),0)</f>
        <v>2</v>
      </c>
      <c r="P706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829  lv</v>
      </c>
      <c r="E707" s="19">
        <f>INDEX([1]Calculation!$I:$I,ROW())</f>
        <v>43714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14</v>
      </c>
      <c r="O707" s="8">
        <f>ROUND(INDEX([1]Calculation!T:T,ROW()),0)</f>
        <v>3</v>
      </c>
      <c r="P70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1352  rv</v>
      </c>
      <c r="E708" s="19">
        <f>INDEX([1]Calculation!$I:$I,ROW())</f>
        <v>43714</v>
      </c>
      <c r="F708" s="12">
        <f>ROUND(INDEX([1]Calculation!AL:AL,ROW()),1)</f>
        <v>0</v>
      </c>
      <c r="G708" s="8">
        <f>ROUND(INDEX([1]Calculation!L:L,ROW()),0)</f>
        <v>29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1</v>
      </c>
      <c r="N708" s="8">
        <f>ROUND(INDEX([1]Calculation!S:S,ROW()),0)</f>
        <v>13</v>
      </c>
      <c r="O708" s="8">
        <f>ROUND(INDEX([1]Calculation!T:T,ROW()),0)</f>
        <v>2</v>
      </c>
      <c r="P708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9" spans="1:16">
      <c r="A709" t="str">
        <f>INDEX([1]Calculation!$F:$F,ROW())</f>
        <v>Texas</v>
      </c>
      <c r="B709" t="str">
        <f>INDEX([1]Calculation!$D:$D,ROW())</f>
        <v>Ragnar Research Partners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600  lv</v>
      </c>
      <c r="E709" s="19">
        <f>INDEX([1]Calculation!$I:$I,ROW())</f>
        <v>43713</v>
      </c>
      <c r="F709" s="12">
        <f>ROUND(INDEX([1]Calculation!AL:AL,ROW()),1)</f>
        <v>1.4</v>
      </c>
      <c r="G709" s="8">
        <f>ROUND(INDEX([1]Calculation!L:L,ROW()),0)</f>
        <v>23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0</v>
      </c>
      <c r="L709" s="8">
        <f>ROUND(INDEX([1]Calculation!Q:Q,ROW()),0)</f>
        <v>12</v>
      </c>
      <c r="M709" s="8">
        <f>ROUND(INDEX([1]Calculation!R:R,ROW()),0)</f>
        <v>0</v>
      </c>
      <c r="N709" s="8">
        <f>ROUND(INDEX([1]Calculation!S:S,ROW()),0)</f>
        <v>15</v>
      </c>
      <c r="O709" s="8">
        <f>ROUND(INDEX([1]Calculation!T:T,ROW()),0)</f>
        <v>0</v>
      </c>
      <c r="P709" s="8" t="str">
        <f>INDEX([1]Calculation!CB:CB,ROW())</f>
        <v>https://www.ragnarresearch.com/Inforgraphic_pages/Infographics/Democratic_Primary_TX%20STW_Memo_v1.0_190910.pdf</v>
      </c>
    </row>
    <row r="710" spans="1:16">
      <c r="A710" t="str">
        <f>INDEX([1]Calculation!$F:$F,ROW())</f>
        <v>US</v>
      </c>
      <c r="B710" t="str">
        <f>INDEX([1]Calculation!$D:$D,ROW())</f>
        <v>ABC News/Washington Post</v>
      </c>
      <c r="C710" t="str">
        <f>IF(INDEX([1]Calculation!$G:$G,ROW())=0,"-",INDEX([1]Calculation!$G:$G,ROW()))</f>
        <v>A+</v>
      </c>
      <c r="D710" t="str">
        <f>INDEX([1]Calculation!$J:$J,ROW())&amp;"  "&amp;INDEX([1]Calculation!$K:$K,ROW())</f>
        <v>437  a</v>
      </c>
      <c r="E710" s="19">
        <f>INDEX([1]Calculation!$I:$I,ROW())</f>
        <v>43713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19</v>
      </c>
      <c r="M710" s="8">
        <f>ROUND(INDEX([1]Calculation!R:R,ROW()),0)</f>
        <v>0</v>
      </c>
      <c r="N710" s="8">
        <f>ROUND(INDEX([1]Calculation!S:S,ROW()),0)</f>
        <v>17</v>
      </c>
      <c r="O710" s="8">
        <f>ROUND(INDEX([1]Calculation!T:T,ROW()),0)</f>
        <v>3</v>
      </c>
      <c r="P710" s="8" t="str">
        <f>INDEX([1]Calculation!CB:CB,ROW())</f>
        <v>https://www.washingtonpost.com/context/sept-2-5-2019-washington-post-abc-news-poll/d4e18b36-79bf-492d-91e3-d1c7a49d37e2/</v>
      </c>
    </row>
    <row r="711" spans="1:16">
      <c r="A711" t="str">
        <f>INDEX([1]Calculation!$F:$F,ROW())</f>
        <v>US</v>
      </c>
      <c r="B711" t="str">
        <f>INDEX([1]Calculation!$D:$D,ROW())</f>
        <v>ABC News/Washington Post</v>
      </c>
      <c r="C711" t="str">
        <f>IF(INDEX([1]Calculation!$G:$G,ROW())=0,"-",INDEX([1]Calculation!$G:$G,ROW()))</f>
        <v>A+</v>
      </c>
      <c r="D711" t="str">
        <f>INDEX([1]Calculation!$J:$J,ROW())&amp;"  "&amp;INDEX([1]Calculation!$K:$K,ROW())</f>
        <v>391  rv</v>
      </c>
      <c r="E711" s="19">
        <f>INDEX([1]Calculation!$I:$I,ROW())</f>
        <v>43713</v>
      </c>
      <c r="F711" s="12">
        <f>ROUND(INDEX([1]Calculation!AL:AL,ROW()),1)</f>
        <v>0</v>
      </c>
      <c r="G711" s="8">
        <f>ROUND(INDEX([1]Calculation!L:L,ROW()),0)</f>
        <v>29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4</v>
      </c>
      <c r="K711" s="8">
        <f>ROUND(INDEX([1]Calculation!P:P,ROW()),0)</f>
        <v>2</v>
      </c>
      <c r="L711" s="8">
        <f>ROUND(INDEX([1]Calculation!Q:Q,ROW()),0)</f>
        <v>19</v>
      </c>
      <c r="M711" s="8">
        <f>ROUND(INDEX([1]Calculation!R:R,ROW()),0)</f>
        <v>1</v>
      </c>
      <c r="N711" s="8">
        <f>ROUND(INDEX([1]Calculation!S:S,ROW()),0)</f>
        <v>18</v>
      </c>
      <c r="O711" s="8">
        <f>ROUND(INDEX([1]Calculation!T:T,ROW()),0)</f>
        <v>3</v>
      </c>
      <c r="P711" s="8" t="str">
        <f>INDEX([1]Calculation!CB:CB,ROW())</f>
        <v>https://www.washingtonpost.com/context/sept-2-5-2019-washington-post-abc-news-poll/d4e18b36-79bf-492d-91e3-d1c7a49d37e2/</v>
      </c>
    </row>
    <row r="712" spans="1:16">
      <c r="A712" t="str">
        <f>INDEX([1]Calculation!$F:$F,ROW())</f>
        <v>Massachusetts</v>
      </c>
      <c r="B712" t="str">
        <f>INDEX([1]Calculation!$D:$D,ROW())</f>
        <v>Suffolk University</v>
      </c>
      <c r="C712" t="str">
        <f>IF(INDEX([1]Calculation!$G:$G,ROW())=0,"-",INDEX([1]Calculation!$G:$G,ROW()))</f>
        <v>A-</v>
      </c>
      <c r="D712" t="str">
        <f>INDEX([1]Calculation!$J:$J,ROW())&amp;"  "&amp;INDEX([1]Calculation!$K:$K,ROW())</f>
        <v>500  lv</v>
      </c>
      <c r="E712" s="19">
        <f>INDEX([1]Calculation!$I:$I,ROW())</f>
        <v>43713</v>
      </c>
      <c r="F712" s="12">
        <f>ROUND(INDEX([1]Calculation!AL:AL,ROW()),1)</f>
        <v>0.5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8</v>
      </c>
      <c r="M712" s="8">
        <f>ROUND(INDEX([1]Calculation!R:R,ROW()),0)</f>
        <v>0</v>
      </c>
      <c r="N712" s="8">
        <f>ROUND(INDEX([1]Calculation!S:S,ROW()),0)</f>
        <v>24</v>
      </c>
      <c r="O712" s="8">
        <f>ROUND(INDEX([1]Calculation!T:T,ROW()),0)</f>
        <v>1</v>
      </c>
      <c r="P712" s="8" t="str">
        <f>INDEX([1]Calculation!CB:CB,ROW())</f>
        <v>https://www.bostonglobe.com/2019/09/07/read-full-results-suffolk-university-boston-globe-poll/4kjM6UIh4psGG4mNiePkOP/story.html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846  lv</v>
      </c>
      <c r="E713" s="19">
        <f>INDEX([1]Calculation!$I:$I,ROW())</f>
        <v>43713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3</v>
      </c>
      <c r="P71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1372  rv</v>
      </c>
      <c r="E714" s="19">
        <f>INDEX([1]Calculation!$I:$I,ROW())</f>
        <v>43713</v>
      </c>
      <c r="F714" s="12">
        <f>ROUND(INDEX([1]Calculation!AL:AL,ROW()),1)</f>
        <v>0</v>
      </c>
      <c r="G714" s="8">
        <f>ROUND(INDEX([1]Calculation!L:L,ROW()),0)</f>
        <v>30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13</v>
      </c>
      <c r="O714" s="8">
        <f>ROUND(INDEX([1]Calculation!T:T,ROW()),0)</f>
        <v>2</v>
      </c>
      <c r="P714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TargetPoint/GQR Research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600  lv</v>
      </c>
      <c r="E715" s="19">
        <f>INDEX([1]Calculation!$I:$I,ROW())</f>
        <v>43712</v>
      </c>
      <c r="F715" s="12">
        <f>ROUND(INDEX([1]Calculation!AL:AL,ROW()),1)</f>
        <v>1.5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23</v>
      </c>
      <c r="O715" s="8">
        <f>ROUND(INDEX([1]Calculation!T:T,ROW()),0)</f>
        <v>0</v>
      </c>
      <c r="P715" s="8" t="str">
        <f>INDEX([1]Calculation!CB:CB,ROW())</f>
        <v>https://www.savethechildrenactionnetwork.org/wp-content/uploads/2019/09/SCAN-national-Democratic-primary-public-memo.pdf</v>
      </c>
    </row>
    <row r="716" spans="1:16">
      <c r="A716" t="str">
        <f>INDEX([1]Calculation!$F:$F,ROW())</f>
        <v>South Carolina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785  lv</v>
      </c>
      <c r="E716" s="19">
        <f>INDEX([1]Calculation!$I:$I,ROW())</f>
        <v>43712</v>
      </c>
      <c r="F716" s="12">
        <f>ROUND(INDEX([1]Calculation!AL:AL,ROW()),1)</f>
        <v>0</v>
      </c>
      <c r="G716" s="8">
        <f>ROUND(INDEX([1]Calculation!L:L,ROW()),0)</f>
        <v>43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1</v>
      </c>
      <c r="P716" s="8" t="str">
        <f>INDEX([1]Calculation!CB:CB,ROW())</f>
        <v>https://drive.google.com/file/d/1jqA3l_nC6bMk3_0rLpv4bj81pwJ3n4Aw/view</v>
      </c>
    </row>
    <row r="717" spans="1:16">
      <c r="A717" t="str">
        <f>INDEX([1]Calculation!$F:$F,ROW())</f>
        <v>Nevada</v>
      </c>
      <c r="B717" t="str">
        <f>INDEX([1]Calculation!$D:$D,ROW())</f>
        <v>YouGov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563  lv</v>
      </c>
      <c r="E717" s="19">
        <f>INDEX([1]Calculation!$I:$I,ROW())</f>
        <v>43712</v>
      </c>
      <c r="F717" s="12">
        <f>ROUND(INDEX([1]Calculation!AL:AL,ROW()),1)</f>
        <v>0.3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29</v>
      </c>
      <c r="M717" s="8">
        <f>ROUND(INDEX([1]Calculation!R:R,ROW()),0)</f>
        <v>2</v>
      </c>
      <c r="N717" s="8">
        <f>ROUND(INDEX([1]Calculation!S:S,ROW()),0)</f>
        <v>18</v>
      </c>
      <c r="O717" s="8">
        <f>ROUND(INDEX([1]Calculation!T:T,ROW()),0)</f>
        <v>1</v>
      </c>
      <c r="P717" s="8" t="str">
        <f>INDEX([1]Calculation!CB:CB,ROW())</f>
        <v>https://drive.google.com/file/d/1K3TfoNHJhcFyat86hNxB63qCx5cieI89/view</v>
      </c>
    </row>
    <row r="718" spans="1:16">
      <c r="A718" t="str">
        <f>INDEX([1]Calculation!$F:$F,ROW())</f>
        <v>Iowa</v>
      </c>
      <c r="B718" t="str">
        <f>INDEX([1]Calculation!$D:$D,ROW())</f>
        <v>YouGov</v>
      </c>
      <c r="C718" t="str">
        <f>IF(INDEX([1]Calculation!$G:$G,ROW())=0,"-",INDEX([1]Calculation!$G:$G,ROW()))</f>
        <v>B-</v>
      </c>
      <c r="D718" t="str">
        <f>INDEX([1]Calculation!$J:$J,ROW())&amp;"  "&amp;INDEX([1]Calculation!$K:$K,ROW())</f>
        <v>682  lv</v>
      </c>
      <c r="E718" s="19">
        <f>INDEX([1]Calculation!$I:$I,ROW())</f>
        <v>43712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7</v>
      </c>
      <c r="K718" s="8">
        <f>ROUND(INDEX([1]Calculation!P:P,ROW()),0)</f>
        <v>2</v>
      </c>
      <c r="L718" s="8">
        <f>ROUND(INDEX([1]Calculation!Q:Q,ROW()),0)</f>
        <v>26</v>
      </c>
      <c r="M718" s="8">
        <f>ROUND(INDEX([1]Calculation!R:R,ROW()),0)</f>
        <v>2</v>
      </c>
      <c r="N718" s="8">
        <f>ROUND(INDEX([1]Calculation!S:S,ROW()),0)</f>
        <v>17</v>
      </c>
      <c r="O718" s="8">
        <f>ROUND(INDEX([1]Calculation!T:T,ROW()),0)</f>
        <v>1</v>
      </c>
      <c r="P718" s="8" t="str">
        <f>INDEX([1]Calculation!CB:CB,ROW())</f>
        <v>https://drive.google.com/file/d/1COIH-m2a-0WUpiTfhf-_GddIsopndHkT/view</v>
      </c>
    </row>
    <row r="719" spans="1:16">
      <c r="A719" t="str">
        <f>INDEX([1]Calculation!$F:$F,ROW())</f>
        <v>New Hampshire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492  lv</v>
      </c>
      <c r="E719" s="19">
        <f>INDEX([1]Calculation!$I:$I,ROW())</f>
        <v>43712</v>
      </c>
      <c r="F719" s="12">
        <f>ROUND(INDEX([1]Calculation!AL:AL,ROW()),1)</f>
        <v>0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8</v>
      </c>
      <c r="K719" s="8">
        <f>ROUND(INDEX([1]Calculation!P:P,ROW()),0)</f>
        <v>1</v>
      </c>
      <c r="L719" s="8">
        <f>ROUND(INDEX([1]Calculation!Q:Q,ROW()),0)</f>
        <v>25</v>
      </c>
      <c r="M719" s="8">
        <f>ROUND(INDEX([1]Calculation!R:R,ROW()),0)</f>
        <v>1</v>
      </c>
      <c r="N719" s="8">
        <f>ROUND(INDEX([1]Calculation!S:S,ROW()),0)</f>
        <v>27</v>
      </c>
      <c r="O719" s="8">
        <f>ROUND(INDEX([1]Calculation!T:T,ROW()),0)</f>
        <v>1</v>
      </c>
      <c r="P719" s="8" t="str">
        <f>INDEX([1]Calculation!CB:CB,ROW())</f>
        <v>https://drive.google.com/file/d/1Kfm2wuL7e5CwPdliQ-LDb3e8CX8LmAVk/view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842  lv</v>
      </c>
      <c r="E720" s="19">
        <f>INDEX([1]Calculation!$I:$I,ROW())</f>
        <v>43712</v>
      </c>
      <c r="F720" s="12">
        <f>ROUND(INDEX([1]Calculation!AL:AL,ROW()),1)</f>
        <v>0</v>
      </c>
      <c r="G720" s="8">
        <f>ROUND(INDEX([1]Calculation!L:L,ROW()),0)</f>
        <v>33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2</v>
      </c>
      <c r="P72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1347  rv</v>
      </c>
      <c r="E721" s="19">
        <f>INDEX([1]Calculation!$I:$I,ROW())</f>
        <v>43712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2</v>
      </c>
      <c r="P721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Swayable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1849  lv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18</v>
      </c>
      <c r="M722" s="8">
        <f>ROUND(INDEX([1]Calculation!R:R,ROW()),0)</f>
        <v>2</v>
      </c>
      <c r="N722" s="8">
        <f>ROUND(INDEX([1]Calculation!S:S,ROW()),0)</f>
        <v>16</v>
      </c>
      <c r="O722" s="8">
        <f>ROUND(INDEX([1]Calculation!T:T,ROW()),0)</f>
        <v>1</v>
      </c>
      <c r="P722" s="8" t="str">
        <f>INDEX([1]Calculation!CB:CB,ROW())</f>
        <v>https://swayable.com/insights/primaries2019</v>
      </c>
    </row>
    <row r="723" spans="1:16">
      <c r="A723" t="str">
        <f>INDEX([1]Calculation!$F:$F,ROW())</f>
        <v>US</v>
      </c>
      <c r="B723" t="str">
        <f>INDEX([1]Calculation!$D:$D,ROW())</f>
        <v>Swayable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3790  a</v>
      </c>
      <c r="E723" s="19">
        <f>INDEX([1]Calculation!$I:$I,ROW())</f>
        <v>43700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21</v>
      </c>
      <c r="M723" s="8">
        <f>ROUND(INDEX([1]Calculation!R:R,ROW()),0)</f>
        <v>1</v>
      </c>
      <c r="N723" s="8">
        <f>ROUND(INDEX([1]Calculation!S:S,ROW()),0)</f>
        <v>13</v>
      </c>
      <c r="O723" s="8">
        <f>ROUND(INDEX([1]Calculation!T:T,ROW()),0)</f>
        <v>3</v>
      </c>
      <c r="P723" s="8" t="str">
        <f>INDEX([1]Calculation!CB:CB,ROW())</f>
        <v>https://swayable.com/insights/primaries2019</v>
      </c>
    </row>
    <row r="724" spans="1:16">
      <c r="A724" t="str">
        <f>INDEX([1]Calculation!$F:$F,ROW())</f>
        <v>US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518  lv</v>
      </c>
      <c r="E724" s="19">
        <f>INDEX([1]Calculation!$I:$I,ROW())</f>
        <v>43711</v>
      </c>
      <c r="F724" s="12">
        <f>ROUND(INDEX([1]Calculation!AL:AL,ROW()),1)</f>
        <v>0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0</v>
      </c>
      <c r="L724" s="8">
        <f>ROUND(INDEX([1]Calculation!Q:Q,ROW()),0)</f>
        <v>14</v>
      </c>
      <c r="M724" s="8">
        <f>ROUND(INDEX([1]Calculation!R:R,ROW()),0)</f>
        <v>0</v>
      </c>
      <c r="N724" s="8">
        <f>ROUND(INDEX([1]Calculation!S:S,ROW()),0)</f>
        <v>21</v>
      </c>
      <c r="O724" s="8">
        <f>ROUND(INDEX([1]Calculation!T:T,ROW()),0)</f>
        <v>3</v>
      </c>
      <c r="P724" s="8" t="str">
        <f>INDEX([1]Calculation!CB:CB,ROW())</f>
        <v>https://d25d2506sfb94s.cloudfront.net/cumulus_uploads/document/3gj4ffirhi/econTabReport.pdf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808  lv</v>
      </c>
      <c r="E725" s="19">
        <f>INDEX([1]Calculation!$I:$I,ROW())</f>
        <v>43711</v>
      </c>
      <c r="F725" s="12">
        <f>ROUND(INDEX([1]Calculation!AL:AL,ROW()),1)</f>
        <v>0</v>
      </c>
      <c r="G725" s="8">
        <f>ROUND(INDEX([1]Calculation!L:L,ROW()),0)</f>
        <v>34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2</v>
      </c>
      <c r="N725" s="8">
        <f>ROUND(INDEX([1]Calculation!S:S,ROW()),0)</f>
        <v>15</v>
      </c>
      <c r="O725" s="8">
        <f>ROUND(INDEX([1]Calculation!T:T,ROW()),0)</f>
        <v>2</v>
      </c>
      <c r="P72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1346  rv</v>
      </c>
      <c r="E726" s="19">
        <f>INDEX([1]Calculation!$I:$I,ROW())</f>
        <v>43711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  <c r="P726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1350  rv</v>
      </c>
      <c r="E727" s="19">
        <f>INDEX([1]Calculation!$I:$I,ROW())</f>
        <v>43710</v>
      </c>
      <c r="F727" s="12">
        <f>ROUND(INDEX([1]Calculation!AL:AL,ROW()),1)</f>
        <v>0</v>
      </c>
      <c r="G727" s="8">
        <f>ROUND(INDEX([1]Calculation!L:L,ROW()),0)</f>
        <v>27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2</v>
      </c>
      <c r="N727" s="8">
        <f>ROUND(INDEX([1]Calculation!S:S,ROW()),0)</f>
        <v>12</v>
      </c>
      <c r="O727" s="8">
        <f>ROUND(INDEX([1]Calculation!T:T,ROW()),0)</f>
        <v>1</v>
      </c>
      <c r="P727" s="8" t="str">
        <f>INDEX([1]Calculation!CB:CB,ROW())</f>
        <v>https://scottrasmussen.com/3-day-dems-voting-for-trends/</v>
      </c>
    </row>
    <row r="728" spans="1:16">
      <c r="A728" t="str">
        <f>INDEX([1]Calculation!$F:$F,ROW())</f>
        <v>US</v>
      </c>
      <c r="B728" t="str">
        <f>INDEX([1]Calculation!$D:$D,ROW())</f>
        <v>Morning Consult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16736  lv</v>
      </c>
      <c r="E728" s="19">
        <f>INDEX([1]Calculation!$I:$I,ROW())</f>
        <v>43709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3</v>
      </c>
      <c r="P728" s="8" t="str">
        <f>INDEX([1]Calculation!CB:CB,ROW())</f>
        <v>https://morningconsult.com/2020-democratic-primary/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19">
        <f>INDEX([1]Calculation!$I:$I,ROW())</f>
        <v>43709</v>
      </c>
      <c r="F729" s="12">
        <f>ROUND(INDEX([1]Calculation!AL:AL,ROW()),1)</f>
        <v>0</v>
      </c>
      <c r="G729" s="8">
        <f>ROUND(INDEX([1]Calculation!L:L,ROW()),0)</f>
        <v>29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2</v>
      </c>
      <c r="N729" s="8">
        <f>ROUND(INDEX([1]Calculation!S:S,ROW()),0)</f>
        <v>12</v>
      </c>
      <c r="O729" s="8">
        <f>ROUND(INDEX([1]Calculation!T:T,ROW()),0)</f>
        <v>1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California</v>
      </c>
      <c r="B730" t="str">
        <f>INDEX([1]Calculation!$D:$D,ROW())</f>
        <v>Capitol Weekly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728  lv</v>
      </c>
      <c r="E730" s="19">
        <f>INDEX([1]Calculation!$I:$I,ROW())</f>
        <v>43708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9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23</v>
      </c>
      <c r="O730" s="8">
        <f>ROUND(INDEX([1]Calculation!T:T,ROW()),0)</f>
        <v>3</v>
      </c>
      <c r="P730" s="8" t="str">
        <f>INDEX([1]Calculation!CB:CB,ROW())</f>
        <v>https://public.tableau.com/profile/capitol.weekly#!/vizhome/2020PrimaryTrackingSurvey_15626518585990/CA120POLLSTORY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1350  rv</v>
      </c>
      <c r="E731" s="19">
        <f>INDEX([1]Calculation!$I:$I,ROW())</f>
        <v>43708</v>
      </c>
      <c r="F731" s="12">
        <f>ROUND(INDEX([1]Calculation!AL:AL,ROW()),1)</f>
        <v>0</v>
      </c>
      <c r="G731" s="8">
        <f>ROUND(INDEX([1]Calculation!L:L,ROW()),0)</f>
        <v>29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12</v>
      </c>
      <c r="O731" s="8">
        <f>ROUND(INDEX([1]Calculation!T:T,ROW()),0)</f>
        <v>1</v>
      </c>
      <c r="P731" s="8" t="str">
        <f>INDEX([1]Calculation!CB:CB,ROW())</f>
        <v>https://scottrasmussen.com/3-day-dems-voting-for-trends/</v>
      </c>
    </row>
    <row r="732" spans="1:16">
      <c r="A732" t="str">
        <f>INDEX([1]Calculation!$F:$F,ROW())</f>
        <v>US</v>
      </c>
      <c r="B732" t="str">
        <f>INDEX([1]Calculation!$D:$D,ROW())</f>
        <v>IBD/TIPP</v>
      </c>
      <c r="C732" t="str">
        <f>IF(INDEX([1]Calculation!$G:$G,ROW())=0,"-",INDEX([1]Calculation!$G:$G,ROW()))</f>
        <v>A/B</v>
      </c>
      <c r="D732" t="str">
        <f>INDEX([1]Calculation!$J:$J,ROW())&amp;"  "&amp;INDEX([1]Calculation!$K:$K,ROW())</f>
        <v>360  rv</v>
      </c>
      <c r="E732" s="19">
        <f>INDEX([1]Calculation!$I:$I,ROW())</f>
        <v>43707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12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1</v>
      </c>
      <c r="P732" s="8" t="str">
        <f>INDEX([1]Calculation!CB:CB,ROW())</f>
        <v>https://projects.fivethirtyeight.com/polls/20190903_National.xlsx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816  lv</v>
      </c>
      <c r="E733" s="19">
        <f>INDEX([1]Calculation!$I:$I,ROW())</f>
        <v>43707</v>
      </c>
      <c r="F733" s="12">
        <f>ROUND(INDEX([1]Calculation!AL:AL,ROW()),1)</f>
        <v>0</v>
      </c>
      <c r="G733" s="8">
        <f>ROUND(INDEX([1]Calculation!L:L,ROW()),0)</f>
        <v>36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13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  <c r="P73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1331  rv</v>
      </c>
      <c r="E734" s="19">
        <f>INDEX([1]Calculation!$I:$I,ROW())</f>
        <v>43707</v>
      </c>
      <c r="F734" s="12">
        <f>ROUND(INDEX([1]Calculation!AL:AL,ROW()),1)</f>
        <v>0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1870  lv</v>
      </c>
      <c r="E735" s="19">
        <f>INDEX([1]Calculation!$I:$I,ROW())</f>
        <v>43707</v>
      </c>
      <c r="F735" s="12">
        <f>ROUND(INDEX([1]Calculation!AL:AL,ROW()),1)</f>
        <v>0</v>
      </c>
      <c r="G735" s="8">
        <f>ROUND(INDEX([1]Calculation!L:L,ROW()),0)</f>
        <v>36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13</v>
      </c>
      <c r="M735" s="8">
        <f>ROUND(INDEX([1]Calculation!R:R,ROW()),0)</f>
        <v>1</v>
      </c>
      <c r="N735" s="8">
        <f>ROUND(INDEX([1]Calculation!S:S,ROW()),0)</f>
        <v>14</v>
      </c>
      <c r="O735" s="8">
        <f>ROUND(INDEX([1]Calculation!T:T,ROW()),0)</f>
        <v>2</v>
      </c>
      <c r="P73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3114  rv</v>
      </c>
      <c r="E736" s="19">
        <f>INDEX([1]Calculation!$I:$I,ROW())</f>
        <v>43707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  <c r="P736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Claster Consulting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752  lv</v>
      </c>
      <c r="E737" s="19">
        <f>INDEX([1]Calculation!$I:$I,ROW())</f>
        <v>43706</v>
      </c>
      <c r="F737" s="12">
        <f>ROUND(INDEX([1]Calculation!AL:AL,ROW()),1)</f>
        <v>1.7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2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  <c r="P737" s="8" t="str">
        <f>INDEX([1]Calculation!CB:CB,ROW())</f>
        <v>https://greenbankus.com/wp-content/uploads/2019/08/Coalition-for-Green-Capital-Aug-2019.pdf</v>
      </c>
    </row>
    <row r="738" spans="1:16">
      <c r="A738" t="str">
        <f>INDEX([1]Calculation!$F:$F,ROW())</f>
        <v>Wisconsin</v>
      </c>
      <c r="B738" t="str">
        <f>INDEX([1]Calculation!$D:$D,ROW())</f>
        <v>Marquette University Law School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444  rv</v>
      </c>
      <c r="E738" s="19">
        <f>INDEX([1]Calculation!$I:$I,ROW())</f>
        <v>43706</v>
      </c>
      <c r="F738" s="12">
        <f>ROUND(INDEX([1]Calculation!AL:AL,ROW()),1)</f>
        <v>0</v>
      </c>
      <c r="G738" s="8">
        <f>ROUND(INDEX([1]Calculation!L:L,ROW()),0)</f>
        <v>28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17</v>
      </c>
      <c r="O738" s="8">
        <f>ROUND(INDEX([1]Calculation!T:T,ROW()),0)</f>
        <v>2</v>
      </c>
      <c r="P738" s="8" t="str">
        <f>INDEX([1]Calculation!CB:CB,ROW())</f>
        <v>https://law.marquette.edu/poll/wp-content/uploads/2019/09/MLSP53Toplines.pdf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809  lv</v>
      </c>
      <c r="E739" s="19">
        <f>INDEX([1]Calculation!$I:$I,ROW())</f>
        <v>43706</v>
      </c>
      <c r="F739" s="12">
        <f>ROUND(INDEX([1]Calculation!AL:AL,ROW()),1)</f>
        <v>0</v>
      </c>
      <c r="G739" s="8">
        <f>ROUND(INDEX([1]Calculation!L:L,ROW()),0)</f>
        <v>37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13</v>
      </c>
      <c r="M739" s="8">
        <f>ROUND(INDEX([1]Calculation!R:R,ROW()),0)</f>
        <v>1</v>
      </c>
      <c r="N739" s="8">
        <f>ROUND(INDEX([1]Calculation!S:S,ROW()),0)</f>
        <v>13</v>
      </c>
      <c r="O739" s="8">
        <f>ROUND(INDEX([1]Calculation!T:T,ROW()),0)</f>
        <v>1</v>
      </c>
      <c r="P73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1330  rv</v>
      </c>
      <c r="E740" s="19">
        <f>INDEX([1]Calculation!$I:$I,ROW())</f>
        <v>43706</v>
      </c>
      <c r="F740" s="12">
        <f>ROUND(INDEX([1]Calculation!AL:AL,ROW()),1)</f>
        <v>0</v>
      </c>
      <c r="G740" s="8">
        <f>ROUND(INDEX([1]Calculation!L:L,ROW()),0)</f>
        <v>32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3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985  rv</v>
      </c>
      <c r="E741" s="19">
        <f>INDEX([1]Calculation!$I:$I,ROW())</f>
        <v>43705</v>
      </c>
      <c r="F741" s="12">
        <f>ROUND(INDEX([1]Calculation!AL:AL,ROW()),1)</f>
        <v>0</v>
      </c>
      <c r="G741" s="8">
        <f>ROUND(INDEX([1]Calculation!L:L,ROW()),0)</f>
        <v>32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13</v>
      </c>
      <c r="O741" s="8">
        <f>ROUND(INDEX([1]Calculation!T:T,ROW()),0)</f>
        <v>2</v>
      </c>
      <c r="P741" s="8" t="str">
        <f>INDEX([1]Calculation!CB:CB,ROW())</f>
        <v>https://harvardharrispoll.com/wp-content/uploads/2019/09/HHP_August2019_Topline_RegisteredVoters.pdf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813  lv</v>
      </c>
      <c r="E742" s="19">
        <f>INDEX([1]Calculation!$I:$I,ROW())</f>
        <v>43705</v>
      </c>
      <c r="F742" s="12">
        <f>ROUND(INDEX([1]Calculation!AL:AL,ROW()),1)</f>
        <v>0</v>
      </c>
      <c r="G742" s="8">
        <f>ROUND(INDEX([1]Calculation!L:L,ROW()),0)</f>
        <v>38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13</v>
      </c>
      <c r="O742" s="8">
        <f>ROUND(INDEX([1]Calculation!T:T,ROW()),0)</f>
        <v>2</v>
      </c>
      <c r="P74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1331  rv</v>
      </c>
      <c r="E743" s="19">
        <f>INDEX([1]Calculation!$I:$I,ROW())</f>
        <v>43705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2</v>
      </c>
      <c r="P743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570  lv</v>
      </c>
      <c r="E744" s="19">
        <f>INDEX([1]Calculation!$I:$I,ROW())</f>
        <v>43704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20</v>
      </c>
      <c r="O744" s="8">
        <f>ROUND(INDEX([1]Calculation!T:T,ROW()),0)</f>
        <v>2</v>
      </c>
      <c r="P744" s="8" t="str">
        <f>INDEX([1]Calculation!CB:CB,ROW())</f>
        <v>https://d25d2506sfb94s.cloudfront.net/cumulus_uploads/document/b17i8aeg5p/econTabReport.pdf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775  lv</v>
      </c>
      <c r="E745" s="19">
        <f>INDEX([1]Calculation!$I:$I,ROW())</f>
        <v>43704</v>
      </c>
      <c r="F745" s="12">
        <f>ROUND(INDEX([1]Calculation!AL:AL,ROW()),1)</f>
        <v>0</v>
      </c>
      <c r="G745" s="8">
        <f>ROUND(INDEX([1]Calculation!L:L,ROW()),0)</f>
        <v>37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13</v>
      </c>
      <c r="M745" s="8">
        <f>ROUND(INDEX([1]Calculation!R:R,ROW()),0)</f>
        <v>2</v>
      </c>
      <c r="N745" s="8">
        <f>ROUND(INDEX([1]Calculation!S:S,ROW()),0)</f>
        <v>13</v>
      </c>
      <c r="O745" s="8">
        <f>ROUND(INDEX([1]Calculation!T:T,ROW()),0)</f>
        <v>2</v>
      </c>
      <c r="P74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1318  rv</v>
      </c>
      <c r="E746" s="19">
        <f>INDEX([1]Calculation!$I:$I,ROW())</f>
        <v>43704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2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874  lv</v>
      </c>
      <c r="E747" s="19">
        <f>INDEX([1]Calculation!$I:$I,ROW())</f>
        <v>43703</v>
      </c>
      <c r="F747" s="12">
        <f>ROUND(INDEX([1]Calculation!AL:AL,ROW()),1)</f>
        <v>0</v>
      </c>
      <c r="G747" s="8">
        <f>ROUND(INDEX([1]Calculation!L:L,ROW()),0)</f>
        <v>19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9</v>
      </c>
      <c r="K747" s="8">
        <f>ROUND(INDEX([1]Calculation!P:P,ROW()),0)</f>
        <v>1</v>
      </c>
      <c r="L747" s="8">
        <f>ROUND(INDEX([1]Calculation!Q:Q,ROW()),0)</f>
        <v>22</v>
      </c>
      <c r="M747" s="8">
        <f>ROUND(INDEX([1]Calculation!R:R,ROW()),0)</f>
        <v>1</v>
      </c>
      <c r="N747" s="8">
        <f>ROUND(INDEX([1]Calculation!S:S,ROW()),0)</f>
        <v>29</v>
      </c>
      <c r="O747" s="8">
        <f>ROUND(INDEX([1]Calculation!T:T,ROW()),0)</f>
        <v>2</v>
      </c>
      <c r="P747" s="8" t="str">
        <f>INDEX([1]Calculation!CB:CB,ROW())</f>
        <v>https://www.changeresearch.com/national-poll-aug-23-26-2019</v>
      </c>
    </row>
    <row r="748" spans="1:16">
      <c r="A748" t="str">
        <f>INDEX([1]Calculation!$F:$F,ROW())</f>
        <v>US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648  rv</v>
      </c>
      <c r="E748" s="19">
        <f>INDEX([1]Calculation!$I:$I,ROW())</f>
        <v>43703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19</v>
      </c>
      <c r="O748" s="8">
        <f>ROUND(INDEX([1]Calculation!T:T,ROW()),0)</f>
        <v>3</v>
      </c>
      <c r="P748" s="8" t="str">
        <f>INDEX([1]Calculation!CB:CB,ROW())</f>
        <v>https://poll.qu.edu/national/release-detail?ReleaseID=3638</v>
      </c>
    </row>
    <row r="749" spans="1:16">
      <c r="A749" t="str">
        <f>INDEX([1]Calculation!$F:$F,ROW())</f>
        <v>US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627  lv</v>
      </c>
      <c r="E749" s="19">
        <f>INDEX([1]Calculation!$I:$I,ROW())</f>
        <v>43703</v>
      </c>
      <c r="F749" s="12">
        <f>ROUND(INDEX([1]Calculation!AL:AL,ROW()),1)</f>
        <v>0</v>
      </c>
      <c r="G749" s="8">
        <f>ROUND(INDEX([1]Calculation!L:L,ROW()),0)</f>
        <v>31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24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4</v>
      </c>
      <c r="P749" s="8" t="str">
        <f>INDEX([1]Calculation!CB:CB,ROW())</f>
        <v>http://emersonpolling.com/2019/08/27/august-national-poll-sanders-closing-gap-with-biden-mayor-pete-fades/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786  lv</v>
      </c>
      <c r="E750" s="19">
        <f>INDEX([1]Calculation!$I:$I,ROW())</f>
        <v>43703</v>
      </c>
      <c r="F750" s="12">
        <f>ROUND(INDEX([1]Calculation!AL:AL,ROW()),1)</f>
        <v>0</v>
      </c>
      <c r="G750" s="8">
        <f>ROUND(INDEX([1]Calculation!L:L,ROW()),0)</f>
        <v>36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14</v>
      </c>
      <c r="O750" s="8">
        <f>ROUND(INDEX([1]Calculation!T:T,ROW()),0)</f>
        <v>2</v>
      </c>
      <c r="P75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1341  rv</v>
      </c>
      <c r="E751" s="19">
        <f>INDEX([1]Calculation!$I:$I,ROW())</f>
        <v>43703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10</v>
      </c>
      <c r="O751" s="8">
        <f>ROUND(INDEX([1]Calculation!T:T,ROW()),0)</f>
        <v>3</v>
      </c>
      <c r="P751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2" spans="1:16">
      <c r="A752" t="str">
        <f>INDEX([1]Calculation!$F:$F,ROW())</f>
        <v>Texas</v>
      </c>
      <c r="B752" t="str">
        <f>INDEX([1]Calculation!$D:$D,ROW())</f>
        <v>Climate Nexus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639  lv</v>
      </c>
      <c r="E752" s="19">
        <f>INDEX([1]Calculation!$I:$I,ROW())</f>
        <v>43702</v>
      </c>
      <c r="F752" s="12">
        <f>ROUND(INDEX([1]Calculation!AL:AL,ROW()),1)</f>
        <v>1.6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0</v>
      </c>
      <c r="L752" s="8">
        <f>ROUND(INDEX([1]Calculation!Q:Q,ROW()),0)</f>
        <v>12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1</v>
      </c>
      <c r="P752" s="8" t="str">
        <f>INDEX([1]Calculation!CB:CB,ROW())</f>
        <v>https://climatenexus.org/wp-content/uploads/Texas-Poll-Toplines-and-Crosstabs-PR1921.pdf</v>
      </c>
    </row>
    <row r="753" spans="1:16">
      <c r="A753" t="str">
        <f>INDEX([1]Calculation!$F:$F,ROW())</f>
        <v>Texas</v>
      </c>
      <c r="B753" t="str">
        <f>INDEX([1]Calculation!$D:$D,ROW())</f>
        <v>Texas Lyceum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358  lv</v>
      </c>
      <c r="E753" s="19">
        <f>INDEX([1]Calculation!$I:$I,ROW())</f>
        <v>43702</v>
      </c>
      <c r="F753" s="12">
        <f>ROUND(INDEX([1]Calculation!AL:AL,ROW()),1)</f>
        <v>0.2</v>
      </c>
      <c r="G753" s="8">
        <f>ROUND(INDEX([1]Calculation!L:L,ROW()),0)</f>
        <v>24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3</v>
      </c>
      <c r="K753" s="8">
        <f>ROUND(INDEX([1]Calculation!P:P,ROW()),0)</f>
        <v>3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15</v>
      </c>
      <c r="O753" s="8">
        <f>ROUND(INDEX([1]Calculation!T:T,ROW()),0)</f>
        <v>2</v>
      </c>
      <c r="P753" s="8" t="str">
        <f>INDEX([1]Calculation!CB:CB,ROW())</f>
        <v>https://www.texaslyceum.org/assets/docs/Poll/2019/2019_Texas%20Lyceum_TOPLINES.pdf</v>
      </c>
    </row>
    <row r="754" spans="1:16">
      <c r="A754" t="str">
        <f>INDEX([1]Calculation!$F:$F,ROW())</f>
        <v>US</v>
      </c>
      <c r="B754" t="str">
        <f>INDEX([1]Calculation!$D:$D,ROW())</f>
        <v>Suffolk University</v>
      </c>
      <c r="C754" t="str">
        <f>IF(INDEX([1]Calculation!$G:$G,ROW())=0,"-",INDEX([1]Calculation!$G:$G,ROW()))</f>
        <v>A-</v>
      </c>
      <c r="D754" t="str">
        <f>INDEX([1]Calculation!$J:$J,ROW())&amp;"  "&amp;INDEX([1]Calculation!$K:$K,ROW())</f>
        <v>424  lv</v>
      </c>
      <c r="E754" s="19">
        <f>INDEX([1]Calculation!$I:$I,ROW())</f>
        <v>43702</v>
      </c>
      <c r="F754" s="12">
        <f>ROUND(INDEX([1]Calculation!AL:AL,ROW()),1)</f>
        <v>0.1</v>
      </c>
      <c r="G754" s="8">
        <f>ROUND(INDEX([1]Calculation!L:L,ROW()),0)</f>
        <v>32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0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14</v>
      </c>
      <c r="O754" s="8">
        <f>ROUND(INDEX([1]Calculation!T:T,ROW()),0)</f>
        <v>3</v>
      </c>
      <c r="P754" s="8" t="str">
        <f>INDEX([1]Calculation!CB:CB,ROW())</f>
        <v>https://www.suffolk.edu/-/media/suffolk/documents/academics/research-at-suffolk/suprc/polls/national/2019/8_28_2019_marginals_pdftxt.pdf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17303  lv</v>
      </c>
      <c r="E755" s="19">
        <f>INDEX([1]Calculation!$I:$I,ROW())</f>
        <v>43702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20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2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1350  rv</v>
      </c>
      <c r="E756" s="19">
        <f>INDEX([1]Calculation!$I:$I,ROW())</f>
        <v>43702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12</v>
      </c>
      <c r="O756" s="8">
        <f>ROUND(INDEX([1]Calculation!T:T,ROW()),0)</f>
        <v>2</v>
      </c>
      <c r="P756" s="8" t="str">
        <f>INDEX([1]Calculation!CB:CB,ROW())</f>
        <v>https://scottrasmussen.com/3-day-dems-voting-for-trends/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465  rv</v>
      </c>
      <c r="E757" s="19">
        <f>INDEX([1]Calculation!$I:$I,ROW())</f>
        <v>43701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2</v>
      </c>
      <c r="P757" s="8" t="str">
        <f>INDEX([1]Calculation!CB:CB,ROW())</f>
        <v>https://thehill.com/hilltv/what-americas-thinking/459016-warren-gains-on-sanders-biden-in-new-national-poll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1350  rv</v>
      </c>
      <c r="E758" s="19">
        <f>INDEX([1]Calculation!$I:$I,ROW())</f>
        <v>43701</v>
      </c>
      <c r="F758" s="12">
        <f>ROUND(INDEX([1]Calculation!AL:AL,ROW()),1)</f>
        <v>0</v>
      </c>
      <c r="G758" s="8">
        <f>ROUND(INDEX([1]Calculation!L:L,ROW()),0)</f>
        <v>30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3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2</v>
      </c>
      <c r="P758" s="8" t="str">
        <f>INDEX([1]Calculation!CB:CB,ROW())</f>
        <v>https://scottrasmussen.com/3-day-dems-voting-for-trends/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3132  rv</v>
      </c>
      <c r="E759" s="19">
        <f>INDEX([1]Calculation!$I:$I,ROW())</f>
        <v>43700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10</v>
      </c>
      <c r="O759" s="8">
        <f>ROUND(INDEX([1]Calculation!T:T,ROW()),0)</f>
        <v>2</v>
      </c>
      <c r="P759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1343  rv</v>
      </c>
      <c r="E760" s="19">
        <f>INDEX([1]Calculation!$I:$I,ROW())</f>
        <v>43700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2</v>
      </c>
      <c r="P760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1356  rv</v>
      </c>
      <c r="E761" s="19">
        <f>INDEX([1]Calculation!$I:$I,ROW())</f>
        <v>43699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10</v>
      </c>
      <c r="O761" s="8">
        <f>ROUND(INDEX([1]Calculation!T:T,ROW()),0)</f>
        <v>2</v>
      </c>
      <c r="P761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479  rv</v>
      </c>
      <c r="E762" s="19">
        <f>INDEX([1]Calculation!$I:$I,ROW())</f>
        <v>43698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4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19</v>
      </c>
      <c r="M762" s="8">
        <f>ROUND(INDEX([1]Calculation!R:R,ROW()),0)</f>
        <v>0</v>
      </c>
      <c r="N762" s="8">
        <f>ROUND(INDEX([1]Calculation!S:S,ROW()),0)</f>
        <v>11</v>
      </c>
      <c r="O762" s="8">
        <f>ROUND(INDEX([1]Calculation!T:T,ROW()),0)</f>
        <v>1</v>
      </c>
      <c r="P762" s="8" t="str">
        <f>INDEX([1]Calculation!CB:CB,ROW())</f>
        <v>http://echeloninsights.com/wp-content/uploads/Omnibus-August-2019_Dem-Primary.pdf</v>
      </c>
    </row>
    <row r="763" spans="1:16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479  rv</v>
      </c>
      <c r="E763" s="19">
        <f>INDEX([1]Calculation!$I:$I,ROW())</f>
        <v>43698</v>
      </c>
      <c r="F763" s="12">
        <f>ROUND(INDEX([1]Calculation!AL:AL,ROW()),1)</f>
        <v>0</v>
      </c>
      <c r="G763" s="8">
        <f>ROUND(INDEX([1]Calculation!L:L,ROW()),0)</f>
        <v>55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0</v>
      </c>
      <c r="O763" s="8">
        <f>ROUND(INDEX([1]Calculation!T:T,ROW()),0)</f>
        <v>0</v>
      </c>
      <c r="P763" s="8" t="str">
        <f>INDEX([1]Calculation!CB:CB,ROW())</f>
        <v>http://echeloninsights.com/wp-content/uploads/Omnibus-August-2019_Dem-Primary.pdf</v>
      </c>
    </row>
    <row r="764" spans="1:16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479  rv</v>
      </c>
      <c r="E764" s="19">
        <f>INDEX([1]Calculation!$I:$I,ROW())</f>
        <v>43698</v>
      </c>
      <c r="F764" s="12">
        <f>ROUND(INDEX([1]Calculation!AL:AL,ROW()),1)</f>
        <v>0</v>
      </c>
      <c r="G764" s="8">
        <f>ROUND(INDEX([1]Calculation!L:L,ROW()),0)</f>
        <v>52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32</v>
      </c>
      <c r="O764" s="8">
        <f>ROUND(INDEX([1]Calculation!T:T,ROW()),0)</f>
        <v>0</v>
      </c>
      <c r="P764" s="8" t="str">
        <f>INDEX([1]Calculation!CB:CB,ROW())</f>
        <v>http://echeloninsights.com/wp-content/uploads/Omnibus-August-2019_Dem-Primary.pdf</v>
      </c>
    </row>
    <row r="765" spans="1:16">
      <c r="A765" t="str">
        <f>INDEX([1]Calculation!$F:$F,ROW())</f>
        <v>US</v>
      </c>
      <c r="B765" t="str">
        <f>INDEX([1]Calculation!$D:$D,ROW())</f>
        <v>Echelon Insights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479  rv</v>
      </c>
      <c r="E765" s="19">
        <f>INDEX([1]Calculation!$I:$I,ROW())</f>
        <v>43698</v>
      </c>
      <c r="F765" s="12">
        <f>ROUND(INDEX([1]Calculation!AL:AL,ROW()),1)</f>
        <v>0</v>
      </c>
      <c r="G765" s="8">
        <f>ROUND(INDEX([1]Calculation!L:L,ROW()),0)</f>
        <v>55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35</v>
      </c>
      <c r="M765" s="8">
        <f>ROUND(INDEX([1]Calculation!R:R,ROW()),0)</f>
        <v>0</v>
      </c>
      <c r="N765" s="8">
        <f>ROUND(INDEX([1]Calculation!S:S,ROW()),0)</f>
        <v>0</v>
      </c>
      <c r="O765" s="8">
        <f>ROUND(INDEX([1]Calculation!T:T,ROW()),0)</f>
        <v>0</v>
      </c>
      <c r="P765" s="8" t="str">
        <f>INDEX([1]Calculation!CB:CB,ROW())</f>
        <v>http://echeloninsights.com/wp-content/uploads/Omnibus-August-2019_Dem-Primary.pdf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1326  rv</v>
      </c>
      <c r="E766" s="19">
        <f>INDEX([1]Calculation!$I:$I,ROW())</f>
        <v>43698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67" spans="1:16">
      <c r="A767" t="str">
        <f>INDEX([1]Calculation!$F:$F,ROW())</f>
        <v>New Jersey</v>
      </c>
      <c r="B767" t="str">
        <f>INDEX([1]Calculation!$D:$D,ROW())</f>
        <v>Change Research</v>
      </c>
      <c r="C767" t="str">
        <f>IF(INDEX([1]Calculation!$G:$G,ROW())=0,"-",INDEX([1]Calculation!$G:$G,ROW()))</f>
        <v>C</v>
      </c>
      <c r="D767" t="str">
        <f>INDEX([1]Calculation!$J:$J,ROW())&amp;"  "&amp;INDEX([1]Calculation!$K:$K,ROW())</f>
        <v>635  lv</v>
      </c>
      <c r="E767" s="19">
        <f>INDEX([1]Calculation!$I:$I,ROW())</f>
        <v>43697</v>
      </c>
      <c r="F767" s="12">
        <f>ROUND(INDEX([1]Calculation!AL:AL,ROW()),1)</f>
        <v>1.6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5</v>
      </c>
      <c r="J767" s="8">
        <f>ROUND(INDEX([1]Calculation!O:O,ROW()),0)</f>
        <v>12</v>
      </c>
      <c r="K767" s="8">
        <f>ROUND(INDEX([1]Calculation!P:P,ROW()),0)</f>
        <v>0</v>
      </c>
      <c r="L767" s="8">
        <f>ROUND(INDEX([1]Calculation!Q:Q,ROW()),0)</f>
        <v>21</v>
      </c>
      <c r="M767" s="8">
        <f>ROUND(INDEX([1]Calculation!R:R,ROW()),0)</f>
        <v>1</v>
      </c>
      <c r="N767" s="8">
        <f>ROUND(INDEX([1]Calculation!S:S,ROW()),0)</f>
        <v>23</v>
      </c>
      <c r="O767" s="8">
        <f>ROUND(INDEX([1]Calculation!T:T,ROW()),0)</f>
        <v>1</v>
      </c>
      <c r="P767" s="8" t="str">
        <f>INDEX([1]Calculation!CB:CB,ROW())</f>
        <v>https://www.changeresearch.com/new-jersey-poll-august-16-20-2019</v>
      </c>
    </row>
    <row r="768" spans="1:16">
      <c r="A768" t="str">
        <f>INDEX([1]Calculation!$F:$F,ROW())</f>
        <v>US</v>
      </c>
      <c r="B768" t="str">
        <f>INDEX([1]Calculation!$D:$D,ROW())</f>
        <v>Monmouth University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298  rv</v>
      </c>
      <c r="E768" s="19">
        <f>INDEX([1]Calculation!$I:$I,ROW())</f>
        <v>43697</v>
      </c>
      <c r="F768" s="12">
        <f>ROUND(INDEX([1]Calculation!AL:AL,ROW()),1)</f>
        <v>0</v>
      </c>
      <c r="G768" s="8">
        <f>ROUND(INDEX([1]Calculation!L:L,ROW()),0)</f>
        <v>19</v>
      </c>
      <c r="H768" s="8">
        <f>ROUND(INDEX([1]Calculation!M:M,ROW()),0)</f>
        <v>0</v>
      </c>
      <c r="I768" s="8">
        <f>ROUND(INDEX([1]Calculation!N:N,ROW()),0)</f>
        <v>4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20</v>
      </c>
      <c r="M768" s="8">
        <f>ROUND(INDEX([1]Calculation!R:R,ROW()),0)</f>
        <v>0</v>
      </c>
      <c r="N768" s="8">
        <f>ROUND(INDEX([1]Calculation!S:S,ROW()),0)</f>
        <v>20</v>
      </c>
      <c r="O768" s="8">
        <f>ROUND(INDEX([1]Calculation!T:T,ROW()),0)</f>
        <v>3</v>
      </c>
      <c r="P768" s="8" t="str">
        <f>INDEX([1]Calculation!CB:CB,ROW())</f>
        <v>https://www.monmouth.edu/polling-institute/documents/monmouthpoll_us_082619.pdf/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559  lv</v>
      </c>
      <c r="E769" s="19">
        <f>INDEX([1]Calculation!$I:$I,ROW())</f>
        <v>43697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7</v>
      </c>
      <c r="K769" s="8">
        <f>ROUND(INDEX([1]Calculation!P:P,ROW()),0)</f>
        <v>0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1</v>
      </c>
      <c r="P769" s="8" t="str">
        <f>INDEX([1]Calculation!CB:CB,ROW())</f>
        <v>https://d25d2506sfb94s.cloudfront.net/cumulus_uploads/document/u4gcv1suy6/econTabReport.pdf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1335  rv</v>
      </c>
      <c r="E770" s="19">
        <f>INDEX([1]Calculation!$I:$I,ROW())</f>
        <v>43697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1</v>
      </c>
      <c r="N770" s="8">
        <f>ROUND(INDEX([1]Calculation!S:S,ROW()),0)</f>
        <v>9</v>
      </c>
      <c r="O770" s="8">
        <f>ROUND(INDEX([1]Calculation!T:T,ROW()),0)</f>
        <v>2</v>
      </c>
      <c r="P770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71" spans="1:16">
      <c r="A771" t="str">
        <f>INDEX([1]Calculation!$F:$F,ROW())</f>
        <v>Colorado</v>
      </c>
      <c r="B771" t="str">
        <f>INDEX([1]Calculation!$D:$D,ROW())</f>
        <v>Emerson College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403  lv</v>
      </c>
      <c r="E771" s="19">
        <f>INDEX([1]Calculation!$I:$I,ROW())</f>
        <v>43696</v>
      </c>
      <c r="F771" s="12">
        <f>ROUND(INDEX([1]Calculation!AL:AL,ROW()),1)</f>
        <v>2</v>
      </c>
      <c r="G771" s="8">
        <f>ROUND(INDEX([1]Calculation!L:L,ROW()),0)</f>
        <v>25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26</v>
      </c>
      <c r="M771" s="8">
        <f>ROUND(INDEX([1]Calculation!R:R,ROW()),0)</f>
        <v>0</v>
      </c>
      <c r="N771" s="8">
        <f>ROUND(INDEX([1]Calculation!S:S,ROW()),0)</f>
        <v>20</v>
      </c>
      <c r="O771" s="8">
        <f>ROUND(INDEX([1]Calculation!T:T,ROW()),0)</f>
        <v>4</v>
      </c>
      <c r="P771" s="8" t="str">
        <f>INDEX([1]Calculation!CB:CB,ROW())</f>
        <v>http://emersonpolling.com/2019/08/20/colorado-2020-sanders-biden-and-warren-lead-democratic-field-democrats-look-to-gain-senate-seat/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1341  rv</v>
      </c>
      <c r="E772" s="19">
        <f>INDEX([1]Calculation!$I:$I,ROW())</f>
        <v>43696</v>
      </c>
      <c r="F772" s="12">
        <f>ROUND(INDEX([1]Calculation!AL:AL,ROW()),1)</f>
        <v>0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1</v>
      </c>
      <c r="L772" s="8">
        <f>ROUND(INDEX([1]Calculation!Q:Q,ROW()),0)</f>
        <v>17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  <c r="P772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Swayable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1958  lv</v>
      </c>
      <c r="E773" s="19">
        <f>INDEX([1]Calculation!$I:$I,ROW())</f>
        <v>43683</v>
      </c>
      <c r="F773" s="12">
        <f>ROUND(INDEX([1]Calculation!AL:AL,ROW()),1)</f>
        <v>0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0</v>
      </c>
      <c r="N773" s="8">
        <f>ROUND(INDEX([1]Calculation!S:S,ROW()),0)</f>
        <v>15</v>
      </c>
      <c r="O773" s="8">
        <f>ROUND(INDEX([1]Calculation!T:T,ROW()),0)</f>
        <v>2</v>
      </c>
      <c r="P773" s="8" t="str">
        <f>INDEX([1]Calculation!CB:CB,ROW())</f>
        <v>https://swayable.com/insights/primaries2019</v>
      </c>
    </row>
    <row r="774" spans="1:16">
      <c r="A774" t="str">
        <f>INDEX([1]Calculation!$F:$F,ROW())</f>
        <v>US</v>
      </c>
      <c r="B774" t="str">
        <f>INDEX([1]Calculation!$D:$D,ROW())</f>
        <v>Swayable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4016  a</v>
      </c>
      <c r="E774" s="19">
        <f>INDEX([1]Calculation!$I:$I,ROW())</f>
        <v>43683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12</v>
      </c>
      <c r="O774" s="8">
        <f>ROUND(INDEX([1]Calculation!T:T,ROW()),0)</f>
        <v>2</v>
      </c>
      <c r="P774" s="8" t="str">
        <f>INDEX([1]Calculation!CB:CB,ROW())</f>
        <v>https://swayable.com/insights/primaries2019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43695</v>
      </c>
      <c r="F775" s="12">
        <f>ROUND(INDEX([1]Calculation!AL:AL,ROW()),1)</f>
        <v>0</v>
      </c>
      <c r="G775" s="8">
        <f>ROUND(INDEX([1]Calculation!L:L,ROW()),0)</f>
        <v>26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US</v>
      </c>
      <c r="B776" t="str">
        <f>INDEX([1]Calculation!$D:$D,ROW())</f>
        <v>SSRS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402  rv</v>
      </c>
      <c r="E776" s="19">
        <f>INDEX([1]Calculation!$I:$I,ROW())</f>
        <v>43695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1</v>
      </c>
      <c r="P776" s="8" t="str">
        <f>INDEX([1]Calculation!CB:CB,ROW())</f>
        <v>https://cdn.cnn.com/cnn/2019/images/08/19/rel9a.-.democrats.2020.pdf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909  rv</v>
      </c>
      <c r="E777" s="19">
        <f>INDEX([1]Calculation!$I:$I,ROW())</f>
        <v>43695</v>
      </c>
      <c r="F777" s="12">
        <f>ROUND(INDEX([1]Calculation!AL:AL,ROW()),1)</f>
        <v>0</v>
      </c>
      <c r="G777" s="8">
        <f>ROUND(INDEX([1]Calculation!L:L,ROW()),0)</f>
        <v>0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0</v>
      </c>
      <c r="K777" s="8">
        <f>ROUND(INDEX([1]Calculation!P:P,ROW()),0)</f>
        <v>0</v>
      </c>
      <c r="L777" s="8">
        <f>ROUND(INDEX([1]Calculation!Q:Q,ROW()),0)</f>
        <v>0</v>
      </c>
      <c r="M777" s="8">
        <f>ROUND(INDEX([1]Calculation!R:R,ROW()),0)</f>
        <v>0</v>
      </c>
      <c r="N777" s="8">
        <f>ROUND(INDEX([1]Calculation!S:S,ROW()),0)</f>
        <v>33</v>
      </c>
      <c r="O777" s="8">
        <f>ROUND(INDEX([1]Calculation!T:T,ROW()),0)</f>
        <v>0</v>
      </c>
      <c r="P777" s="8" t="str">
        <f>INDEX([1]Calculation!CB:CB,ROW())</f>
        <v>https://scottrasmussen.com/crosstabs-aug-16-18-two-day-totals/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19">
        <f>INDEX([1]Calculation!$I:$I,ROW())</f>
        <v>43695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43</v>
      </c>
      <c r="M778" s="8">
        <f>ROUND(INDEX([1]Calculation!R:R,ROW()),0)</f>
        <v>0</v>
      </c>
      <c r="N778" s="8">
        <f>ROUND(INDEX([1]Calculation!S:S,ROW()),0)</f>
        <v>37</v>
      </c>
      <c r="O778" s="8">
        <f>ROUND(INDEX([1]Calculation!T:T,ROW()),0)</f>
        <v>0</v>
      </c>
      <c r="P778" s="8" t="str">
        <f>INDEX([1]Calculation!CB:CB,ROW())</f>
        <v>https://scottrasmussen.com/crosstabs-aug-16-18-two-day-totals/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19">
        <f>INDEX([1]Calculation!$I:$I,ROW())</f>
        <v>43695</v>
      </c>
      <c r="F779" s="12">
        <f>ROUND(INDEX([1]Calculation!AL:AL,ROW()),1)</f>
        <v>0</v>
      </c>
      <c r="G779" s="8">
        <f>ROUND(INDEX([1]Calculation!L:L,ROW()),0)</f>
        <v>0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42</v>
      </c>
      <c r="M779" s="8">
        <f>ROUND(INDEX([1]Calculation!R:R,ROW()),0)</f>
        <v>0</v>
      </c>
      <c r="N779" s="8">
        <f>ROUND(INDEX([1]Calculation!S:S,ROW()),0)</f>
        <v>0</v>
      </c>
      <c r="O779" s="8">
        <f>ROUND(INDEX([1]Calculation!T:T,ROW()),0)</f>
        <v>0</v>
      </c>
      <c r="P779" s="8" t="str">
        <f>INDEX([1]Calculation!CB:CB,ROW())</f>
        <v>https://scottrasmussen.com/crosstabs-aug-16-18-two-day-totals/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19">
        <f>INDEX([1]Calculation!$I:$I,ROW())</f>
        <v>43695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0</v>
      </c>
      <c r="M780" s="8">
        <f>ROUND(INDEX([1]Calculation!R:R,ROW()),0)</f>
        <v>0</v>
      </c>
      <c r="N780" s="8">
        <f>ROUND(INDEX([1]Calculation!S:S,ROW()),0)</f>
        <v>41</v>
      </c>
      <c r="O780" s="8">
        <f>ROUND(INDEX([1]Calculation!T:T,ROW()),0)</f>
        <v>0</v>
      </c>
      <c r="P780" s="8" t="str">
        <f>INDEX([1]Calculation!CB:CB,ROW())</f>
        <v>https://scottrasmussen.com/crosstabs-aug-16-18-two-day-totals/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19">
        <f>INDEX([1]Calculation!$I:$I,ROW())</f>
        <v>43695</v>
      </c>
      <c r="F781" s="12">
        <f>ROUND(INDEX([1]Calculation!AL:AL,ROW()),1)</f>
        <v>0</v>
      </c>
      <c r="G781" s="8">
        <f>ROUND(INDEX([1]Calculation!L:L,ROW()),0)</f>
        <v>42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0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  <c r="P781" s="8" t="str">
        <f>INDEX([1]Calculation!CB:CB,ROW())</f>
        <v>https://scottrasmussen.com/crosstabs-aug-16-18-two-day-totals/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19">
        <f>INDEX([1]Calculation!$I:$I,ROW())</f>
        <v>43695</v>
      </c>
      <c r="F782" s="12">
        <f>ROUND(INDEX([1]Calculation!AL:AL,ROW()),1)</f>
        <v>0</v>
      </c>
      <c r="G782" s="8">
        <f>ROUND(INDEX([1]Calculation!L:L,ROW()),0)</f>
        <v>44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38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  <c r="P782" s="8" t="str">
        <f>INDEX([1]Calculation!CB:CB,ROW())</f>
        <v>https://scottrasmussen.com/crosstabs-aug-16-18-two-day-totals/</v>
      </c>
    </row>
    <row r="783" spans="1:16">
      <c r="A783" t="str">
        <f>INDEX([1]Calculation!$F:$F,ROW())</f>
        <v>US</v>
      </c>
      <c r="B783" t="str">
        <f>INDEX([1]Calculation!$D:$D,ROW())</f>
        <v>Morning Consult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17115  lv</v>
      </c>
      <c r="E783" s="19">
        <f>INDEX([1]Calculation!$I:$I,ROW())</f>
        <v>43695</v>
      </c>
      <c r="F783" s="12">
        <f>ROUND(INDEX([1]Calculation!AL:AL,ROW()),1)</f>
        <v>0</v>
      </c>
      <c r="G783" s="8">
        <f>ROUND(INDEX([1]Calculation!L:L,ROW()),0)</f>
        <v>31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20</v>
      </c>
      <c r="M783" s="8">
        <f>ROUND(INDEX([1]Calculation!R:R,ROW()),0)</f>
        <v>1</v>
      </c>
      <c r="N783" s="8">
        <f>ROUND(INDEX([1]Calculation!S:S,ROW()),0)</f>
        <v>15</v>
      </c>
      <c r="O783" s="8">
        <f>ROUND(INDEX([1]Calculation!T:T,ROW()),0)</f>
        <v>3</v>
      </c>
      <c r="P783" s="8" t="str">
        <f>INDEX([1]Calculation!CB:CB,ROW())</f>
        <v>https://morningconsult.com/2020-democratic-primary/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1350  rv</v>
      </c>
      <c r="E784" s="19">
        <f>INDEX([1]Calculation!$I:$I,ROW())</f>
        <v>43694</v>
      </c>
      <c r="F784" s="12">
        <f>ROUND(INDEX([1]Calculation!AL:AL,ROW()),1)</f>
        <v>0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1</v>
      </c>
      <c r="N784" s="8">
        <f>ROUND(INDEX([1]Calculation!S:S,ROW()),0)</f>
        <v>11</v>
      </c>
      <c r="O784" s="8">
        <f>ROUND(INDEX([1]Calculation!T:T,ROW()),0)</f>
        <v>2</v>
      </c>
      <c r="P784" s="8" t="str">
        <f>INDEX([1]Calculation!CB:CB,ROW())</f>
        <v>https://scottrasmussen.com/3-day-dems-voting-for-trends/</v>
      </c>
    </row>
    <row r="785" spans="1:16">
      <c r="A785" t="str">
        <f>INDEX([1]Calculation!$F:$F,ROW())</f>
        <v>Nevada</v>
      </c>
      <c r="B785" t="str">
        <f>INDEX([1]Calculation!$D:$D,ROW())</f>
        <v>Gravis Marketing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382  rv</v>
      </c>
      <c r="E785" s="19">
        <f>INDEX([1]Calculation!$I:$I,ROW())</f>
        <v>43693</v>
      </c>
      <c r="F785" s="12">
        <f>ROUND(INDEX([1]Calculation!AL:AL,ROW()),1)</f>
        <v>1.4</v>
      </c>
      <c r="G785" s="8">
        <f>ROUND(INDEX([1]Calculation!L:L,ROW()),0)</f>
        <v>25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10</v>
      </c>
      <c r="M785" s="8">
        <f>ROUND(INDEX([1]Calculation!R:R,ROW()),0)</f>
        <v>6</v>
      </c>
      <c r="N785" s="8">
        <f>ROUND(INDEX([1]Calculation!S:S,ROW()),0)</f>
        <v>15</v>
      </c>
      <c r="O785" s="8">
        <f>ROUND(INDEX([1]Calculation!T:T,ROW()),0)</f>
        <v>2</v>
      </c>
      <c r="P785" s="8" t="str">
        <f>INDEX([1]Calculation!CB:CB,ROW())</f>
        <v>http://orlando-politics.com/wp-content/uploads/2019/08/Nevada-General-and-Democratic-Caucus-August-16-2019.pdf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3118  rv</v>
      </c>
      <c r="E786" s="19">
        <f>INDEX([1]Calculation!$I:$I,ROW())</f>
        <v>43693</v>
      </c>
      <c r="F786" s="12">
        <f>ROUND(INDEX([1]Calculation!AL:AL,ROW()),1)</f>
        <v>0</v>
      </c>
      <c r="G786" s="8">
        <f>ROUND(INDEX([1]Calculation!L:L,ROW()),0)</f>
        <v>29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1</v>
      </c>
      <c r="N786" s="8">
        <f>ROUND(INDEX([1]Calculation!S:S,ROW()),0)</f>
        <v>11</v>
      </c>
      <c r="O786" s="8">
        <f>ROUND(INDEX([1]Calculation!T:T,ROW()),0)</f>
        <v>2</v>
      </c>
      <c r="P786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1317  rv</v>
      </c>
      <c r="E787" s="19">
        <f>INDEX([1]Calculation!$I:$I,ROW())</f>
        <v>43693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12</v>
      </c>
      <c r="O787" s="8">
        <f>ROUND(INDEX([1]Calculation!T:T,ROW()),0)</f>
        <v>2</v>
      </c>
      <c r="P787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1336  rv</v>
      </c>
      <c r="E788" s="19">
        <f>INDEX([1]Calculation!$I:$I,ROW())</f>
        <v>43692</v>
      </c>
      <c r="F788" s="12">
        <f>ROUND(INDEX([1]Calculation!AL:AL,ROW()),1)</f>
        <v>0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12</v>
      </c>
      <c r="O788" s="8">
        <f>ROUND(INDEX([1]Calculation!T:T,ROW()),0)</f>
        <v>3</v>
      </c>
      <c r="P788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1342  rv</v>
      </c>
      <c r="E789" s="19">
        <f>INDEX([1]Calculation!$I:$I,ROW())</f>
        <v>43691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3</v>
      </c>
      <c r="P789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Fox News/Beacon Research/Shaw &amp; Co. Research</v>
      </c>
      <c r="C790" t="str">
        <f>IF(INDEX([1]Calculation!$G:$G,ROW())=0,"-",INDEX([1]Calculation!$G:$G,ROW()))</f>
        <v>A-</v>
      </c>
      <c r="D790" t="str">
        <f>INDEX([1]Calculation!$J:$J,ROW())&amp;"  "&amp;INDEX([1]Calculation!$K:$K,ROW())</f>
        <v>483  lv</v>
      </c>
      <c r="E790" s="19">
        <f>INDEX([1]Calculation!$I:$I,ROW())</f>
        <v>43690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2</v>
      </c>
      <c r="L790" s="8">
        <f>ROUND(INDEX([1]Calculation!Q:Q,ROW()),0)</f>
        <v>10</v>
      </c>
      <c r="M790" s="8">
        <f>ROUND(INDEX([1]Calculation!R:R,ROW()),0)</f>
        <v>1</v>
      </c>
      <c r="N790" s="8">
        <f>ROUND(INDEX([1]Calculation!S:S,ROW()),0)</f>
        <v>20</v>
      </c>
      <c r="O790" s="8">
        <f>ROUND(INDEX([1]Calculation!T:T,ROW()),0)</f>
        <v>3</v>
      </c>
      <c r="P790" s="8" t="str">
        <f>INDEX([1]Calculation!CB:CB,ROW())</f>
        <v>https://www.foxnews.com/politics/fox-news-poll-8-15</v>
      </c>
    </row>
    <row r="791" spans="1:16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592  lv</v>
      </c>
      <c r="E791" s="19">
        <f>INDEX([1]Calculation!$I:$I,ROW())</f>
        <v>43690</v>
      </c>
      <c r="F791" s="12">
        <f>ROUND(INDEX([1]Calculation!AL:AL,ROW()),1)</f>
        <v>0</v>
      </c>
      <c r="G791" s="8">
        <f>ROUND(INDEX([1]Calculation!L:L,ROW()),0)</f>
        <v>21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20</v>
      </c>
      <c r="O791" s="8">
        <f>ROUND(INDEX([1]Calculation!T:T,ROW()),0)</f>
        <v>1</v>
      </c>
      <c r="P791" s="8" t="str">
        <f>INDEX([1]Calculation!CB:CB,ROW())</f>
        <v>https://d25d2506sfb94s.cloudfront.net/cumulus_uploads/document/mujbtdyiti/econTabReport.pdf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1350  rv</v>
      </c>
      <c r="E792" s="19">
        <f>INDEX([1]Calculation!$I:$I,ROW())</f>
        <v>43690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10</v>
      </c>
      <c r="O792" s="8">
        <f>ROUND(INDEX([1]Calculation!T:T,ROW()),0)</f>
        <v>2</v>
      </c>
      <c r="P792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93" spans="1:16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521  lv</v>
      </c>
      <c r="E793" s="19">
        <f>INDEX([1]Calculation!$I:$I,ROW())</f>
        <v>43689</v>
      </c>
      <c r="F793" s="12">
        <f>ROUND(INDEX([1]Calculation!AL:AL,ROW()),1)</f>
        <v>0</v>
      </c>
      <c r="G793" s="8">
        <f>ROUND(INDEX([1]Calculation!L:L,ROW()),0)</f>
        <v>36</v>
      </c>
      <c r="H793" s="8">
        <f>ROUND(INDEX([1]Calculation!M:M,ROW()),0)</f>
        <v>0</v>
      </c>
      <c r="I793" s="8">
        <f>ROUND(INDEX([1]Calculation!N:N,ROW()),0)</f>
        <v>4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1</v>
      </c>
      <c r="N793" s="8">
        <f>ROUND(INDEX([1]Calculation!S:S,ROW()),0)</f>
        <v>17</v>
      </c>
      <c r="O793" s="8">
        <f>ROUND(INDEX([1]Calculation!T:T,ROW()),0)</f>
        <v>1</v>
      </c>
      <c r="P793" s="8" t="str">
        <f>INDEX([1]Calculation!CB:CB,ROW())</f>
        <v>https://www.postandcourier.com/politics/biden-keeps-large-lead-in-sc-s-democratic-presidential-primary/article_d5064164-be11-11e9-8de3-03c1577ccfa6.html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1346  rv</v>
      </c>
      <c r="E794" s="19">
        <f>INDEX([1]Calculation!$I:$I,ROW())</f>
        <v>43689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1</v>
      </c>
      <c r="N794" s="8">
        <f>ROUND(INDEX([1]Calculation!S:S,ROW()),0)</f>
        <v>10</v>
      </c>
      <c r="O794" s="8">
        <f>ROUND(INDEX([1]Calculation!T:T,ROW()),0)</f>
        <v>2</v>
      </c>
      <c r="P794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95" spans="1:16">
      <c r="A795" t="str">
        <f>INDEX([1]Calculation!$F:$F,ROW())</f>
        <v>Iowa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621  lv</v>
      </c>
      <c r="E795" s="19">
        <f>INDEX([1]Calculation!$I:$I,ROW())</f>
        <v>43688</v>
      </c>
      <c r="F795" s="12">
        <f>ROUND(INDEX([1]Calculation!AL:AL,ROW()),1)</f>
        <v>0.1</v>
      </c>
      <c r="G795" s="8">
        <f>ROUND(INDEX([1]Calculation!L:L,ROW()),0)</f>
        <v>17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13</v>
      </c>
      <c r="K795" s="8">
        <f>ROUND(INDEX([1]Calculation!P:P,ROW()),0)</f>
        <v>2</v>
      </c>
      <c r="L795" s="8">
        <f>ROUND(INDEX([1]Calculation!Q:Q,ROW()),0)</f>
        <v>17</v>
      </c>
      <c r="M795" s="8">
        <f>ROUND(INDEX([1]Calculation!R:R,ROW()),0)</f>
        <v>2</v>
      </c>
      <c r="N795" s="8">
        <f>ROUND(INDEX([1]Calculation!S:S,ROW()),0)</f>
        <v>28</v>
      </c>
      <c r="O795" s="8">
        <f>ROUND(INDEX([1]Calculation!T:T,ROW()),0)</f>
        <v>1</v>
      </c>
      <c r="P795" s="8" t="str">
        <f>INDEX([1]Calculation!CB:CB,ROW())</f>
        <v>https://www.changeresearch.com/iowa-poll-august-9-11-2019</v>
      </c>
    </row>
    <row r="796" spans="1:16">
      <c r="A796" t="str">
        <f>INDEX([1]Calculation!$F:$F,ROW())</f>
        <v>Wisconsin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626  lv</v>
      </c>
      <c r="E796" s="19">
        <f>INDEX([1]Calculation!$I:$I,ROW())</f>
        <v>43688</v>
      </c>
      <c r="F796" s="12">
        <f>ROUND(INDEX([1]Calculation!AL:AL,ROW()),1)</f>
        <v>0.2</v>
      </c>
      <c r="G796" s="8">
        <f>ROUND(INDEX([1]Calculation!L:L,ROW()),0)</f>
        <v>20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9</v>
      </c>
      <c r="K796" s="8">
        <f>ROUND(INDEX([1]Calculation!P:P,ROW()),0)</f>
        <v>2</v>
      </c>
      <c r="L796" s="8">
        <f>ROUND(INDEX([1]Calculation!Q:Q,ROW()),0)</f>
        <v>24</v>
      </c>
      <c r="M796" s="8">
        <f>ROUND(INDEX([1]Calculation!R:R,ROW()),0)</f>
        <v>1</v>
      </c>
      <c r="N796" s="8">
        <f>ROUND(INDEX([1]Calculation!S:S,ROW()),0)</f>
        <v>29</v>
      </c>
      <c r="O796" s="8">
        <f>ROUND(INDEX([1]Calculation!T:T,ROW()),0)</f>
        <v>2</v>
      </c>
      <c r="P796" s="8" t="str">
        <f>INDEX([1]Calculation!CB:CB,ROW())</f>
        <v>https://crooked.com/articles/pollercoaster-2020-wisconsin/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17117  lv</v>
      </c>
      <c r="E797" s="19">
        <f>INDEX([1]Calculation!$I:$I,ROW())</f>
        <v>43688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14</v>
      </c>
      <c r="O797" s="8">
        <f>ROUND(INDEX([1]Calculation!T:T,ROW()),0)</f>
        <v>2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43688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1</v>
      </c>
      <c r="N798" s="8">
        <f>ROUND(INDEX([1]Calculation!S:S,ROW()),0)</f>
        <v>9</v>
      </c>
      <c r="O798" s="8">
        <f>ROUND(INDEX([1]Calculation!T:T,ROW()),0)</f>
        <v>2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451  rv</v>
      </c>
      <c r="E799" s="19">
        <f>INDEX([1]Calculation!$I:$I,ROW())</f>
        <v>43687</v>
      </c>
      <c r="F799" s="12">
        <f>ROUND(INDEX([1]Calculation!AL:AL,ROW()),1)</f>
        <v>0</v>
      </c>
      <c r="G799" s="8">
        <f>ROUND(INDEX([1]Calculation!L:L,ROW()),0)</f>
        <v>31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4</v>
      </c>
      <c r="K799" s="8">
        <f>ROUND(INDEX([1]Calculation!P:P,ROW()),0)</f>
        <v>2</v>
      </c>
      <c r="L799" s="8">
        <f>ROUND(INDEX([1]Calculation!Q:Q,ROW()),0)</f>
        <v>16</v>
      </c>
      <c r="M799" s="8">
        <f>ROUND(INDEX([1]Calculation!R:R,ROW()),0)</f>
        <v>1</v>
      </c>
      <c r="N799" s="8">
        <f>ROUND(INDEX([1]Calculation!S:S,ROW()),0)</f>
        <v>10</v>
      </c>
      <c r="O799" s="8">
        <f>ROUND(INDEX([1]Calculation!T:T,ROW()),0)</f>
        <v>1</v>
      </c>
      <c r="P799" s="8" t="str">
        <f>INDEX([1]Calculation!CB:CB,ROW())</f>
        <v>https://thehill.com/hilltv/what-americas-thinking/457430-biden-sanders-warren-support-dips-in-new-poll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43687</v>
      </c>
      <c r="F800" s="12">
        <f>ROUND(INDEX([1]Calculation!AL:AL,ROW()),1)</f>
        <v>0</v>
      </c>
      <c r="G800" s="8">
        <f>ROUND(INDEX([1]Calculation!L:L,ROW()),0)</f>
        <v>31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9</v>
      </c>
      <c r="O800" s="8">
        <f>ROUND(INDEX([1]Calculation!T:T,ROW()),0)</f>
        <v>2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3088  rv</v>
      </c>
      <c r="E801" s="19">
        <f>INDEX([1]Calculation!$I:$I,ROW())</f>
        <v>43686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1318  rv</v>
      </c>
      <c r="E802" s="19">
        <f>INDEX([1]Calculation!$I:$I,ROW())</f>
        <v>43686</v>
      </c>
      <c r="F802" s="12">
        <f>ROUND(INDEX([1]Calculation!AL:AL,ROW()),1)</f>
        <v>0</v>
      </c>
      <c r="G802" s="8">
        <f>ROUND(INDEX([1]Calculation!L:L,ROW()),0)</f>
        <v>29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1</v>
      </c>
      <c r="N802" s="8">
        <f>ROUND(INDEX([1]Calculation!S:S,ROW()),0)</f>
        <v>8</v>
      </c>
      <c r="O802" s="8">
        <f>ROUND(INDEX([1]Calculation!T:T,ROW()),0)</f>
        <v>1</v>
      </c>
      <c r="P802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03" spans="1:16">
      <c r="A803" t="str">
        <f>INDEX([1]Calculation!$F:$F,ROW())</f>
        <v>Nevada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439  lv</v>
      </c>
      <c r="E803" s="19">
        <f>INDEX([1]Calculation!$I:$I,ROW())</f>
        <v>43685</v>
      </c>
      <c r="F803" s="12">
        <f>ROUND(INDEX([1]Calculation!AL:AL,ROW()),1)</f>
        <v>1.3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0</v>
      </c>
      <c r="J803" s="8">
        <f>ROUND(INDEX([1]Calculation!O:O,ROW()),0)</f>
        <v>7</v>
      </c>
      <c r="K803" s="8">
        <f>ROUND(INDEX([1]Calculation!P:P,ROW()),0)</f>
        <v>1</v>
      </c>
      <c r="L803" s="8">
        <f>ROUND(INDEX([1]Calculation!Q:Q,ROW()),0)</f>
        <v>22</v>
      </c>
      <c r="M803" s="8">
        <f>ROUND(INDEX([1]Calculation!R:R,ROW()),0)</f>
        <v>3</v>
      </c>
      <c r="N803" s="8">
        <f>ROUND(INDEX([1]Calculation!S:S,ROW()),0)</f>
        <v>23</v>
      </c>
      <c r="O803" s="8">
        <f>ROUND(INDEX([1]Calculation!T:T,ROW()),0)</f>
        <v>1</v>
      </c>
      <c r="P803" s="8" t="str">
        <f>INDEX([1]Calculation!CB:CB,ROW())</f>
        <v>https://www.changeresearch.com/nevada-poll-august-2-8-2019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1316  rv</v>
      </c>
      <c r="E804" s="19">
        <f>INDEX([1]Calculation!$I:$I,ROW())</f>
        <v>43685</v>
      </c>
      <c r="F804" s="12">
        <f>ROUND(INDEX([1]Calculation!AL:AL,ROW()),1)</f>
        <v>0</v>
      </c>
      <c r="G804" s="8">
        <f>ROUND(INDEX([1]Calculation!L:L,ROW()),0)</f>
        <v>27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15</v>
      </c>
      <c r="M804" s="8">
        <f>ROUND(INDEX([1]Calculation!R:R,ROW()),0)</f>
        <v>1</v>
      </c>
      <c r="N804" s="8">
        <f>ROUND(INDEX([1]Calculation!S:S,ROW()),0)</f>
        <v>9</v>
      </c>
      <c r="O804" s="8">
        <f>ROUND(INDEX([1]Calculation!T:T,ROW()),0)</f>
        <v>1</v>
      </c>
      <c r="P804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1319  rv</v>
      </c>
      <c r="E805" s="19">
        <f>INDEX([1]Calculation!$I:$I,ROW())</f>
        <v>43684</v>
      </c>
      <c r="F805" s="12">
        <f>ROUND(INDEX([1]Calculation!AL:AL,ROW()),1)</f>
        <v>0</v>
      </c>
      <c r="G805" s="8">
        <f>ROUND(INDEX([1]Calculation!L:L,ROW()),0)</f>
        <v>25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1</v>
      </c>
      <c r="P805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06" spans="1:16">
      <c r="A806" t="str">
        <f>INDEX([1]Calculation!$F:$F,ROW())</f>
        <v>New Hampshire</v>
      </c>
      <c r="B806" t="str">
        <f>INDEX([1]Calculation!$D:$D,ROW())</f>
        <v>Gravis Marketing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250  lv</v>
      </c>
      <c r="E806" s="19">
        <f>INDEX([1]Calculation!$I:$I,ROW())</f>
        <v>43683</v>
      </c>
      <c r="F806" s="12">
        <f>ROUND(INDEX([1]Calculation!AL:AL,ROW()),1)</f>
        <v>1.3</v>
      </c>
      <c r="G806" s="8">
        <f>ROUND(INDEX([1]Calculation!L:L,ROW()),0)</f>
        <v>15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8</v>
      </c>
      <c r="K806" s="8">
        <f>ROUND(INDEX([1]Calculation!P:P,ROW()),0)</f>
        <v>4</v>
      </c>
      <c r="L806" s="8">
        <f>ROUND(INDEX([1]Calculation!Q:Q,ROW()),0)</f>
        <v>21</v>
      </c>
      <c r="M806" s="8">
        <f>ROUND(INDEX([1]Calculation!R:R,ROW()),0)</f>
        <v>4</v>
      </c>
      <c r="N806" s="8">
        <f>ROUND(INDEX([1]Calculation!S:S,ROW()),0)</f>
        <v>12</v>
      </c>
      <c r="O806" s="8">
        <f>ROUND(INDEX([1]Calculation!T:T,ROW()),0)</f>
        <v>4</v>
      </c>
      <c r="P806" s="8" t="str">
        <f>INDEX([1]Calculation!CB:CB,ROW())</f>
        <v>http://orlando-politics.com/wp-content/uploads/2019/08/New-Hampshire-August-8-2019-v2.pdf</v>
      </c>
    </row>
    <row r="807" spans="1:16">
      <c r="A807" t="str">
        <f>INDEX([1]Calculation!$F:$F,ROW())</f>
        <v>US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573  lv</v>
      </c>
      <c r="E807" s="19">
        <f>INDEX([1]Calculation!$I:$I,ROW())</f>
        <v>43683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13</v>
      </c>
      <c r="M807" s="8">
        <f>ROUND(INDEX([1]Calculation!R:R,ROW()),0)</f>
        <v>1</v>
      </c>
      <c r="N807" s="8">
        <f>ROUND(INDEX([1]Calculation!S:S,ROW()),0)</f>
        <v>16</v>
      </c>
      <c r="O807" s="8">
        <f>ROUND(INDEX([1]Calculation!T:T,ROW()),0)</f>
        <v>2</v>
      </c>
      <c r="P807" s="8" t="str">
        <f>INDEX([1]Calculation!CB:CB,ROW())</f>
        <v>https://d25d2506sfb94s.cloudfront.net/cumulus_uploads/document/7jv630mjdk/econTabReport.pdf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1319  rv</v>
      </c>
      <c r="E808" s="19">
        <f>INDEX([1]Calculation!$I:$I,ROW())</f>
        <v>43683</v>
      </c>
      <c r="F808" s="12">
        <f>ROUND(INDEX([1]Calculation!AL:AL,ROW()),1)</f>
        <v>0</v>
      </c>
      <c r="G808" s="8">
        <f>ROUND(INDEX([1]Calculation!L:L,ROW()),0)</f>
        <v>25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17</v>
      </c>
      <c r="M808" s="8">
        <f>ROUND(INDEX([1]Calculation!R:R,ROW()),0)</f>
        <v>1</v>
      </c>
      <c r="N808" s="8">
        <f>ROUND(INDEX([1]Calculation!S:S,ROW()),0)</f>
        <v>11</v>
      </c>
      <c r="O808" s="8">
        <f>ROUND(INDEX([1]Calculation!T:T,ROW()),0)</f>
        <v>1</v>
      </c>
      <c r="P808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09" spans="1:16">
      <c r="A809" t="str">
        <f>INDEX([1]Calculation!$F:$F,ROW())</f>
        <v>North Carolina</v>
      </c>
      <c r="B809" t="str">
        <f>INDEX([1]Calculation!$D:$D,ROW())</f>
        <v>SurveyUSA</v>
      </c>
      <c r="C809" t="str">
        <f>IF(INDEX([1]Calculation!$G:$G,ROW())=0,"-",INDEX([1]Calculation!$G:$G,ROW()))</f>
        <v>A</v>
      </c>
      <c r="D809" t="str">
        <f>INDEX([1]Calculation!$J:$J,ROW())&amp;"  "&amp;INDEX([1]Calculation!$K:$K,ROW())</f>
        <v>534  lv</v>
      </c>
      <c r="E809" s="19">
        <f>INDEX([1]Calculation!$I:$I,ROW())</f>
        <v>43682</v>
      </c>
      <c r="F809" s="12">
        <f>ROUND(INDEX([1]Calculation!AL:AL,ROW()),1)</f>
        <v>0.6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15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  <c r="P809" s="8" t="str">
        <f>INDEX([1]Calculation!CB:CB,ROW())</f>
        <v>http://www.surveyusa.com/client/PollReport.aspx?g=29ae3168-9e12-474f-a207-f9a662509d55</v>
      </c>
    </row>
    <row r="810" spans="1:16">
      <c r="A810" t="str">
        <f>INDEX([1]Calculation!$F:$F,ROW())</f>
        <v>California</v>
      </c>
      <c r="B810" t="str">
        <f>INDEX([1]Calculation!$D:$D,ROW())</f>
        <v>SurveyUSA</v>
      </c>
      <c r="C810" t="str">
        <f>IF(INDEX([1]Calculation!$G:$G,ROW())=0,"-",INDEX([1]Calculation!$G:$G,ROW()))</f>
        <v>A</v>
      </c>
      <c r="D810" t="str">
        <f>INDEX([1]Calculation!$J:$J,ROW())&amp;"  "&amp;INDEX([1]Calculation!$K:$K,ROW())</f>
        <v>528  lv</v>
      </c>
      <c r="E810" s="19">
        <f>INDEX([1]Calculation!$I:$I,ROW())</f>
        <v>43682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0</v>
      </c>
      <c r="L810" s="8">
        <f>ROUND(INDEX([1]Calculation!Q:Q,ROW()),0)</f>
        <v>18</v>
      </c>
      <c r="M810" s="8">
        <f>ROUND(INDEX([1]Calculation!R:R,ROW()),0)</f>
        <v>0</v>
      </c>
      <c r="N810" s="8">
        <f>ROUND(INDEX([1]Calculation!S:S,ROW()),0)</f>
        <v>21</v>
      </c>
      <c r="O810" s="8">
        <f>ROUND(INDEX([1]Calculation!T:T,ROW()),0)</f>
        <v>1</v>
      </c>
      <c r="P810" s="8" t="str">
        <f>INDEX([1]Calculation!CB:CB,ROW())</f>
        <v>http://www.surveyusa.com/client/PollReport.aspx?g=949b0f46-a4a4-4480-b675-711e9d6fd657</v>
      </c>
    </row>
    <row r="811" spans="1:16">
      <c r="A811" t="str">
        <f>INDEX([1]Calculation!$F:$F,ROW())</f>
        <v>US</v>
      </c>
      <c r="B811" t="str">
        <f>INDEX([1]Calculation!$D:$D,ROW())</f>
        <v>SurveyUSA</v>
      </c>
      <c r="C811" t="str">
        <f>IF(INDEX([1]Calculation!$G:$G,ROW())=0,"-",INDEX([1]Calculation!$G:$G,ROW()))</f>
        <v>A</v>
      </c>
      <c r="D811" t="str">
        <f>INDEX([1]Calculation!$J:$J,ROW())&amp;"  "&amp;INDEX([1]Calculation!$K:$K,ROW())</f>
        <v>999  lv</v>
      </c>
      <c r="E811" s="19">
        <f>INDEX([1]Calculation!$I:$I,ROW())</f>
        <v>43682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8</v>
      </c>
      <c r="K811" s="8">
        <f>ROUND(INDEX([1]Calculation!P:P,ROW()),0)</f>
        <v>1</v>
      </c>
      <c r="L811" s="8">
        <f>ROUND(INDEX([1]Calculation!Q:Q,ROW()),0)</f>
        <v>20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0</v>
      </c>
      <c r="P811" s="8" t="str">
        <f>INDEX([1]Calculation!CB:CB,ROW())</f>
        <v>http://www.surveyusa.com/client/PollReport.aspx?g=1736552c-4e9a-461e-ba78-2cc6729082fd</v>
      </c>
    </row>
    <row r="812" spans="1:16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1023  rv</v>
      </c>
      <c r="E812" s="19">
        <f>INDEX([1]Calculation!$I:$I,ROW())</f>
        <v>43682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2</v>
      </c>
      <c r="P812" s="8" t="str">
        <f>INDEX([1]Calculation!CB:CB,ROW())</f>
        <v>https://www.ipsos.com/sites/default/files/ct/news/documents/2019-08/topline_reuters_democratic_horserace_08_06_2019.pdf</v>
      </c>
    </row>
    <row r="813" spans="1:16">
      <c r="A813" t="str">
        <f>INDEX([1]Calculation!$F:$F,ROW())</f>
        <v>US</v>
      </c>
      <c r="B813" t="str">
        <f>INDEX([1]Calculation!$D:$D,ROW())</f>
        <v>Quinnipiac University</v>
      </c>
      <c r="C813" t="str">
        <f>IF(INDEX([1]Calculation!$G:$G,ROW())=0,"-",INDEX([1]Calculation!$G:$G,ROW()))</f>
        <v>A</v>
      </c>
      <c r="D813" t="str">
        <f>INDEX([1]Calculation!$J:$J,ROW())&amp;"  "&amp;INDEX([1]Calculation!$K:$K,ROW())</f>
        <v>807  rv</v>
      </c>
      <c r="E813" s="19">
        <f>INDEX([1]Calculation!$I:$I,ROW())</f>
        <v>43682</v>
      </c>
      <c r="F813" s="12">
        <f>ROUND(INDEX([1]Calculation!AL:AL,ROW()),1)</f>
        <v>0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21</v>
      </c>
      <c r="O813" s="8">
        <f>ROUND(INDEX([1]Calculation!T:T,ROW()),0)</f>
        <v>1</v>
      </c>
      <c r="P813" s="8" t="str">
        <f>INDEX([1]Calculation!CB:CB,ROW())</f>
        <v>https://poll.qu.edu/national/release-detail?ReleaseID=3637</v>
      </c>
    </row>
    <row r="814" spans="1:16">
      <c r="A814" t="str">
        <f>INDEX([1]Calculation!$F:$F,ROW())</f>
        <v>US</v>
      </c>
      <c r="B814" t="str">
        <f>INDEX([1]Calculation!$D:$D,ROW())</f>
        <v>Ipsos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1258  a</v>
      </c>
      <c r="E814" s="19">
        <f>INDEX([1]Calculation!$I:$I,ROW())</f>
        <v>43682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https://graphics.reuters.com/USA-ELECTION-POLL/0100B05G09P/index.html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1339  rv</v>
      </c>
      <c r="E815" s="19">
        <f>INDEX([1]Calculation!$I:$I,ROW())</f>
        <v>43682</v>
      </c>
      <c r="F815" s="12">
        <f>ROUND(INDEX([1]Calculation!AL:AL,ROW()),1)</f>
        <v>0</v>
      </c>
      <c r="G815" s="8">
        <f>ROUND(INDEX([1]Calculation!L:L,ROW()),0)</f>
        <v>27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2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11</v>
      </c>
      <c r="O815" s="8">
        <f>ROUND(INDEX([1]Calculation!T:T,ROW()),0)</f>
        <v>2</v>
      </c>
      <c r="P815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Pew Research Center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1757  rv</v>
      </c>
      <c r="E816" s="19">
        <f>INDEX([1]Calculation!$I:$I,ROW())</f>
        <v>43681</v>
      </c>
      <c r="F816" s="12">
        <f>ROUND(INDEX([1]Calculation!AL:AL,ROW()),1)</f>
        <v>0.1</v>
      </c>
      <c r="G816" s="8">
        <f>ROUND(INDEX([1]Calculation!L:L,ROW()),0)</f>
        <v>26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https://www.people-press.org/wp-content/uploads/sites/4/2019/08/PP_2019.08.16_Trump-and-the-Democratic-Primary_FINAL.pdf</v>
      </c>
    </row>
    <row r="817" spans="1:16">
      <c r="A817" t="str">
        <f>INDEX([1]Calculation!$F:$F,ROW())</f>
        <v>US</v>
      </c>
      <c r="B817" t="str">
        <f>INDEX([1]Calculation!$D:$D,ROW())</f>
        <v>Public Policy Polling</v>
      </c>
      <c r="C817" t="str">
        <f>IF(INDEX([1]Calculation!$G:$G,ROW())=0,"-",INDEX([1]Calculation!$G:$G,ROW()))</f>
        <v>B</v>
      </c>
      <c r="D817" t="str">
        <f>INDEX([1]Calculation!$J:$J,ROW())&amp;"  "&amp;INDEX([1]Calculation!$K:$K,ROW())</f>
        <v>588  v</v>
      </c>
      <c r="E817" s="19">
        <f>INDEX([1]Calculation!$I:$I,ROW())</f>
        <v>43681</v>
      </c>
      <c r="F817" s="12">
        <f>ROUND(INDEX([1]Calculation!AL:AL,ROW()),1)</f>
        <v>2.2999999999999998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4</v>
      </c>
      <c r="J817" s="8">
        <f>ROUND(INDEX([1]Calculation!O:O,ROW()),0)</f>
        <v>4</v>
      </c>
      <c r="K817" s="8">
        <f>ROUND(INDEX([1]Calculation!P:P,ROW()),0)</f>
        <v>2</v>
      </c>
      <c r="L817" s="8">
        <f>ROUND(INDEX([1]Calculation!Q:Q,ROW()),0)</f>
        <v>12</v>
      </c>
      <c r="M817" s="8">
        <f>ROUND(INDEX([1]Calculation!R:R,ROW()),0)</f>
        <v>0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https://www.publicpolicypolling.com/wp-content/uploads/2019/08/NationalPollMemoAugust2019.pdf</v>
      </c>
    </row>
    <row r="818" spans="1:16">
      <c r="A818" t="str">
        <f>INDEX([1]Calculation!$F:$F,ROW())</f>
        <v>US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1450  lv</v>
      </c>
      <c r="E818" s="19">
        <f>INDEX([1]Calculation!$I:$I,ROW())</f>
        <v>43681</v>
      </c>
      <c r="F818" s="12">
        <f>ROUND(INDEX([1]Calculation!AL:AL,ROW()),1)</f>
        <v>0</v>
      </c>
      <c r="G818" s="8">
        <f>ROUND(INDEX([1]Calculation!L:L,ROW()),0)</f>
        <v>23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23</v>
      </c>
      <c r="M818" s="8">
        <f>ROUND(INDEX([1]Calculation!R:R,ROW()),0)</f>
        <v>0</v>
      </c>
      <c r="N818" s="8">
        <f>ROUND(INDEX([1]Calculation!S:S,ROW()),0)</f>
        <v>26</v>
      </c>
      <c r="O818" s="8">
        <f>ROUND(INDEX([1]Calculation!T:T,ROW()),0)</f>
        <v>2</v>
      </c>
      <c r="P818" s="8" t="str">
        <f>INDEX([1]Calculation!CB:CB,ROW())</f>
        <v>https://www.changeresearch.com/post-debate-poll-august-2-4-2019</v>
      </c>
    </row>
    <row r="819" spans="1:16">
      <c r="A819" t="str">
        <f>INDEX([1]Calculation!$F:$F,ROW())</f>
        <v>Iowa</v>
      </c>
      <c r="B819" t="str">
        <f>INDEX([1]Calculation!$D:$D,ROW())</f>
        <v>Monmouth University</v>
      </c>
      <c r="C819" t="str">
        <f>IF(INDEX([1]Calculation!$G:$G,ROW())=0,"-",INDEX([1]Calculation!$G:$G,ROW()))</f>
        <v>A+</v>
      </c>
      <c r="D819" t="str">
        <f>INDEX([1]Calculation!$J:$J,ROW())&amp;"  "&amp;INDEX([1]Calculation!$K:$K,ROW())</f>
        <v>401  lv</v>
      </c>
      <c r="E819" s="19">
        <f>INDEX([1]Calculation!$I:$I,ROW())</f>
        <v>43681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3</v>
      </c>
      <c r="L819" s="8">
        <f>ROUND(INDEX([1]Calculation!Q:Q,ROW()),0)</f>
        <v>9</v>
      </c>
      <c r="M819" s="8">
        <f>ROUND(INDEX([1]Calculation!R:R,ROW()),0)</f>
        <v>3</v>
      </c>
      <c r="N819" s="8">
        <f>ROUND(INDEX([1]Calculation!S:S,ROW()),0)</f>
        <v>19</v>
      </c>
      <c r="O819" s="8">
        <f>ROUND(INDEX([1]Calculation!T:T,ROW()),0)</f>
        <v>2</v>
      </c>
      <c r="P819" s="8" t="str">
        <f>INDEX([1]Calculation!CB:CB,ROW())</f>
        <v>https://www.monmouth.edu/polling-institute/documents/monmouthpoll_ia_080819.pdf/</v>
      </c>
    </row>
    <row r="820" spans="1:16">
      <c r="A820" t="str">
        <f>INDEX([1]Calculation!$F:$F,ROW())</f>
        <v>Pennsylvania</v>
      </c>
      <c r="B820" t="str">
        <f>INDEX([1]Calculation!$D:$D,ROW())</f>
        <v>Franklin &amp; Marshall College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295  rv</v>
      </c>
      <c r="E820" s="19">
        <f>INDEX([1]Calculation!$I:$I,ROW())</f>
        <v>43681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12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0</v>
      </c>
      <c r="P820" s="8" t="str">
        <f>INDEX([1]Calculation!CB:CB,ROW())</f>
        <v>https://www.fandm.edu/uploads/files/366978281722999151-f-m-poll-release-august-2019.pdf</v>
      </c>
    </row>
    <row r="821" spans="1:16">
      <c r="A821" t="str">
        <f>INDEX([1]Calculation!$F:$F,ROW())</f>
        <v>Texas</v>
      </c>
      <c r="B821" t="str">
        <f>INDEX([1]Calculation!$D:$D,ROW())</f>
        <v>University of Texas at Tyler</v>
      </c>
      <c r="C821" t="str">
        <f>IF(INDEX([1]Calculation!$G:$G,ROW())=0,"-",INDEX([1]Calculation!$G:$G,ROW()))</f>
        <v>B/C</v>
      </c>
      <c r="D821" t="str">
        <f>INDEX([1]Calculation!$J:$J,ROW())&amp;"  "&amp;INDEX([1]Calculation!$K:$K,ROW())</f>
        <v>534  rv</v>
      </c>
      <c r="E821" s="19">
        <f>INDEX([1]Calculation!$I:$I,ROW())</f>
        <v>43681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0</v>
      </c>
      <c r="L821" s="8">
        <f>ROUND(INDEX([1]Calculation!Q:Q,ROW()),0)</f>
        <v>18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https://www.uttyler.edu/politicalscience/files/pollingcenter/postdebatesummary.pdf</v>
      </c>
    </row>
    <row r="822" spans="1:16">
      <c r="A822" t="str">
        <f>INDEX([1]Calculation!$F:$F,ROW())</f>
        <v>New Hampshire</v>
      </c>
      <c r="B822" t="str">
        <f>INDEX([1]Calculation!$D:$D,ROW())</f>
        <v>Suffolk University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500  lv</v>
      </c>
      <c r="E822" s="19">
        <f>INDEX([1]Calculation!$I:$I,ROW())</f>
        <v>43681</v>
      </c>
      <c r="F822" s="12">
        <f>ROUND(INDEX([1]Calculation!AL:AL,ROW()),1)</f>
        <v>0</v>
      </c>
      <c r="G822" s="8">
        <f>ROUND(INDEX([1]Calculation!L:L,ROW()),0)</f>
        <v>21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1</v>
      </c>
      <c r="N822" s="8">
        <f>ROUND(INDEX([1]Calculation!S:S,ROW()),0)</f>
        <v>14</v>
      </c>
      <c r="O822" s="8">
        <f>ROUND(INDEX([1]Calculation!T:T,ROW()),0)</f>
        <v>1</v>
      </c>
      <c r="P822" s="8" t="str">
        <f>INDEX([1]Calculation!CB:CB,ROW())</f>
        <v>https://www.suffolk.edu/-/media/suffolk/documents/academics/research-at-suffolk/suprc/polls/new-hampshire/2019/8_6_2019_marginals_pdftxt.pdf</v>
      </c>
    </row>
    <row r="823" spans="1:16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9845  lv</v>
      </c>
      <c r="E823" s="19">
        <f>INDEX([1]Calculation!$I:$I,ROW())</f>
        <v>43681</v>
      </c>
      <c r="F823" s="12">
        <f>ROUND(INDEX([1]Calculation!AL:AL,ROW()),1)</f>
        <v>0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19</v>
      </c>
      <c r="M823" s="8">
        <f>ROUND(INDEX([1]Calculation!R:R,ROW()),0)</f>
        <v>1</v>
      </c>
      <c r="N823" s="8">
        <f>ROUND(INDEX([1]Calculation!S:S,ROW()),0)</f>
        <v>15</v>
      </c>
      <c r="O823" s="8">
        <f>ROUND(INDEX([1]Calculation!T:T,ROW()),0)</f>
        <v>2</v>
      </c>
      <c r="P823" s="8" t="str">
        <f>INDEX([1]Calculation!CB:CB,ROW())</f>
        <v>https://morningconsult.com/2020-democratic-primary/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1350  rv</v>
      </c>
      <c r="E824" s="19">
        <f>INDEX([1]Calculation!$I:$I,ROW())</f>
        <v>43681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https://scottrasmussen.com/3-day-dems-voting-for-trends/</v>
      </c>
    </row>
    <row r="825" spans="1:16">
      <c r="A825" t="str">
        <f>INDEX([1]Calculation!$F:$F,ROW())</f>
        <v>Texas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400  lv</v>
      </c>
      <c r="E825" s="19">
        <f>INDEX([1]Calculation!$I:$I,ROW())</f>
        <v>43680</v>
      </c>
      <c r="F825" s="12">
        <f>ROUND(INDEX([1]Calculation!AL:AL,ROW()),1)</f>
        <v>0.2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7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14</v>
      </c>
      <c r="O825" s="8">
        <f>ROUND(INDEX([1]Calculation!T:T,ROW()),0)</f>
        <v>3</v>
      </c>
      <c r="P825" s="8" t="str">
        <f>INDEX([1]Calculation!CB:CB,ROW())</f>
        <v>http://emersonpolling.com/2019/08/06/dallas-morning-news-emerson-poll-biden-leads-orourke-in-texas-presidential-primary-race-against-sen-john-cornyn-wide-open/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1350  rv</v>
      </c>
      <c r="E826" s="19">
        <f>INDEX([1]Calculation!$I:$I,ROW())</f>
        <v>43680</v>
      </c>
      <c r="F826" s="12">
        <f>ROUND(INDEX([1]Calculation!AL:AL,ROW()),1)</f>
        <v>0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https://scottrasmussen.com/3-day-dems-voting-for-trends/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43679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9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914  rv</v>
      </c>
      <c r="E828" s="19">
        <f>INDEX([1]Calculation!$I:$I,ROW())</f>
        <v>43679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1</v>
      </c>
      <c r="N828" s="8">
        <f>ROUND(INDEX([1]Calculation!S:S,ROW()),0)</f>
        <v>8</v>
      </c>
      <c r="O828" s="8">
        <f>ROUND(INDEX([1]Calculation!T:T,ROW()),0)</f>
        <v>2</v>
      </c>
      <c r="P828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29" spans="1:16">
      <c r="A829" t="str">
        <f>INDEX([1]Calculation!$F:$F,ROW())</f>
        <v>Washington</v>
      </c>
      <c r="B829" t="str">
        <f>INDEX([1]Calculation!$D:$D,ROW())</f>
        <v>Zogby Interactive/JZ Analytics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619  lv</v>
      </c>
      <c r="E829" s="19">
        <f>INDEX([1]Calculation!$I:$I,ROW())</f>
        <v>43678</v>
      </c>
      <c r="F829" s="12">
        <f>ROUND(INDEX([1]Calculation!AL:AL,ROW()),1)</f>
        <v>1.3</v>
      </c>
      <c r="G829" s="8">
        <f>ROUND(INDEX([1]Calculation!L:L,ROW()),0)</f>
        <v>19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14</v>
      </c>
      <c r="O829" s="8">
        <f>ROUND(INDEX([1]Calculation!T:T,ROW()),0)</f>
        <v>2</v>
      </c>
      <c r="P829" s="8" t="str">
        <f>INDEX([1]Calculation!CB:CB,ROW())</f>
        <v>https://247wallst.com/special-report/2019/08/07/24-7-wall-st-zogby-analytics-battleground-state-poll-biden-warren-and-sanders-neck-and-neck-in-washington-state/2/</v>
      </c>
    </row>
    <row r="830" spans="1:16">
      <c r="A830" t="str">
        <f>INDEX([1]Calculation!$F:$F,ROW())</f>
        <v>US</v>
      </c>
      <c r="B830" t="str">
        <f>INDEX([1]Calculation!$D:$D,ROW())</f>
        <v>IBD/TIPP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350  rv</v>
      </c>
      <c r="E830" s="19">
        <f>INDEX([1]Calculation!$I:$I,ROW())</f>
        <v>43678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12</v>
      </c>
      <c r="M830" s="8">
        <f>ROUND(INDEX([1]Calculation!R:R,ROW()),0)</f>
        <v>0</v>
      </c>
      <c r="N830" s="8">
        <f>ROUND(INDEX([1]Calculation!S:S,ROW()),0)</f>
        <v>17</v>
      </c>
      <c r="O830" s="8">
        <f>ROUND(INDEX([1]Calculation!T:T,ROW()),0)</f>
        <v>0</v>
      </c>
      <c r="P830" s="8" t="str">
        <f>INDEX([1]Calculation!CB:CB,ROW())</f>
        <v>https://projects.fivethirtyeight.com/polls/20190806_National.pdf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585  rv</v>
      </c>
      <c r="E831" s="19">
        <f>INDEX([1]Calculation!$I:$I,ROW())</f>
        <v>43678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1</v>
      </c>
      <c r="N831" s="8">
        <f>ROUND(INDEX([1]Calculation!S:S,ROW()),0)</f>
        <v>8</v>
      </c>
      <c r="O831" s="8">
        <f>ROUND(INDEX([1]Calculation!T:T,ROW()),0)</f>
        <v>1</v>
      </c>
      <c r="P831" s="8" t="str">
        <f>INDEX([1]Calculation!CB:CB,ROW())</f>
        <v>https://harvardharrispoll.com/wp-content/uploads/2019/08/HHP_July2019_Topline_RegisteredVoters_r1.pdf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896  rv</v>
      </c>
      <c r="E832" s="19">
        <f>INDEX([1]Calculation!$I:$I,ROW())</f>
        <v>43678</v>
      </c>
      <c r="F832" s="12">
        <f>ROUND(INDEX([1]Calculation!AL:AL,ROW()),1)</f>
        <v>0</v>
      </c>
      <c r="G832" s="8">
        <f>ROUND(INDEX([1]Calculation!L:L,ROW()),0)</f>
        <v>30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18</v>
      </c>
      <c r="M832" s="8">
        <f>ROUND(INDEX([1]Calculation!R:R,ROW()),0)</f>
        <v>1</v>
      </c>
      <c r="N832" s="8">
        <f>ROUND(INDEX([1]Calculation!S:S,ROW()),0)</f>
        <v>9</v>
      </c>
      <c r="O832" s="8">
        <f>ROUND(INDEX([1]Calculation!T:T,ROW()),0)</f>
        <v>1</v>
      </c>
      <c r="P832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867  rv</v>
      </c>
      <c r="E833" s="19">
        <f>INDEX([1]Calculation!$I:$I,ROW())</f>
        <v>43677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5</v>
      </c>
      <c r="K833" s="8">
        <f>ROUND(INDEX([1]Calculation!P:P,ROW()),0)</f>
        <v>1</v>
      </c>
      <c r="L833" s="8">
        <f>ROUND(INDEX([1]Calculation!Q:Q,ROW()),0)</f>
        <v>17</v>
      </c>
      <c r="M833" s="8">
        <f>ROUND(INDEX([1]Calculation!R:R,ROW()),0)</f>
        <v>1</v>
      </c>
      <c r="N833" s="8">
        <f>ROUND(INDEX([1]Calculation!S:S,ROW()),0)</f>
        <v>8</v>
      </c>
      <c r="O833" s="8">
        <f>ROUND(INDEX([1]Calculation!T:T,ROW()),0)</f>
        <v>1</v>
      </c>
      <c r="P833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34" spans="1:16">
      <c r="A834" t="str">
        <f>INDEX([1]Calculation!$F:$F,ROW())</f>
        <v>California</v>
      </c>
      <c r="B834" t="str">
        <f>INDEX([1]Calculation!$D:$D,ROW())</f>
        <v>Capitol Weekly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739  lv</v>
      </c>
      <c r="E834" s="19">
        <f>INDEX([1]Calculation!$I:$I,ROW())</f>
        <v>43677</v>
      </c>
      <c r="F834" s="12">
        <f>ROUND(INDEX([1]Calculation!AL:AL,ROW()),1)</f>
        <v>0</v>
      </c>
      <c r="G834" s="8">
        <f>ROUND(INDEX([1]Calculation!L:L,ROW()),0)</f>
        <v>21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8</v>
      </c>
      <c r="K834" s="8">
        <f>ROUND(INDEX([1]Calculation!P:P,ROW()),0)</f>
        <v>1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24</v>
      </c>
      <c r="O834" s="8">
        <f>ROUND(INDEX([1]Calculation!T:T,ROW()),0)</f>
        <v>2</v>
      </c>
      <c r="P834" s="8" t="str">
        <f>INDEX([1]Calculation!CB:CB,ROW())</f>
        <v>https://public.tableau.com/profile/capitol.weekly#!/vizhome/2020PrimaryTrackingSurvey_15626518585990/CA120POLLSTORY</v>
      </c>
    </row>
    <row r="835" spans="1:16">
      <c r="A835" t="str">
        <f>INDEX([1]Calculation!$F:$F,ROW())</f>
        <v>US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629  lv</v>
      </c>
      <c r="E835" s="19">
        <f>INDEX([1]Calculation!$I:$I,ROW())</f>
        <v>43676</v>
      </c>
      <c r="F835" s="12">
        <f>ROUND(INDEX([1]Calculation!AL:AL,ROW()),1)</f>
        <v>0</v>
      </c>
      <c r="G835" s="8">
        <f>ROUND(INDEX([1]Calculation!L:L,ROW()),0)</f>
        <v>26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18</v>
      </c>
      <c r="O835" s="8">
        <f>ROUND(INDEX([1]Calculation!T:T,ROW()),0)</f>
        <v>1</v>
      </c>
      <c r="P835" s="8" t="str">
        <f>INDEX([1]Calculation!CB:CB,ROW())</f>
        <v>https://d25d2506sfb94s.cloudfront.net/cumulus_uploads/document/hash0nbry8/econTabReport.pdf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868  rv</v>
      </c>
      <c r="E836" s="19">
        <f>INDEX([1]Calculation!$I:$I,ROW())</f>
        <v>43676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15</v>
      </c>
      <c r="M836" s="8">
        <f>ROUND(INDEX([1]Calculation!R:R,ROW()),0)</f>
        <v>1</v>
      </c>
      <c r="N836" s="8">
        <f>ROUND(INDEX([1]Calculation!S:S,ROW()),0)</f>
        <v>8</v>
      </c>
      <c r="O836" s="8">
        <f>ROUND(INDEX([1]Calculation!T:T,ROW()),0)</f>
        <v>1</v>
      </c>
      <c r="P836" s="8" t="str">
        <f>INDEX([1]Calculation!CB:CB,ROW())</f>
        <v>https://scottrasmussen.com/crosstabs-july-28-30/</v>
      </c>
    </row>
    <row r="837" spans="1:16">
      <c r="A837" t="str">
        <f>INDEX([1]Calculation!$F:$F,ROW())</f>
        <v>Illinois</v>
      </c>
      <c r="B837" t="str">
        <f>INDEX([1]Calculation!$D:$D,ROW())</f>
        <v>Victory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1200  lv</v>
      </c>
      <c r="E837" s="19">
        <f>INDEX([1]Calculation!$I:$I,ROW())</f>
        <v>43675</v>
      </c>
      <c r="F837" s="12">
        <f>ROUND(INDEX([1]Calculation!AL:AL,ROW()),1)</f>
        <v>0.1</v>
      </c>
      <c r="G837" s="8">
        <f>ROUND(INDEX([1]Calculation!L:L,ROW()),0)</f>
        <v>36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9</v>
      </c>
      <c r="K837" s="8">
        <f>ROUND(INDEX([1]Calculation!P:P,ROW()),0)</f>
        <v>2</v>
      </c>
      <c r="L837" s="8">
        <f>ROUND(INDEX([1]Calculation!Q:Q,ROW()),0)</f>
        <v>15</v>
      </c>
      <c r="M837" s="8">
        <f>ROUND(INDEX([1]Calculation!R:R,ROW()),0)</f>
        <v>1</v>
      </c>
      <c r="N837" s="8">
        <f>ROUND(INDEX([1]Calculation!S:S,ROW()),0)</f>
        <v>13</v>
      </c>
      <c r="O837" s="8">
        <f>ROUND(INDEX([1]Calculation!T:T,ROW()),0)</f>
        <v>0</v>
      </c>
      <c r="P837" s="8" t="str">
        <f>INDEX([1]Calculation!CB:CB,ROW())</f>
        <v>https://projects.fivethirtyeight.com/polls/20190730_IL.pdf</v>
      </c>
    </row>
    <row r="838" spans="1:16">
      <c r="A838" t="str">
        <f>INDEX([1]Calculation!$F:$F,ROW())</f>
        <v>US</v>
      </c>
      <c r="B838" t="str">
        <f>INDEX([1]Calculation!$D:$D,ROW())</f>
        <v>Emerson College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520  lv</v>
      </c>
      <c r="E838" s="19">
        <f>INDEX([1]Calculation!$I:$I,ROW())</f>
        <v>43675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6</v>
      </c>
      <c r="K838" s="8">
        <f>ROUND(INDEX([1]Calculation!P:P,ROW()),0)</f>
        <v>0</v>
      </c>
      <c r="L838" s="8">
        <f>ROUND(INDEX([1]Calculation!Q:Q,ROW()),0)</f>
        <v>20</v>
      </c>
      <c r="M838" s="8">
        <f>ROUND(INDEX([1]Calculation!R:R,ROW()),0)</f>
        <v>2</v>
      </c>
      <c r="N838" s="8">
        <f>ROUND(INDEX([1]Calculation!S:S,ROW()),0)</f>
        <v>14</v>
      </c>
      <c r="O838" s="8">
        <f>ROUND(INDEX([1]Calculation!T:T,ROW()),0)</f>
        <v>2</v>
      </c>
      <c r="P838" s="8" t="str">
        <f>INDEX([1]Calculation!CB:CB,ROW())</f>
        <v>http://emersonpolling.com/2019/07/29/july-national-poll-biden-extends-support-while-bernie-bounces-back/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884  rv</v>
      </c>
      <c r="E839" s="19">
        <f>INDEX([1]Calculation!$I:$I,ROW())</f>
        <v>43675</v>
      </c>
      <c r="F839" s="12">
        <f>ROUND(INDEX([1]Calculation!AL:AL,ROW()),1)</f>
        <v>0</v>
      </c>
      <c r="G839" s="8">
        <f>ROUND(INDEX([1]Calculation!L:L,ROW()),0)</f>
        <v>32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3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2</v>
      </c>
      <c r="N839" s="8">
        <f>ROUND(INDEX([1]Calculation!S:S,ROW()),0)</f>
        <v>9</v>
      </c>
      <c r="O839" s="8">
        <f>ROUND(INDEX([1]Calculation!T:T,ROW()),0)</f>
        <v>1</v>
      </c>
      <c r="P839" s="8" t="str">
        <f>INDEX([1]Calculation!CB:CB,ROW())</f>
        <v>https://scottrasmussen.com/crosstabs-july-27-29/</v>
      </c>
    </row>
    <row r="840" spans="1:16">
      <c r="A840" t="str">
        <f>INDEX([1]Calculation!$F:$F,ROW())</f>
        <v>US</v>
      </c>
      <c r="B840" t="str">
        <f>INDEX([1]Calculation!$D:$D,ROW())</f>
        <v>GQR Research (GQRR)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471  lv</v>
      </c>
      <c r="E840" s="19">
        <f>INDEX([1]Calculation!$I:$I,ROW())</f>
        <v>43674</v>
      </c>
      <c r="F840" s="12">
        <f>ROUND(INDEX([1]Calculation!AL:AL,ROW()),1)</f>
        <v>0.2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15</v>
      </c>
      <c r="O840" s="8">
        <f>ROUND(INDEX([1]Calculation!T:T,ROW()),0)</f>
        <v>1</v>
      </c>
      <c r="P840" s="8" t="str">
        <f>INDEX([1]Calculation!CB:CB,ROW())</f>
        <v>https://democracycorps.com/wp-content/uploads/2019/08/Dcorps_July-National-Poll-072819-FQ-1.pdf</v>
      </c>
    </row>
    <row r="841" spans="1:16">
      <c r="A841" t="str">
        <f>INDEX([1]Calculation!$F:$F,ROW())</f>
        <v>US</v>
      </c>
      <c r="B841" t="str">
        <f>INDEX([1]Calculation!$D:$D,ROW())</f>
        <v>McLaughlin &amp; Associates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468  lv</v>
      </c>
      <c r="E841" s="19">
        <f>INDEX([1]Calculation!$I:$I,ROW())</f>
        <v>43674</v>
      </c>
      <c r="F841" s="12">
        <f>ROUND(INDEX([1]Calculation!AL:AL,ROW()),1)</f>
        <v>0</v>
      </c>
      <c r="G841" s="8">
        <f>ROUND(INDEX([1]Calculation!L:L,ROW()),0)</f>
        <v>28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https://mclaughlinonline.com/pols/wp-content/uploads/2019/07/National-Monthly-Omnibus-July-Release-1.pdf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16959  lv</v>
      </c>
      <c r="E842" s="19">
        <f>INDEX([1]Calculation!$I:$I,ROW())</f>
        <v>43674</v>
      </c>
      <c r="F842" s="12">
        <f>ROUND(INDEX([1]Calculation!AL:AL,ROW()),1)</f>
        <v>0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1</v>
      </c>
      <c r="N842" s="8">
        <f>ROUND(INDEX([1]Calculation!S:S,ROW()),0)</f>
        <v>13</v>
      </c>
      <c r="O842" s="8">
        <f>ROUND(INDEX([1]Calculation!T:T,ROW()),0)</f>
        <v>2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444  rv</v>
      </c>
      <c r="E843" s="19">
        <f>INDEX([1]Calculation!$I:$I,ROW())</f>
        <v>43674</v>
      </c>
      <c r="F843" s="12">
        <f>ROUND(INDEX([1]Calculation!AL:AL,ROW()),1)</f>
        <v>0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1</v>
      </c>
      <c r="N843" s="8">
        <f>ROUND(INDEX([1]Calculation!S:S,ROW()),0)</f>
        <v>12</v>
      </c>
      <c r="O843" s="8">
        <f>ROUND(INDEX([1]Calculation!T:T,ROW()),0)</f>
        <v>1</v>
      </c>
      <c r="P843" s="8" t="str">
        <f>INDEX([1]Calculation!CB:CB,ROW())</f>
        <v>https://thehill.com/hilltv/what-americas-thinking/455198-biden-extends-lead-sanders-warren-see-support-grow-in-new-poll</v>
      </c>
    </row>
    <row r="844" spans="1:16">
      <c r="A844" t="str">
        <f>INDEX([1]Calculation!$F:$F,ROW())</f>
        <v>US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579  rv</v>
      </c>
      <c r="E844" s="19">
        <f>INDEX([1]Calculation!$I:$I,ROW())</f>
        <v>43674</v>
      </c>
      <c r="F844" s="12">
        <f>ROUND(INDEX([1]Calculation!AL:AL,ROW()),1)</f>
        <v>0</v>
      </c>
      <c r="G844" s="8">
        <f>ROUND(INDEX([1]Calculation!L:L,ROW()),0)</f>
        <v>34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11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https://poll.qu.edu/national/release-detail?ReleaseID=3635</v>
      </c>
    </row>
    <row r="845" spans="1:16">
      <c r="A845" t="str">
        <f>INDEX([1]Calculation!$F:$F,ROW())</f>
        <v>Oklahoma</v>
      </c>
      <c r="B845" t="str">
        <f>INDEX([1]Calculation!$D:$D,ROW())</f>
        <v>SoonerPoll.com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152  lv</v>
      </c>
      <c r="E845" s="19">
        <f>INDEX([1]Calculation!$I:$I,ROW())</f>
        <v>43673</v>
      </c>
      <c r="F845" s="12">
        <f>ROUND(INDEX([1]Calculation!AL:AL,ROW()),1)</f>
        <v>0.1</v>
      </c>
      <c r="G845" s="8">
        <f>ROUND(INDEX([1]Calculation!L:L,ROW()),0)</f>
        <v>26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5</v>
      </c>
      <c r="M845" s="8">
        <f>ROUND(INDEX([1]Calculation!R:R,ROW()),0)</f>
        <v>0</v>
      </c>
      <c r="N845" s="8">
        <f>ROUND(INDEX([1]Calculation!S:S,ROW()),0)</f>
        <v>12</v>
      </c>
      <c r="O845" s="8">
        <f>ROUND(INDEX([1]Calculation!T:T,ROW()),0)</f>
        <v>0</v>
      </c>
      <c r="P845" s="8" t="str">
        <f>INDEX([1]Calculation!CB:CB,ROW())</f>
        <v>https://nondoc-wpengine.netdna-ssl.com/wp-content/uploads/2019/08/Q2_Final_SoonerPoll2019.pdf</v>
      </c>
    </row>
    <row r="846" spans="1:16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510  rv</v>
      </c>
      <c r="E846" s="19">
        <f>INDEX([1]Calculation!$I:$I,ROW())</f>
        <v>43673</v>
      </c>
      <c r="F846" s="12">
        <f>ROUND(INDEX([1]Calculation!AL:AL,ROW()),1)</f>
        <v>0</v>
      </c>
      <c r="G846" s="8">
        <f>ROUND(INDEX([1]Calculation!L:L,ROW()),0)</f>
        <v>58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29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  <c r="P846" s="8" t="str">
        <f>INDEX([1]Calculation!CB:CB,ROW())</f>
        <v>http://echeloninsights.com/wp-content/uploads/Omnibus-July-2019_Dem-Primary-1.pdf</v>
      </c>
    </row>
    <row r="847" spans="1:16">
      <c r="A847" t="str">
        <f>INDEX([1]Calculation!$F:$F,ROW())</f>
        <v>US</v>
      </c>
      <c r="B847" t="str">
        <f>INDEX([1]Calculation!$D:$D,ROW())</f>
        <v>Echelon Insights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510  rv</v>
      </c>
      <c r="E847" s="19">
        <f>INDEX([1]Calculation!$I:$I,ROW())</f>
        <v>43673</v>
      </c>
      <c r="F847" s="12">
        <f>ROUND(INDEX([1]Calculation!AL:AL,ROW()),1)</f>
        <v>0</v>
      </c>
      <c r="G847" s="8">
        <f>ROUND(INDEX([1]Calculation!L:L,ROW()),0)</f>
        <v>56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0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  <c r="P847" s="8" t="str">
        <f>INDEX([1]Calculation!CB:CB,ROW())</f>
        <v>http://echeloninsights.com/wp-content/uploads/Omnibus-July-2019_Dem-Primary-1.pdf</v>
      </c>
    </row>
    <row r="848" spans="1:16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510  rv</v>
      </c>
      <c r="E848" s="19">
        <f>INDEX([1]Calculation!$I:$I,ROW())</f>
        <v>43673</v>
      </c>
      <c r="F848" s="12">
        <f>ROUND(INDEX([1]Calculation!AL:AL,ROW()),1)</f>
        <v>0</v>
      </c>
      <c r="G848" s="8">
        <f>ROUND(INDEX([1]Calculation!L:L,ROW()),0)</f>
        <v>54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35</v>
      </c>
      <c r="O848" s="8">
        <f>ROUND(INDEX([1]Calculation!T:T,ROW()),0)</f>
        <v>0</v>
      </c>
      <c r="P848" s="8" t="str">
        <f>INDEX([1]Calculation!CB:CB,ROW())</f>
        <v>http://echeloninsights.com/wp-content/uploads/Omnibus-July-2019_Dem-Primary-1.pdf</v>
      </c>
    </row>
    <row r="849" spans="1:16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510  rv</v>
      </c>
      <c r="E849" s="19">
        <f>INDEX([1]Calculation!$I:$I,ROW())</f>
        <v>43673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5</v>
      </c>
      <c r="K849" s="8">
        <f>ROUND(INDEX([1]Calculation!P:P,ROW()),0)</f>
        <v>0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  <c r="P849" s="8" t="str">
        <f>INDEX([1]Calculation!CB:CB,ROW())</f>
        <v>http://echeloninsights.com/wp-content/uploads/Omnibus-July-2019_Dem-Primary-1.pdf</v>
      </c>
    </row>
    <row r="850" spans="1:16">
      <c r="A850" t="str">
        <f>INDEX([1]Calculation!$F:$F,ROW())</f>
        <v>Texas</v>
      </c>
      <c r="B850" t="str">
        <f>INDEX([1]Calculation!$D:$D,ROW())</f>
        <v>University of Texas at Tyler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554  rv</v>
      </c>
      <c r="E850" s="19">
        <f>INDEX([1]Calculation!$I:$I,ROW())</f>
        <v>43673</v>
      </c>
      <c r="F850" s="12">
        <f>ROUND(INDEX([1]Calculation!AL:AL,ROW()),1)</f>
        <v>0</v>
      </c>
      <c r="G850" s="8">
        <f>ROUND(INDEX([1]Calculation!L:L,ROW()),0)</f>
        <v>19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2</v>
      </c>
      <c r="K850" s="8">
        <f>ROUND(INDEX([1]Calculation!P:P,ROW()),0)</f>
        <v>0</v>
      </c>
      <c r="L850" s="8">
        <f>ROUND(INDEX([1]Calculation!Q:Q,ROW()),0)</f>
        <v>14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0</v>
      </c>
      <c r="P850" s="8" t="str">
        <f>INDEX([1]Calculation!CB:CB,ROW())</f>
        <v>https://www.uttyler.edu/politicalscience/files/pollingcenter/texassurveyjuly2019a.pdf</v>
      </c>
    </row>
    <row r="851" spans="1:16">
      <c r="A851" t="str">
        <f>INDEX([1]Calculation!$F:$F,ROW())</f>
        <v>US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1204  lv</v>
      </c>
      <c r="E851" s="19">
        <f>INDEX([1]Calculation!$I:$I,ROW())</f>
        <v>43672</v>
      </c>
      <c r="F851" s="12">
        <f>ROUND(INDEX([1]Calculation!AL:AL,ROW()),1)</f>
        <v>0</v>
      </c>
      <c r="G851" s="8">
        <f>ROUND(INDEX([1]Calculation!L:L,ROW()),0)</f>
        <v>20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3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22</v>
      </c>
      <c r="O851" s="8">
        <f>ROUND(INDEX([1]Calculation!T:T,ROW()),0)</f>
        <v>3</v>
      </c>
      <c r="P851" s="8" t="str">
        <f>INDEX([1]Calculation!CB:CB,ROW())</f>
        <v>https://www.changeresearch.com/pre-debate-poll-july-23-26-2019</v>
      </c>
    </row>
    <row r="852" spans="1:16">
      <c r="A852" t="str">
        <f>INDEX([1]Calculation!$F:$F,ROW())</f>
        <v>South Carolina</v>
      </c>
      <c r="B852" t="str">
        <f>INDEX([1]Calculation!$D:$D,ROW())</f>
        <v>Optimus</v>
      </c>
      <c r="C852" t="str">
        <f>IF(INDEX([1]Calculation!$G:$G,ROW())=0,"-",INDEX([1]Calculation!$G:$G,ROW()))</f>
        <v>C/D</v>
      </c>
      <c r="D852" t="str">
        <f>INDEX([1]Calculation!$J:$J,ROW())&amp;"  "&amp;INDEX([1]Calculation!$K:$K,ROW())</f>
        <v>554  lv</v>
      </c>
      <c r="E852" s="19">
        <f>INDEX([1]Calculation!$I:$I,ROW())</f>
        <v>43671</v>
      </c>
      <c r="F852" s="12">
        <f>ROUND(INDEX([1]Calculation!AL:AL,ROW()),1)</f>
        <v>0.1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4</v>
      </c>
      <c r="K852" s="8">
        <f>ROUND(INDEX([1]Calculation!P:P,ROW()),0)</f>
        <v>0</v>
      </c>
      <c r="L852" s="8">
        <f>ROUND(INDEX([1]Calculation!Q:Q,ROW()),0)</f>
        <v>9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  <c r="P852" s="8" t="str">
        <f>INDEX([1]Calculation!CB:CB,ROW())</f>
        <v>https://firehousestrategies.com/analysis/exclusive-survey-early-state-democrats-moving-left/</v>
      </c>
    </row>
    <row r="853" spans="1:16">
      <c r="A853" t="str">
        <f>INDEX([1]Calculation!$F:$F,ROW())</f>
        <v>New Hampshire</v>
      </c>
      <c r="B853" t="str">
        <f>INDEX([1]Calculation!$D:$D,ROW())</f>
        <v>Optimus</v>
      </c>
      <c r="C853" t="str">
        <f>IF(INDEX([1]Calculation!$G:$G,ROW())=0,"-",INDEX([1]Calculation!$G:$G,ROW()))</f>
        <v>C/D</v>
      </c>
      <c r="D853" t="str">
        <f>INDEX([1]Calculation!$J:$J,ROW())&amp;"  "&amp;INDEX([1]Calculation!$K:$K,ROW())</f>
        <v>587  lv</v>
      </c>
      <c r="E853" s="19">
        <f>INDEX([1]Calculation!$I:$I,ROW())</f>
        <v>43671</v>
      </c>
      <c r="F853" s="12">
        <f>ROUND(INDEX([1]Calculation!AL:AL,ROW()),1)</f>
        <v>0.1</v>
      </c>
      <c r="G853" s="8">
        <f>ROUND(INDEX([1]Calculation!L:L,ROW()),0)</f>
        <v>22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16</v>
      </c>
      <c r="O853" s="8">
        <f>ROUND(INDEX([1]Calculation!T:T,ROW()),0)</f>
        <v>1</v>
      </c>
      <c r="P853" s="8" t="str">
        <f>INDEX([1]Calculation!CB:CB,ROW())</f>
        <v>https://firehousestrategies.com/analysis/exclusive-survey-early-state-democrats-moving-left/</v>
      </c>
    </row>
    <row r="854" spans="1:16">
      <c r="A854" t="str">
        <f>INDEX([1]Calculation!$F:$F,ROW())</f>
        <v>Iowa</v>
      </c>
      <c r="B854" t="str">
        <f>INDEX([1]Calculation!$D:$D,ROW())</f>
        <v>Optimus</v>
      </c>
      <c r="C854" t="str">
        <f>IF(INDEX([1]Calculation!$G:$G,ROW())=0,"-",INDEX([1]Calculation!$G:$G,ROW()))</f>
        <v>C/D</v>
      </c>
      <c r="D854" t="str">
        <f>INDEX([1]Calculation!$J:$J,ROW())&amp;"  "&amp;INDEX([1]Calculation!$K:$K,ROW())</f>
        <v>630  lv</v>
      </c>
      <c r="E854" s="19">
        <f>INDEX([1]Calculation!$I:$I,ROW())</f>
        <v>43671</v>
      </c>
      <c r="F854" s="12">
        <f>ROUND(INDEX([1]Calculation!AL:AL,ROW()),1)</f>
        <v>0.1</v>
      </c>
      <c r="G854" s="8">
        <f>ROUND(INDEX([1]Calculation!L:L,ROW()),0)</f>
        <v>23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7</v>
      </c>
      <c r="K854" s="8">
        <f>ROUND(INDEX([1]Calculation!P:P,ROW()),0)</f>
        <v>0</v>
      </c>
      <c r="L854" s="8">
        <f>ROUND(INDEX([1]Calculation!Q:Q,ROW()),0)</f>
        <v>11</v>
      </c>
      <c r="M854" s="8">
        <f>ROUND(INDEX([1]Calculation!R:R,ROW()),0)</f>
        <v>0</v>
      </c>
      <c r="N854" s="8">
        <f>ROUND(INDEX([1]Calculation!S:S,ROW()),0)</f>
        <v>23</v>
      </c>
      <c r="O854" s="8">
        <f>ROUND(INDEX([1]Calculation!T:T,ROW()),0)</f>
        <v>0</v>
      </c>
      <c r="P854" s="8" t="str">
        <f>INDEX([1]Calculation!CB:CB,ROW())</f>
        <v>https://firehousestrategies.com/analysis/exclusive-survey-early-state-democrats-moving-left/</v>
      </c>
    </row>
    <row r="855" spans="1:16">
      <c r="A855" t="str">
        <f>INDEX([1]Calculation!$F:$F,ROW())</f>
        <v>US</v>
      </c>
      <c r="B855" t="str">
        <f>INDEX([1]Calculation!$D:$D,ROW())</f>
        <v>USC Dornsife/LA Times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1827  lv</v>
      </c>
      <c r="E855" s="19">
        <f>INDEX([1]Calculation!$I:$I,ROW())</f>
        <v>43671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5</v>
      </c>
      <c r="K855" s="8">
        <f>ROUND(INDEX([1]Calculation!P:P,ROW()),0)</f>
        <v>1</v>
      </c>
      <c r="L855" s="8">
        <f>ROUND(INDEX([1]Calculation!Q:Q,ROW()),0)</f>
        <v>11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https://drive.google.com/file/d/1xmuVJHXBGt5r-pXn9JO6sFPS_GYfZKfD/view</v>
      </c>
    </row>
    <row r="856" spans="1:16">
      <c r="A856" t="str">
        <f>INDEX([1]Calculation!$F:$F,ROW())</f>
        <v>California</v>
      </c>
      <c r="B856" t="str">
        <f>INDEX([1]Calculation!$D:$D,ROW())</f>
        <v>Public Policy Institute of California</v>
      </c>
      <c r="C856" t="str">
        <f>IF(INDEX([1]Calculation!$G:$G,ROW())=0,"-",INDEX([1]Calculation!$G:$G,ROW()))</f>
        <v>A/B</v>
      </c>
      <c r="D856" t="str">
        <f>INDEX([1]Calculation!$J:$J,ROW())&amp;"  "&amp;INDEX([1]Calculation!$K:$K,ROW())</f>
        <v>766  lv</v>
      </c>
      <c r="E856" s="19">
        <f>INDEX([1]Calculation!$I:$I,ROW())</f>
        <v>43669</v>
      </c>
      <c r="F856" s="12">
        <f>ROUND(INDEX([1]Calculation!AL:AL,ROW()),1)</f>
        <v>0</v>
      </c>
      <c r="G856" s="8">
        <f>ROUND(INDEX([1]Calculation!L:L,ROW()),0)</f>
        <v>11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5</v>
      </c>
      <c r="K856" s="8">
        <f>ROUND(INDEX([1]Calculation!P:P,ROW()),0)</f>
        <v>0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15</v>
      </c>
      <c r="O856" s="8">
        <f>ROUND(INDEX([1]Calculation!T:T,ROW()),0)</f>
        <v>0</v>
      </c>
      <c r="P856" s="8" t="str">
        <f>INDEX([1]Calculation!CB:CB,ROW())</f>
        <v>https://www.ppic.org/wp-content/uploads/ppic-statewide-survey-californians-and-the-environment-july-2019.pdf</v>
      </c>
    </row>
    <row r="857" spans="1:16">
      <c r="A857" t="str">
        <f>INDEX([1]Calculation!$F:$F,ROW())</f>
        <v>US</v>
      </c>
      <c r="B857" t="str">
        <f>INDEX([1]Calculation!$D:$D,ROW())</f>
        <v>Fox News/Beacon Research/Shaw &amp; Co. Research</v>
      </c>
      <c r="C857" t="str">
        <f>IF(INDEX([1]Calculation!$G:$G,ROW())=0,"-",INDEX([1]Calculation!$G:$G,ROW()))</f>
        <v>A-</v>
      </c>
      <c r="D857" t="str">
        <f>INDEX([1]Calculation!$J:$J,ROW())&amp;"  "&amp;INDEX([1]Calculation!$K:$K,ROW())</f>
        <v>455  lv</v>
      </c>
      <c r="E857" s="19">
        <f>INDEX([1]Calculation!$I:$I,ROW())</f>
        <v>43669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5</v>
      </c>
      <c r="K857" s="8">
        <f>ROUND(INDEX([1]Calculation!P:P,ROW()),0)</f>
        <v>3</v>
      </c>
      <c r="L857" s="8">
        <f>ROUND(INDEX([1]Calculation!Q:Q,ROW()),0)</f>
        <v>15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https://www.foxnews.com/politics/fox-news-poll-july-25</v>
      </c>
    </row>
    <row r="858" spans="1:16">
      <c r="A858" t="str">
        <f>INDEX([1]Calculation!$F:$F,ROW())</f>
        <v>US</v>
      </c>
      <c r="B858" t="str">
        <f>INDEX([1]Calculation!$D:$D,ROW())</f>
        <v>YouGov</v>
      </c>
      <c r="C858" t="str">
        <f>IF(INDEX([1]Calculation!$G:$G,ROW())=0,"-",INDEX([1]Calculation!$G:$G,ROW()))</f>
        <v>B-</v>
      </c>
      <c r="D858" t="str">
        <f>INDEX([1]Calculation!$J:$J,ROW())&amp;"  "&amp;INDEX([1]Calculation!$K:$K,ROW())</f>
        <v>600  lv</v>
      </c>
      <c r="E858" s="19">
        <f>INDEX([1]Calculation!$I:$I,ROW())</f>
        <v>43669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1</v>
      </c>
      <c r="N858" s="8">
        <f>ROUND(INDEX([1]Calculation!S:S,ROW()),0)</f>
        <v>18</v>
      </c>
      <c r="O858" s="8">
        <f>ROUND(INDEX([1]Calculation!T:T,ROW()),0)</f>
        <v>2</v>
      </c>
      <c r="P858" s="8" t="str">
        <f>INDEX([1]Calculation!CB:CB,ROW())</f>
        <v>https://d25d2506sfb94s.cloudfront.net/cumulus_uploads/document/n0eqovafro/econTabReport.pdf</v>
      </c>
    </row>
    <row r="859" spans="1:16">
      <c r="A859" t="str">
        <f>INDEX([1]Calculation!$F:$F,ROW())</f>
        <v>South Carolina</v>
      </c>
      <c r="B859" t="str">
        <f>INDEX([1]Calculation!$D:$D,ROW())</f>
        <v>Monmouth University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405  lv</v>
      </c>
      <c r="E859" s="19">
        <f>INDEX([1]Calculation!$I:$I,ROW())</f>
        <v>43668</v>
      </c>
      <c r="F859" s="12">
        <f>ROUND(INDEX([1]Calculation!AL:AL,ROW()),1)</f>
        <v>0.2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10</v>
      </c>
      <c r="M859" s="8">
        <f>ROUND(INDEX([1]Calculation!R:R,ROW()),0)</f>
        <v>2</v>
      </c>
      <c r="N859" s="8">
        <f>ROUND(INDEX([1]Calculation!S:S,ROW()),0)</f>
        <v>9</v>
      </c>
      <c r="O859" s="8">
        <f>ROUND(INDEX([1]Calculation!T:T,ROW()),0)</f>
        <v>0</v>
      </c>
      <c r="P859" s="8" t="str">
        <f>INDEX([1]Calculation!CB:CB,ROW())</f>
        <v>https://www.monmouth.edu/polling-institute/documents/monmouthpoll_sc_072519.pdf/</v>
      </c>
    </row>
    <row r="860" spans="1:16">
      <c r="A860" t="str">
        <f>INDEX([1]Calculation!$F:$F,ROW())</f>
        <v>Ohio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556  rv</v>
      </c>
      <c r="E860" s="19">
        <f>INDEX([1]Calculation!$I:$I,ROW())</f>
        <v>43668</v>
      </c>
      <c r="F860" s="12">
        <f>ROUND(INDEX([1]Calculation!AL:AL,ROW()),1)</f>
        <v>4.2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6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1</v>
      </c>
      <c r="N860" s="8">
        <f>ROUND(INDEX([1]Calculation!S:S,ROW()),0)</f>
        <v>13</v>
      </c>
      <c r="O860" s="8">
        <f>ROUND(INDEX([1]Calculation!T:T,ROW()),0)</f>
        <v>1</v>
      </c>
      <c r="P860" s="8" t="str">
        <f>INDEX([1]Calculation!CB:CB,ROW())</f>
        <v>https://poll.qu.edu/ohio/release-detail?ReleaseID=3633</v>
      </c>
    </row>
    <row r="861" spans="1:16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17285  lv</v>
      </c>
      <c r="E861" s="19">
        <f>INDEX([1]Calculation!$I:$I,ROW())</f>
        <v>43667</v>
      </c>
      <c r="F861" s="12">
        <f>ROUND(INDEX([1]Calculation!AL:AL,ROW()),1)</f>
        <v>0</v>
      </c>
      <c r="G861" s="8">
        <f>ROUND(INDEX([1]Calculation!L:L,ROW()),0)</f>
        <v>33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18</v>
      </c>
      <c r="M861" s="8">
        <f>ROUND(INDEX([1]Calculation!R:R,ROW()),0)</f>
        <v>1</v>
      </c>
      <c r="N861" s="8">
        <f>ROUND(INDEX([1]Calculation!S:S,ROW()),0)</f>
        <v>14</v>
      </c>
      <c r="O861" s="8">
        <f>ROUND(INDEX([1]Calculation!T:T,ROW()),0)</f>
        <v>2</v>
      </c>
      <c r="P861" s="8" t="str">
        <f>INDEX([1]Calculation!CB:CB,ROW())</f>
        <v>https://morningconsult.com/2020-democratic-primary/</v>
      </c>
    </row>
    <row r="862" spans="1:16">
      <c r="A862" t="str">
        <f>INDEX([1]Calculation!$F:$F,ROW())</f>
        <v>US</v>
      </c>
      <c r="B862" t="str">
        <f>INDEX([1]Calculation!$D:$D,ROW())</f>
        <v>Swayable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1921  lv</v>
      </c>
      <c r="E862" s="19">
        <f>INDEX([1]Calculation!$I:$I,ROW())</f>
        <v>43653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6</v>
      </c>
      <c r="K862" s="8">
        <f>ROUND(INDEX([1]Calculation!P:P,ROW()),0)</f>
        <v>0</v>
      </c>
      <c r="L862" s="8">
        <f>ROUND(INDEX([1]Calculation!Q:Q,ROW()),0)</f>
        <v>18</v>
      </c>
      <c r="M862" s="8">
        <f>ROUND(INDEX([1]Calculation!R:R,ROW()),0)</f>
        <v>0</v>
      </c>
      <c r="N862" s="8">
        <f>ROUND(INDEX([1]Calculation!S:S,ROW()),0)</f>
        <v>12</v>
      </c>
      <c r="O862" s="8">
        <f>ROUND(INDEX([1]Calculation!T:T,ROW()),0)</f>
        <v>1</v>
      </c>
      <c r="P862" s="8" t="str">
        <f>INDEX([1]Calculation!CB:CB,ROW())</f>
        <v>https://swayable.com/insights/primaries2019</v>
      </c>
    </row>
    <row r="863" spans="1:16">
      <c r="A863" t="str">
        <f>INDEX([1]Calculation!$F:$F,ROW())</f>
        <v>US</v>
      </c>
      <c r="B863" t="str">
        <f>INDEX([1]Calculation!$D:$D,ROW())</f>
        <v>Swayable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4004  a</v>
      </c>
      <c r="E863" s="19">
        <f>INDEX([1]Calculation!$I:$I,ROW())</f>
        <v>43653</v>
      </c>
      <c r="F863" s="12">
        <f>ROUND(INDEX([1]Calculation!AL:AL,ROW()),1)</f>
        <v>0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21</v>
      </c>
      <c r="M863" s="8">
        <f>ROUND(INDEX([1]Calculation!R:R,ROW()),0)</f>
        <v>0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https://swayable.com/insights/primaries2019</v>
      </c>
    </row>
    <row r="864" spans="1:16">
      <c r="A864" t="str">
        <f>INDEX([1]Calculation!$F:$F,ROW())</f>
        <v>Texas</v>
      </c>
      <c r="B864" t="str">
        <f>INDEX([1]Calculation!$D:$D,ROW())</f>
        <v>YouGov</v>
      </c>
      <c r="C864" t="str">
        <f>IF(INDEX([1]Calculation!$G:$G,ROW())=0,"-",INDEX([1]Calculation!$G:$G,ROW()))</f>
        <v>B-</v>
      </c>
      <c r="D864" t="str">
        <f>INDEX([1]Calculation!$J:$J,ROW())&amp;"  "&amp;INDEX([1]Calculation!$K:$K,ROW())</f>
        <v>838  lv</v>
      </c>
      <c r="E864" s="19">
        <f>INDEX([1]Calculation!$I:$I,ROW())</f>
        <v>43664</v>
      </c>
      <c r="F864" s="12">
        <f>ROUND(INDEX([1]Calculation!AL:AL,ROW()),1)</f>
        <v>0</v>
      </c>
      <c r="G864" s="8">
        <f>ROUND(INDEX([1]Calculation!L:L,ROW()),0)</f>
        <v>27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12</v>
      </c>
      <c r="M864" s="8">
        <f>ROUND(INDEX([1]Calculation!R:R,ROW()),0)</f>
        <v>0</v>
      </c>
      <c r="N864" s="8">
        <f>ROUND(INDEX([1]Calculation!S:S,ROW()),0)</f>
        <v>16</v>
      </c>
      <c r="O864" s="8">
        <f>ROUND(INDEX([1]Calculation!T:T,ROW()),0)</f>
        <v>1</v>
      </c>
      <c r="P864" s="8" t="str">
        <f>INDEX([1]Calculation!CB:CB,ROW())</f>
        <v>https://d25d2506sfb94s.cloudfront.net/cumulus_uploads/document/h7ookmkwri/cbsnews_dems_20190721_final.pdf</v>
      </c>
    </row>
    <row r="865" spans="1:16">
      <c r="A865" t="str">
        <f>INDEX([1]Calculation!$F:$F,ROW())</f>
        <v>South Carolina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915  lv</v>
      </c>
      <c r="E865" s="19">
        <f>INDEX([1]Calculation!$I:$I,ROW())</f>
        <v>43664</v>
      </c>
      <c r="F865" s="12">
        <f>ROUND(INDEX([1]Calculation!AL:AL,ROW()),1)</f>
        <v>0</v>
      </c>
      <c r="G865" s="8">
        <f>ROUND(INDEX([1]Calculation!L:L,ROW()),0)</f>
        <v>39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5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1</v>
      </c>
      <c r="N865" s="8">
        <f>ROUND(INDEX([1]Calculation!S:S,ROW()),0)</f>
        <v>12</v>
      </c>
      <c r="O865" s="8">
        <f>ROUND(INDEX([1]Calculation!T:T,ROW()),0)</f>
        <v>1</v>
      </c>
      <c r="P865" s="8" t="str">
        <f>INDEX([1]Calculation!CB:CB,ROW())</f>
        <v>https://d25d2506sfb94s.cloudfront.net/cumulus_uploads/document/h7ookmkwri/cbsnews_dems_20190721_final.pdf</v>
      </c>
    </row>
    <row r="866" spans="1:16">
      <c r="A866" t="str">
        <f>INDEX([1]Calculation!$F:$F,ROW())</f>
        <v>New Hampshire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504  lv</v>
      </c>
      <c r="E866" s="19">
        <f>INDEX([1]Calculation!$I:$I,ROW())</f>
        <v>43664</v>
      </c>
      <c r="F866" s="12">
        <f>ROUND(INDEX([1]Calculation!AL:AL,ROW()),1)</f>
        <v>0</v>
      </c>
      <c r="G866" s="8">
        <f>ROUND(INDEX([1]Calculation!L:L,ROW()),0)</f>
        <v>27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7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18</v>
      </c>
      <c r="O866" s="8">
        <f>ROUND(INDEX([1]Calculation!T:T,ROW()),0)</f>
        <v>1</v>
      </c>
      <c r="P866" s="8" t="str">
        <f>INDEX([1]Calculation!CB:CB,ROW())</f>
        <v>https://d25d2506sfb94s.cloudfront.net/cumulus_uploads/document/h7ookmkwri/cbsnews_dems_20190721_final.pdf</v>
      </c>
    </row>
    <row r="867" spans="1:16">
      <c r="A867" t="str">
        <f>INDEX([1]Calculation!$F:$F,ROW())</f>
        <v>Iowa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19">
        <f>INDEX([1]Calculation!$I:$I,ROW())</f>
        <v>43664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7</v>
      </c>
      <c r="K867" s="8">
        <f>ROUND(INDEX([1]Calculation!P:P,ROW()),0)</f>
        <v>4</v>
      </c>
      <c r="L867" s="8">
        <f>ROUND(INDEX([1]Calculation!Q:Q,ROW()),0)</f>
        <v>19</v>
      </c>
      <c r="M867" s="8">
        <f>ROUND(INDEX([1]Calculation!R:R,ROW()),0)</f>
        <v>2</v>
      </c>
      <c r="N867" s="8">
        <f>ROUND(INDEX([1]Calculation!S:S,ROW()),0)</f>
        <v>17</v>
      </c>
      <c r="O867" s="8">
        <f>ROUND(INDEX([1]Calculation!T:T,ROW()),0)</f>
        <v>0</v>
      </c>
      <c r="P867" s="8" t="str">
        <f>INDEX([1]Calculation!CB:CB,ROW())</f>
        <v>https://d25d2506sfb94s.cloudfront.net/cumulus_uploads/document/h7ookmkwri/cbsnews_dems_20190721_final.pdf</v>
      </c>
    </row>
    <row r="868" spans="1:16">
      <c r="A868" t="str">
        <f>INDEX([1]Calculation!$F:$F,ROW())</f>
        <v>California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1404  lv</v>
      </c>
      <c r="E868" s="19">
        <f>INDEX([1]Calculation!$I:$I,ROW())</f>
        <v>43664</v>
      </c>
      <c r="F868" s="12">
        <f>ROUND(INDEX([1]Calculation!AL:AL,ROW()),1)</f>
        <v>0</v>
      </c>
      <c r="G868" s="8">
        <f>ROUND(INDEX([1]Calculation!L:L,ROW()),0)</f>
        <v>24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19</v>
      </c>
      <c r="O868" s="8">
        <f>ROUND(INDEX([1]Calculation!T:T,ROW()),0)</f>
        <v>1</v>
      </c>
      <c r="P868" s="8" t="str">
        <f>INDEX([1]Calculation!CB:CB,ROW())</f>
        <v>https://d25d2506sfb94s.cloudfront.net/cumulus_uploads/document/h7ookmkwri/cbsnews_dems_20190721_final.pdf</v>
      </c>
    </row>
    <row r="869" spans="1:16">
      <c r="A869" t="str">
        <f>INDEX([1]Calculation!$F:$F,ROW())</f>
        <v>Michigan</v>
      </c>
      <c r="B869" t="str">
        <f>INDEX([1]Calculation!$D:$D,ROW())</f>
        <v>Climate Nexus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324  lv</v>
      </c>
      <c r="E869" s="19">
        <f>INDEX([1]Calculation!$I:$I,ROW())</f>
        <v>43663</v>
      </c>
      <c r="F869" s="12">
        <f>ROUND(INDEX([1]Calculation!AL:AL,ROW()),1)</f>
        <v>1.1000000000000001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14</v>
      </c>
      <c r="O869" s="8">
        <f>ROUND(INDEX([1]Calculation!T:T,ROW()),0)</f>
        <v>1</v>
      </c>
      <c r="P869" s="8" t="str">
        <f>INDEX([1]Calculation!CB:CB,ROW())</f>
        <v>https://climatenexus.org/wp-content/uploads/Michigan-Poll-Toplines-PR1916.pdf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910  rv</v>
      </c>
      <c r="E870" s="19">
        <f>INDEX([1]Calculation!$I:$I,ROW())</f>
        <v>43663</v>
      </c>
      <c r="F870" s="12">
        <f>ROUND(INDEX([1]Calculation!AL:AL,ROW()),1)</f>
        <v>0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1</v>
      </c>
      <c r="N870" s="8">
        <f>ROUND(INDEX([1]Calculation!S:S,ROW()),0)</f>
        <v>9</v>
      </c>
      <c r="O870" s="8">
        <f>ROUND(INDEX([1]Calculation!T:T,ROW()),0)</f>
        <v>1</v>
      </c>
      <c r="P870" s="8" t="str">
        <f>INDEX([1]Calculation!CB:CB,ROW())</f>
        <v>https://scottrasmussen.com/crosstabs-july-15-17/</v>
      </c>
    </row>
    <row r="871" spans="1:16">
      <c r="A871" t="str">
        <f>INDEX([1]Calculation!$F:$F,ROW())</f>
        <v>Tennessee</v>
      </c>
      <c r="B871" t="str">
        <f>INDEX([1]Calculation!$D:$D,ROW())</f>
        <v>SurveyMonkey</v>
      </c>
      <c r="C871" t="str">
        <f>IF(INDEX([1]Calculation!$G:$G,ROW())=0,"-",INDEX([1]Calculation!$G:$G,ROW()))</f>
        <v>D-</v>
      </c>
      <c r="D871" t="str">
        <f>INDEX([1]Calculation!$J:$J,ROW())&amp;"  "&amp;INDEX([1]Calculation!$K:$K,ROW())</f>
        <v>128  rv</v>
      </c>
      <c r="E871" s="19">
        <f>INDEX([1]Calculation!$I:$I,ROW())</f>
        <v>43662</v>
      </c>
      <c r="F871" s="12">
        <f>ROUND(INDEX([1]Calculation!AL:AL,ROW()),1)</f>
        <v>0.3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6</v>
      </c>
      <c r="K871" s="8">
        <f>ROUND(INDEX([1]Calculation!P:P,ROW()),0)</f>
        <v>1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18</v>
      </c>
      <c r="O871" s="8">
        <f>ROUND(INDEX([1]Calculation!T:T,ROW()),0)</f>
        <v>0</v>
      </c>
      <c r="P871" s="8" t="str">
        <f>INDEX([1]Calculation!CB:CB,ROW())</f>
        <v>https://www.documentcloud.org/documents/6206545-NBC-News-SurveyMonkey-Tennessee-Poll-7-19.html</v>
      </c>
    </row>
    <row r="872" spans="1:16">
      <c r="A872" t="str">
        <f>INDEX([1]Calculation!$F:$F,ROW())</f>
        <v>Mississippi</v>
      </c>
      <c r="B872" t="str">
        <f>INDEX([1]Calculation!$D:$D,ROW())</f>
        <v>SurveyMonkey</v>
      </c>
      <c r="C872" t="str">
        <f>IF(INDEX([1]Calculation!$G:$G,ROW())=0,"-",INDEX([1]Calculation!$G:$G,ROW()))</f>
        <v>D-</v>
      </c>
      <c r="D872" t="str">
        <f>INDEX([1]Calculation!$J:$J,ROW())&amp;"  "&amp;INDEX([1]Calculation!$K:$K,ROW())</f>
        <v>282  rv</v>
      </c>
      <c r="E872" s="19">
        <f>INDEX([1]Calculation!$I:$I,ROW())</f>
        <v>43662</v>
      </c>
      <c r="F872" s="12">
        <f>ROUND(INDEX([1]Calculation!AL:AL,ROW()),1)</f>
        <v>0.4</v>
      </c>
      <c r="G872" s="8">
        <f>ROUND(INDEX([1]Calculation!L:L,ROW()),0)</f>
        <v>47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21</v>
      </c>
      <c r="M872" s="8">
        <f>ROUND(INDEX([1]Calculation!R:R,ROW()),0)</f>
        <v>0</v>
      </c>
      <c r="N872" s="8">
        <f>ROUND(INDEX([1]Calculation!S:S,ROW()),0)</f>
        <v>7</v>
      </c>
      <c r="O872" s="8">
        <f>ROUND(INDEX([1]Calculation!T:T,ROW()),0)</f>
        <v>0</v>
      </c>
      <c r="P872" s="8" t="str">
        <f>INDEX([1]Calculation!CB:CB,ROW())</f>
        <v>https://www.documentcloud.org/documents/6206542-NBC-News-SurveyMonkey-Mississippi-Poll-7-19.html</v>
      </c>
    </row>
    <row r="873" spans="1:16">
      <c r="A873" t="str">
        <f>INDEX([1]Calculation!$F:$F,ROW())</f>
        <v>Georgia</v>
      </c>
      <c r="B873" t="str">
        <f>INDEX([1]Calculation!$D:$D,ROW())</f>
        <v>SurveyMonkey</v>
      </c>
      <c r="C873" t="str">
        <f>IF(INDEX([1]Calculation!$G:$G,ROW())=0,"-",INDEX([1]Calculation!$G:$G,ROW()))</f>
        <v>D-</v>
      </c>
      <c r="D873" t="str">
        <f>INDEX([1]Calculation!$J:$J,ROW())&amp;"  "&amp;INDEX([1]Calculation!$K:$K,ROW())</f>
        <v>402  rv</v>
      </c>
      <c r="E873" s="19">
        <f>INDEX([1]Calculation!$I:$I,ROW())</f>
        <v>43662</v>
      </c>
      <c r="F873" s="12">
        <f>ROUND(INDEX([1]Calculation!AL:AL,ROW()),1)</f>
        <v>0.4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5</v>
      </c>
      <c r="K873" s="8">
        <f>ROUND(INDEX([1]Calculation!P:P,ROW()),0)</f>
        <v>2</v>
      </c>
      <c r="L873" s="8">
        <f>ROUND(INDEX([1]Calculation!Q:Q,ROW()),0)</f>
        <v>12</v>
      </c>
      <c r="M873" s="8">
        <f>ROUND(INDEX([1]Calculation!R:R,ROW()),0)</f>
        <v>0</v>
      </c>
      <c r="N873" s="8">
        <f>ROUND(INDEX([1]Calculation!S:S,ROW()),0)</f>
        <v>13</v>
      </c>
      <c r="O873" s="8">
        <f>ROUND(INDEX([1]Calculation!T:T,ROW()),0)</f>
        <v>4</v>
      </c>
      <c r="P873" s="8" t="str">
        <f>INDEX([1]Calculation!CB:CB,ROW())</f>
        <v>https://www.documentcloud.org/documents/6206541-NBC-News-SurveyMonkey-Georgia-Poll-7-19.html</v>
      </c>
    </row>
    <row r="874" spans="1:16">
      <c r="A874" t="str">
        <f>INDEX([1]Calculation!$F:$F,ROW())</f>
        <v>Alabama</v>
      </c>
      <c r="B874" t="str">
        <f>INDEX([1]Calculation!$D:$D,ROW())</f>
        <v>SurveyMonkey</v>
      </c>
      <c r="C874" t="str">
        <f>IF(INDEX([1]Calculation!$G:$G,ROW())=0,"-",INDEX([1]Calculation!$G:$G,ROW()))</f>
        <v>D-</v>
      </c>
      <c r="D874" t="str">
        <f>INDEX([1]Calculation!$J:$J,ROW())&amp;"  "&amp;INDEX([1]Calculation!$K:$K,ROW())</f>
        <v>257  rv</v>
      </c>
      <c r="E874" s="19">
        <f>INDEX([1]Calculation!$I:$I,ROW())</f>
        <v>43662</v>
      </c>
      <c r="F874" s="12">
        <f>ROUND(INDEX([1]Calculation!AL:AL,ROW()),1)</f>
        <v>0.4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5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1</v>
      </c>
      <c r="P874" s="8" t="str">
        <f>INDEX([1]Calculation!CB:CB,ROW())</f>
        <v>https://www.documentcloud.org/documents/6206538-NBC-News-SurveyMonkey-Alabama-Poll-7-19.html</v>
      </c>
    </row>
    <row r="875" spans="1:16">
      <c r="A875" t="str">
        <f>INDEX([1]Calculation!$F:$F,ROW())</f>
        <v>US</v>
      </c>
      <c r="B875" t="str">
        <f>INDEX([1]Calculation!$D:$D,ROW())</f>
        <v>SurveyMonkey</v>
      </c>
      <c r="C875" t="str">
        <f>IF(INDEX([1]Calculation!$G:$G,ROW())=0,"-",INDEX([1]Calculation!$G:$G,ROW()))</f>
        <v>D-</v>
      </c>
      <c r="D875" t="str">
        <f>INDEX([1]Calculation!$J:$J,ROW())&amp;"  "&amp;INDEX([1]Calculation!$K:$K,ROW())</f>
        <v>5548  rv</v>
      </c>
      <c r="E875" s="19">
        <f>INDEX([1]Calculation!$I:$I,ROW())</f>
        <v>43662</v>
      </c>
      <c r="F875" s="12">
        <f>ROUND(INDEX([1]Calculation!AL:AL,ROW()),1)</f>
        <v>0.8</v>
      </c>
      <c r="G875" s="8">
        <f>ROUND(INDEX([1]Calculation!L:L,ROW()),0)</f>
        <v>25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16</v>
      </c>
      <c r="O875" s="8">
        <f>ROUND(INDEX([1]Calculation!T:T,ROW()),0)</f>
        <v>2</v>
      </c>
      <c r="P875" s="8" t="str">
        <f>INDEX([1]Calculation!CB:CB,ROW())</f>
        <v>https://www.surveymonkey.com/curiosity/nbc-newssurveymonkey-poll-2020-democrat-primary-post-debate-findings/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572  lv</v>
      </c>
      <c r="E876" s="19">
        <f>INDEX([1]Calculation!$I:$I,ROW())</f>
        <v>43662</v>
      </c>
      <c r="F876" s="12">
        <f>ROUND(INDEX([1]Calculation!AL:AL,ROW()),1)</f>
        <v>0</v>
      </c>
      <c r="G876" s="8">
        <f>ROUND(INDEX([1]Calculation!L:L,ROW()),0)</f>
        <v>23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15</v>
      </c>
      <c r="O876" s="8">
        <f>ROUND(INDEX([1]Calculation!T:T,ROW()),0)</f>
        <v>1</v>
      </c>
      <c r="P876" s="8" t="str">
        <f>INDEX([1]Calculation!CB:CB,ROW())</f>
        <v>https://d25d2506sfb94s.cloudfront.net/cumulus_uploads/document/xj7rpmvws8/econTabReport.pdf</v>
      </c>
    </row>
    <row r="877" spans="1:16">
      <c r="A877" t="str">
        <f>INDEX([1]Calculation!$F:$F,ROW())</f>
        <v>California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519  rv</v>
      </c>
      <c r="E877" s="19">
        <f>INDEX([1]Calculation!$I:$I,ROW())</f>
        <v>43661</v>
      </c>
      <c r="F877" s="12">
        <f>ROUND(INDEX([1]Calculation!AL:AL,ROW()),1)</f>
        <v>3.9</v>
      </c>
      <c r="G877" s="8">
        <f>ROUND(INDEX([1]Calculation!L:L,ROW()),0)</f>
        <v>21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3</v>
      </c>
      <c r="K877" s="8">
        <f>ROUND(INDEX([1]Calculation!P:P,ROW()),0)</f>
        <v>0</v>
      </c>
      <c r="L877" s="8">
        <f>ROUND(INDEX([1]Calculation!Q:Q,ROW()),0)</f>
        <v>18</v>
      </c>
      <c r="M877" s="8">
        <f>ROUND(INDEX([1]Calculation!R:R,ROW()),0)</f>
        <v>0</v>
      </c>
      <c r="N877" s="8">
        <f>ROUND(INDEX([1]Calculation!S:S,ROW()),0)</f>
        <v>16</v>
      </c>
      <c r="O877" s="8">
        <f>ROUND(INDEX([1]Calculation!T:T,ROW()),0)</f>
        <v>2</v>
      </c>
      <c r="P877" s="8" t="str">
        <f>INDEX([1]Calculation!CB:CB,ROW())</f>
        <v>https://poll.qu.edu/california/release-detail?ReleaseID=2632</v>
      </c>
    </row>
    <row r="878" spans="1:16">
      <c r="A878" t="str">
        <f>INDEX([1]Calculation!$F:$F,ROW())</f>
        <v>New Hampshire</v>
      </c>
      <c r="B878" t="str">
        <f>INDEX([1]Calculation!$D:$D,ROW())</f>
        <v>University of New Hampshire</v>
      </c>
      <c r="C878" t="str">
        <f>IF(INDEX([1]Calculation!$G:$G,ROW())=0,"-",INDEX([1]Calculation!$G:$G,ROW()))</f>
        <v>B</v>
      </c>
      <c r="D878" t="str">
        <f>INDEX([1]Calculation!$J:$J,ROW())&amp;"  "&amp;INDEX([1]Calculation!$K:$K,ROW())</f>
        <v>386  lv</v>
      </c>
      <c r="E878" s="19">
        <f>INDEX([1]Calculation!$I:$I,ROW())</f>
        <v>43661</v>
      </c>
      <c r="F878" s="12">
        <f>ROUND(INDEX([1]Calculation!AL:AL,ROW()),1)</f>
        <v>0</v>
      </c>
      <c r="G878" s="8">
        <f>ROUND(INDEX([1]Calculation!L:L,ROW()),0)</f>
        <v>24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10</v>
      </c>
      <c r="K878" s="8">
        <f>ROUND(INDEX([1]Calculation!P:P,ROW()),0)</f>
        <v>0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19</v>
      </c>
      <c r="O878" s="8">
        <f>ROUND(INDEX([1]Calculation!T:T,ROW()),0)</f>
        <v>1</v>
      </c>
      <c r="P878" s="8" t="str">
        <f>INDEX([1]Calculation!CB:CB,ROW())</f>
        <v>https://scholars.unh.edu/cgi/viewcontent.cgi?article=1561&amp;context=survey_center_polls</v>
      </c>
    </row>
    <row r="879" spans="1:16">
      <c r="A879" t="str">
        <f>INDEX([1]Calculation!$F:$F,ROW())</f>
        <v>US</v>
      </c>
      <c r="B879" t="str">
        <f>INDEX([1]Calculation!$D:$D,ROW())</f>
        <v>YouGov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1097  lv</v>
      </c>
      <c r="E879" s="19">
        <f>INDEX([1]Calculation!$I:$I,ROW())</f>
        <v>43660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23</v>
      </c>
      <c r="O879" s="8">
        <f>ROUND(INDEX([1]Calculation!T:T,ROW()),0)</f>
        <v>2</v>
      </c>
      <c r="P879" s="8" t="str">
        <f>INDEX([1]Calculation!CB:CB,ROW())</f>
        <v>https://view.publitas.com/perryundem-research-communication/perryundem-memo-on-democratic-primary-candidates-and-gender/page/9</v>
      </c>
    </row>
    <row r="880" spans="1:16">
      <c r="A880" t="str">
        <f>INDEX([1]Calculation!$F:$F,ROW())</f>
        <v>Colorado</v>
      </c>
      <c r="B880" t="str">
        <f>INDEX([1]Calculation!$D:$D,ROW())</f>
        <v>Public Policy Polling</v>
      </c>
      <c r="C880" t="str">
        <f>IF(INDEX([1]Calculation!$G:$G,ROW())=0,"-",INDEX([1]Calculation!$G:$G,ROW()))</f>
        <v>B</v>
      </c>
      <c r="D880" t="str">
        <f>INDEX([1]Calculation!$J:$J,ROW())&amp;"  "&amp;INDEX([1]Calculation!$K:$K,ROW())</f>
        <v>561  v</v>
      </c>
      <c r="E880" s="19">
        <f>INDEX([1]Calculation!$I:$I,ROW())</f>
        <v>43660</v>
      </c>
      <c r="F880" s="12">
        <f>ROUND(INDEX([1]Calculation!AL:AL,ROW()),1)</f>
        <v>1.7</v>
      </c>
      <c r="G880" s="8">
        <f>ROUND(INDEX([1]Calculation!L:L,ROW()),0)</f>
        <v>22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7</v>
      </c>
      <c r="K880" s="8">
        <f>ROUND(INDEX([1]Calculation!P:P,ROW()),0)</f>
        <v>0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https://www.documentcloud.org/documents/6207605-Colorado-Prez-Senate-primary-poll.html</v>
      </c>
    </row>
    <row r="881" spans="1:16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16504  lv</v>
      </c>
      <c r="E881" s="19">
        <f>INDEX([1]Calculation!$I:$I,ROW())</f>
        <v>43660</v>
      </c>
      <c r="F881" s="12">
        <f>ROUND(INDEX([1]Calculation!AL:AL,ROW()),1)</f>
        <v>0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2</v>
      </c>
      <c r="P881" s="8" t="str">
        <f>INDEX([1]Calculation!CB:CB,ROW())</f>
        <v>https://morningconsult.com/2020-democratic-primary/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446  rv</v>
      </c>
      <c r="E882" s="19">
        <f>INDEX([1]Calculation!$I:$I,ROW())</f>
        <v>43659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0</v>
      </c>
      <c r="P882" s="8" t="str">
        <f>INDEX([1]Calculation!CB:CB,ROW())</f>
        <v>https://thehill.com/hilltv/what-americas-thinking/453142-biden-slips-below-30-percent-among-2020-democrats</v>
      </c>
    </row>
    <row r="883" spans="1:16">
      <c r="A883" t="str">
        <f>INDEX([1]Calculation!$F:$F,ROW())</f>
        <v>New Hampshire</v>
      </c>
      <c r="B883" t="str">
        <f>INDEX([1]Calculation!$D:$D,ROW())</f>
        <v>St. Anselm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351  lv</v>
      </c>
      <c r="E883" s="19">
        <f>INDEX([1]Calculation!$I:$I,ROW())</f>
        <v>43658</v>
      </c>
      <c r="F883" s="12">
        <f>ROUND(INDEX([1]Calculation!AL:AL,ROW()),1)</f>
        <v>0</v>
      </c>
      <c r="G883" s="8">
        <f>ROUND(INDEX([1]Calculation!L:L,ROW()),0)</f>
        <v>21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12</v>
      </c>
      <c r="K883" s="8">
        <f>ROUND(INDEX([1]Calculation!P:P,ROW()),0)</f>
        <v>3</v>
      </c>
      <c r="L883" s="8">
        <f>ROUND(INDEX([1]Calculation!Q:Q,ROW()),0)</f>
        <v>10</v>
      </c>
      <c r="M883" s="8">
        <f>ROUND(INDEX([1]Calculation!R:R,ROW()),0)</f>
        <v>0</v>
      </c>
      <c r="N883" s="8">
        <f>ROUND(INDEX([1]Calculation!S:S,ROW()),0)</f>
        <v>17</v>
      </c>
      <c r="O883" s="8">
        <f>ROUND(INDEX([1]Calculation!T:T,ROW()),0)</f>
        <v>5</v>
      </c>
      <c r="P883" s="8" t="str">
        <f>INDEX([1]Calculation!CB:CB,ROW())</f>
        <v>https://www.anselm.edu/sites/default/files/Documents/NHIOP/Polls/719%20Executive%20Summary.pdf</v>
      </c>
    </row>
    <row r="884" spans="1:16">
      <c r="A884" t="str">
        <f>INDEX([1]Calculation!$F:$F,ROW())</f>
        <v>Missouri</v>
      </c>
      <c r="B884" t="str">
        <f>INDEX([1]Calculation!$D:$D,ROW())</f>
        <v>Remington Research Group</v>
      </c>
      <c r="C884" t="str">
        <f>IF(INDEX([1]Calculation!$G:$G,ROW())=0,"-",INDEX([1]Calculation!$G:$G,ROW()))</f>
        <v>C-</v>
      </c>
      <c r="D884" t="str">
        <f>INDEX([1]Calculation!$J:$J,ROW())&amp;"  "&amp;INDEX([1]Calculation!$K:$K,ROW())</f>
        <v>1122  lv</v>
      </c>
      <c r="E884" s="19">
        <f>INDEX([1]Calculation!$I:$I,ROW())</f>
        <v>43657</v>
      </c>
      <c r="F884" s="12">
        <f>ROUND(INDEX([1]Calculation!AL:AL,ROW()),1)</f>
        <v>0.1</v>
      </c>
      <c r="G884" s="8">
        <f>ROUND(INDEX([1]Calculation!L:L,ROW()),0)</f>
        <v>43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5</v>
      </c>
      <c r="K884" s="8">
        <f>ROUND(INDEX([1]Calculation!P:P,ROW()),0)</f>
        <v>0</v>
      </c>
      <c r="L884" s="8">
        <f>ROUND(INDEX([1]Calculation!Q:Q,ROW()),0)</f>
        <v>4</v>
      </c>
      <c r="M884" s="8">
        <f>ROUND(INDEX([1]Calculation!R:R,ROW()),0)</f>
        <v>0</v>
      </c>
      <c r="N884" s="8">
        <f>ROUND(INDEX([1]Calculation!S:S,ROW()),0)</f>
        <v>15</v>
      </c>
      <c r="O884" s="8">
        <f>ROUND(INDEX([1]Calculation!T:T,ROW()),0)</f>
        <v>0</v>
      </c>
      <c r="P884" s="8" t="str">
        <f>INDEX([1]Calculation!CB:CB,ROW())</f>
        <v>https://moscout.com/s/MOSCOUT-DECK-071219.pptx</v>
      </c>
    </row>
    <row r="885" spans="1:16">
      <c r="A885" t="str">
        <f>INDEX([1]Calculation!$F:$F,ROW())</f>
        <v>California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1609  lv</v>
      </c>
      <c r="E885" s="19">
        <f>INDEX([1]Calculation!$I:$I,ROW())</f>
        <v>43657</v>
      </c>
      <c r="F885" s="12">
        <f>ROUND(INDEX([1]Calculation!AL:AL,ROW()),1)</f>
        <v>0</v>
      </c>
      <c r="G885" s="8">
        <f>ROUND(INDEX([1]Calculation!L:L,ROW()),0)</f>
        <v>17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22</v>
      </c>
      <c r="O885" s="8">
        <f>ROUND(INDEX([1]Calculation!T:T,ROW()),0)</f>
        <v>2</v>
      </c>
      <c r="P885" s="8" t="str">
        <f>INDEX([1]Calculation!CB:CB,ROW())</f>
        <v>https://www.changeresearch.com/california-poll-july-9-11-2019</v>
      </c>
    </row>
    <row r="886" spans="1:16">
      <c r="A886" t="str">
        <f>INDEX([1]Calculation!$F:$F,ROW())</f>
        <v>South Carolina</v>
      </c>
      <c r="B886" t="str">
        <f>INDEX([1]Calculation!$D:$D,ROW())</f>
        <v>Fox News/Beacon Research/Shaw &amp; Co. Research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701  lv</v>
      </c>
      <c r="E886" s="19">
        <f>INDEX([1]Calculation!$I:$I,ROW())</f>
        <v>43656</v>
      </c>
      <c r="F886" s="12">
        <f>ROUND(INDEX([1]Calculation!AL:AL,ROW()),1)</f>
        <v>0.1</v>
      </c>
      <c r="G886" s="8">
        <f>ROUND(INDEX([1]Calculation!L:L,ROW()),0)</f>
        <v>35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2</v>
      </c>
      <c r="K886" s="8">
        <f>ROUND(INDEX([1]Calculation!P:P,ROW()),0)</f>
        <v>0</v>
      </c>
      <c r="L886" s="8">
        <f>ROUND(INDEX([1]Calculation!Q:Q,ROW()),0)</f>
        <v>14</v>
      </c>
      <c r="M886" s="8">
        <f>ROUND(INDEX([1]Calculation!R:R,ROW()),0)</f>
        <v>0</v>
      </c>
      <c r="N886" s="8">
        <f>ROUND(INDEX([1]Calculation!S:S,ROW()),0)</f>
        <v>5</v>
      </c>
      <c r="O886" s="8">
        <f>ROUND(INDEX([1]Calculation!T:T,ROW()),0)</f>
        <v>1</v>
      </c>
      <c r="P886" s="8" t="str">
        <f>INDEX([1]Calculation!CB:CB,ROW())</f>
        <v>https://www.foxnews.com/politics/fox-news-poll-results-7-11-19</v>
      </c>
    </row>
    <row r="887" spans="1:16">
      <c r="A887" t="str">
        <f>INDEX([1]Calculation!$F:$F,ROW())</f>
        <v>New Hampshire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1084  lv</v>
      </c>
      <c r="E887" s="19">
        <f>INDEX([1]Calculation!$I:$I,ROW())</f>
        <v>43655</v>
      </c>
      <c r="F887" s="12">
        <f>ROUND(INDEX([1]Calculation!AL:AL,ROW()),1)</f>
        <v>0.2</v>
      </c>
      <c r="G887" s="8">
        <f>ROUND(INDEX([1]Calculation!L:L,ROW()),0)</f>
        <v>19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13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1</v>
      </c>
      <c r="P887" s="8" t="str">
        <f>INDEX([1]Calculation!CB:CB,ROW())</f>
        <v>https://www.changeresearch.com/new-hampshire-poll-july-6-9-2019</v>
      </c>
    </row>
    <row r="888" spans="1:16">
      <c r="A888" t="str">
        <f>INDEX([1]Calculation!$F:$F,ROW())</f>
        <v>US</v>
      </c>
      <c r="B888" t="str">
        <f>INDEX([1]Calculation!$D:$D,ROW())</f>
        <v>NBC News/Wall Street Journal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400  lv</v>
      </c>
      <c r="E888" s="19">
        <f>INDEX([1]Calculation!$I:$I,ROW())</f>
        <v>43655</v>
      </c>
      <c r="F888" s="12">
        <f>ROUND(INDEX([1]Calculation!AL:AL,ROW()),1)</f>
        <v>0</v>
      </c>
      <c r="G888" s="8">
        <f>ROUND(INDEX([1]Calculation!L:L,ROW()),0)</f>
        <v>26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https://www.nbcnews.com/politics/2020-election/nbc-wsj-poll-biden-warren-top-2020-democratic-field-n1028971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592  lv</v>
      </c>
      <c r="E889" s="19">
        <f>INDEX([1]Calculation!$I:$I,ROW())</f>
        <v>43655</v>
      </c>
      <c r="F889" s="12">
        <f>ROUND(INDEX([1]Calculation!AL:AL,ROW()),1)</f>
        <v>0</v>
      </c>
      <c r="G889" s="8">
        <f>ROUND(INDEX([1]Calculation!L:L,ROW()),0)</f>
        <v>22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11</v>
      </c>
      <c r="M889" s="8">
        <f>ROUND(INDEX([1]Calculation!R:R,ROW()),0)</f>
        <v>0</v>
      </c>
      <c r="N889" s="8">
        <f>ROUND(INDEX([1]Calculation!S:S,ROW()),0)</f>
        <v>17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https://d25d2506sfb94s.cloudfront.net/cumulus_uploads/document/al25duedar/econTabReport.pdf</v>
      </c>
    </row>
    <row r="890" spans="1:16">
      <c r="A890" t="str">
        <f>INDEX([1]Calculation!$F:$F,ROW())</f>
        <v>Wisconsin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1261  lv</v>
      </c>
      <c r="E890" s="19">
        <f>INDEX([1]Calculation!$I:$I,ROW())</f>
        <v>43650</v>
      </c>
      <c r="F890" s="12">
        <f>ROUND(INDEX([1]Calculation!AL:AL,ROW()),1)</f>
        <v>0.1</v>
      </c>
      <c r="G890" s="8">
        <f>ROUND(INDEX([1]Calculation!L:L,ROW()),0)</f>
        <v>18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15</v>
      </c>
      <c r="K890" s="8">
        <f>ROUND(INDEX([1]Calculation!P:P,ROW()),0)</f>
        <v>1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19</v>
      </c>
      <c r="O890" s="8">
        <f>ROUND(INDEX([1]Calculation!T:T,ROW()),0)</f>
        <v>1</v>
      </c>
      <c r="P890" s="8" t="str">
        <f>INDEX([1]Calculation!CB:CB,ROW())</f>
        <v>https://www.changeresearch.com/wisconsin-poll-sept-29-oct-2</v>
      </c>
    </row>
    <row r="891" spans="1:16">
      <c r="A891" t="str">
        <f>INDEX([1]Calculation!$F:$F,ROW())</f>
        <v>US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481  lv</v>
      </c>
      <c r="E891" s="19">
        <f>INDEX([1]Calculation!$I:$I,ROW())</f>
        <v>43654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5</v>
      </c>
      <c r="K891" s="8">
        <f>ROUND(INDEX([1]Calculation!P:P,ROW()),0)</f>
        <v>1</v>
      </c>
      <c r="L891" s="8">
        <f>ROUND(INDEX([1]Calculation!Q:Q,ROW()),0)</f>
        <v>15</v>
      </c>
      <c r="M891" s="8">
        <f>ROUND(INDEX([1]Calculation!R:R,ROW()),0)</f>
        <v>0</v>
      </c>
      <c r="N891" s="8">
        <f>ROUND(INDEX([1]Calculation!S:S,ROW()),0)</f>
        <v>15</v>
      </c>
      <c r="O891" s="8">
        <f>ROUND(INDEX([1]Calculation!T:T,ROW()),0)</f>
        <v>3</v>
      </c>
      <c r="P891" s="8" t="str">
        <f>INDEX([1]Calculation!CB:CB,ROW())</f>
        <v>http://emersonpolling.com/2019/07/08/july-national-poll-biden-extends-lead-in-democratic-primary-trump-closes-the-gap-in-the-general-election/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16599  lv</v>
      </c>
      <c r="E892" s="19">
        <f>INDEX([1]Calculation!$I:$I,ROW())</f>
        <v>43653</v>
      </c>
      <c r="F892" s="12">
        <f>ROUND(INDEX([1]Calculation!AL:AL,ROW()),1)</f>
        <v>0</v>
      </c>
      <c r="G892" s="8">
        <f>ROUND(INDEX([1]Calculation!L:L,ROW()),0)</f>
        <v>31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13</v>
      </c>
      <c r="O892" s="8">
        <f>ROUND(INDEX([1]Calculation!T:T,ROW()),0)</f>
        <v>1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South Carolina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421  lv</v>
      </c>
      <c r="E893" s="19">
        <f>INDEX([1]Calculation!$I:$I,ROW())</f>
        <v>43650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6</v>
      </c>
      <c r="J893" s="8">
        <f>ROUND(INDEX([1]Calculation!O:O,ROW()),0)</f>
        <v>6</v>
      </c>
      <c r="K893" s="8">
        <f>ROUND(INDEX([1]Calculation!P:P,ROW()),0)</f>
        <v>0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15</v>
      </c>
      <c r="O893" s="8">
        <f>ROUND(INDEX([1]Calculation!T:T,ROW()),0)</f>
        <v>1</v>
      </c>
      <c r="P893" s="8" t="str">
        <f>INDEX([1]Calculation!CB:CB,ROW())</f>
        <v>https://docs.google.com/spreadsheets/d/1ymbocHDaQhK_kXU8VxIUdADKMZR3ZtDqjWUfuuk2GhA/edit</v>
      </c>
    </row>
    <row r="894" spans="1:16">
      <c r="A894" t="str">
        <f>INDEX([1]Calculation!$F:$F,ROW())</f>
        <v>New Hampshire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420  lv</v>
      </c>
      <c r="E894" s="19">
        <f>INDEX([1]Calculation!$I:$I,ROW())</f>
        <v>43650</v>
      </c>
      <c r="F894" s="12">
        <f>ROUND(INDEX([1]Calculation!AL:AL,ROW()),1)</f>
        <v>0</v>
      </c>
      <c r="G894" s="8">
        <f>ROUND(INDEX([1]Calculation!L:L,ROW()),0)</f>
        <v>13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14</v>
      </c>
      <c r="K894" s="8">
        <f>ROUND(INDEX([1]Calculation!P:P,ROW()),0)</f>
        <v>1</v>
      </c>
      <c r="L894" s="8">
        <f>ROUND(INDEX([1]Calculation!Q:Q,ROW()),0)</f>
        <v>26</v>
      </c>
      <c r="M894" s="8">
        <f>ROUND(INDEX([1]Calculation!R:R,ROW()),0)</f>
        <v>0</v>
      </c>
      <c r="N894" s="8">
        <f>ROUND(INDEX([1]Calculation!S:S,ROW()),0)</f>
        <v>24</v>
      </c>
      <c r="O894" s="8">
        <f>ROUND(INDEX([1]Calculation!T:T,ROW()),0)</f>
        <v>2</v>
      </c>
      <c r="P894" s="8" t="str">
        <f>INDEX([1]Calculation!CB:CB,ROW())</f>
        <v>https://docs.google.com/spreadsheets/d/1ymbocHDaQhK_kXU8VxIUdADKMZR3ZtDqjWUfuuk2GhA/edit</v>
      </c>
    </row>
    <row r="895" spans="1:16">
      <c r="A895" t="str">
        <f>INDEX([1]Calculation!$F:$F,ROW())</f>
        <v>Iowa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420  lv</v>
      </c>
      <c r="E895" s="19">
        <f>INDEX([1]Calculation!$I:$I,ROW())</f>
        <v>43650</v>
      </c>
      <c r="F895" s="12">
        <f>ROUND(INDEX([1]Calculation!AL:AL,ROW()),1)</f>
        <v>0</v>
      </c>
      <c r="G895" s="8">
        <f>ROUND(INDEX([1]Calculation!L:L,ROW()),0)</f>
        <v>16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25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0</v>
      </c>
      <c r="N895" s="8">
        <f>ROUND(INDEX([1]Calculation!S:S,ROW()),0)</f>
        <v>18</v>
      </c>
      <c r="O895" s="8">
        <f>ROUND(INDEX([1]Calculation!T:T,ROW()),0)</f>
        <v>1</v>
      </c>
      <c r="P895" s="8" t="str">
        <f>INDEX([1]Calculation!CB:CB,ROW())</f>
        <v>https://docs.google.com/spreadsheets/d/1ymbocHDaQhK_kXU8VxIUdADKMZR3ZtDqjWUfuuk2GhA/edit</v>
      </c>
    </row>
    <row r="896" spans="1:16">
      <c r="A896" t="str">
        <f>INDEX([1]Calculation!$F:$F,ROW())</f>
        <v>US</v>
      </c>
      <c r="B896" t="str">
        <f>INDEX([1]Calculation!$D:$D,ROW())</f>
        <v>Ipsos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1173  rv</v>
      </c>
      <c r="E896" s="19">
        <f>INDEX([1]Calculation!$I:$I,ROW())</f>
        <v>43648</v>
      </c>
      <c r="F896" s="12">
        <f>ROUND(INDEX([1]Calculation!AL:AL,ROW()),1)</f>
        <v>0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3</v>
      </c>
      <c r="P896" s="8" t="str">
        <f>INDEX([1]Calculation!CB:CB,ROW())</f>
        <v>https://projects.fivethirtyeight.com/polls/20190709_National.pdf</v>
      </c>
    </row>
    <row r="897" spans="1:16">
      <c r="A897" t="str">
        <f>INDEX([1]Calculation!$F:$F,ROW())</f>
        <v>US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631  lv</v>
      </c>
      <c r="E897" s="19">
        <f>INDEX([1]Calculation!$I:$I,ROW())</f>
        <v>43648</v>
      </c>
      <c r="F897" s="12">
        <f>ROUND(INDEX([1]Calculation!AL:AL,ROW()),1)</f>
        <v>0</v>
      </c>
      <c r="G897" s="8">
        <f>ROUND(INDEX([1]Calculation!L:L,ROW()),0)</f>
        <v>21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10</v>
      </c>
      <c r="M897" s="8">
        <f>ROUND(INDEX([1]Calculation!R:R,ROW()),0)</f>
        <v>0</v>
      </c>
      <c r="N897" s="8">
        <f>ROUND(INDEX([1]Calculation!S:S,ROW()),0)</f>
        <v>18</v>
      </c>
      <c r="O897" s="8">
        <f>ROUND(INDEX([1]Calculation!T:T,ROW()),0)</f>
        <v>0</v>
      </c>
      <c r="P897" s="8" t="str">
        <f>INDEX([1]Calculation!CB:CB,ROW())</f>
        <v>https://d25d2506sfb94s.cloudfront.net/cumulus_uploads/document/4ggh3e3308/econTabReport.pdf</v>
      </c>
    </row>
    <row r="898" spans="1:16">
      <c r="A898" t="str">
        <f>INDEX([1]Calculation!$F:$F,ROW())</f>
        <v>US</v>
      </c>
      <c r="B898" t="str">
        <f>INDEX([1]Calculation!$D:$D,ROW())</f>
        <v>Ipsos</v>
      </c>
      <c r="C898" t="str">
        <f>IF(INDEX([1]Calculation!$G:$G,ROW())=0,"-",INDEX([1]Calculation!$G:$G,ROW()))</f>
        <v>B+</v>
      </c>
      <c r="D898" t="str">
        <f>INDEX([1]Calculation!$J:$J,ROW())&amp;"  "&amp;INDEX([1]Calculation!$K:$K,ROW())</f>
        <v>1367  a</v>
      </c>
      <c r="E898" s="19">
        <f>INDEX([1]Calculation!$I:$I,ROW())</f>
        <v>43648</v>
      </c>
      <c r="F898" s="12">
        <f>ROUND(INDEX([1]Calculation!AL:AL,ROW()),1)</f>
        <v>0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16</v>
      </c>
      <c r="M898" s="8">
        <f>ROUND(INDEX([1]Calculation!R:R,ROW()),0)</f>
        <v>0</v>
      </c>
      <c r="N898" s="8">
        <f>ROUND(INDEX([1]Calculation!S:S,ROW()),0)</f>
        <v>9</v>
      </c>
      <c r="O898" s="8">
        <f>ROUND(INDEX([1]Calculation!T:T,ROW()),0)</f>
        <v>2</v>
      </c>
      <c r="P898" s="8" t="str">
        <f>INDEX([1]Calculation!CB:CB,ROW())</f>
        <v>https://projects.fivethirtyeight.com/polls/20190709_National.pdf</v>
      </c>
    </row>
    <row r="899" spans="1:16">
      <c r="A899" t="str">
        <f>INDEX([1]Calculation!$F:$F,ROW())</f>
        <v>US</v>
      </c>
      <c r="B899" t="str">
        <f>INDEX([1]Calculation!$D:$D,ROW())</f>
        <v>YouGov Blue/Data for Progress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1522  lv</v>
      </c>
      <c r="E899" s="19">
        <f>INDEX([1]Calculation!$I:$I,ROW())</f>
        <v>43648</v>
      </c>
      <c r="F899" s="12">
        <f>ROUND(INDEX([1]Calculation!AL:AL,ROW()),1)</f>
        <v>0</v>
      </c>
      <c r="G899" s="8">
        <f>ROUND(INDEX([1]Calculation!L:L,ROW()),0)</f>
        <v>23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22</v>
      </c>
      <c r="O899" s="8">
        <f>ROUND(INDEX([1]Calculation!T:T,ROW()),0)</f>
        <v>2</v>
      </c>
      <c r="P899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00" spans="1:16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1185  lv</v>
      </c>
      <c r="E900" s="19">
        <f>INDEX([1]Calculation!$I:$I,ROW())</f>
        <v>43647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10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22</v>
      </c>
      <c r="O900" s="8">
        <f>ROUND(INDEX([1]Calculation!T:T,ROW()),0)</f>
        <v>2</v>
      </c>
      <c r="P900" s="8" t="str">
        <f>INDEX([1]Calculation!CB:CB,ROW())</f>
        <v>https://www.changeresearch.com/post-debate-poll-jun-28-jul-1-2019</v>
      </c>
    </row>
    <row r="901" spans="1:16">
      <c r="A901" t="str">
        <f>INDEX([1]Calculation!$F:$F,ROW())</f>
        <v>Iowa</v>
      </c>
      <c r="B901" t="str">
        <f>INDEX([1]Calculation!$D:$D,ROW())</f>
        <v>David Binder Research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600  lv</v>
      </c>
      <c r="E901" s="19">
        <f>INDEX([1]Calculation!$I:$I,ROW())</f>
        <v>43647</v>
      </c>
      <c r="F901" s="12">
        <f>ROUND(INDEX([1]Calculation!AL:AL,ROW()),1)</f>
        <v>0</v>
      </c>
      <c r="G901" s="8">
        <f>ROUND(INDEX([1]Calculation!L:L,ROW()),0)</f>
        <v>17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10</v>
      </c>
      <c r="K901" s="8">
        <f>ROUND(INDEX([1]Calculation!P:P,ROW()),0)</f>
        <v>4</v>
      </c>
      <c r="L901" s="8">
        <f>ROUND(INDEX([1]Calculation!Q:Q,ROW()),0)</f>
        <v>12</v>
      </c>
      <c r="M901" s="8">
        <f>ROUND(INDEX([1]Calculation!R:R,ROW()),0)</f>
        <v>0</v>
      </c>
      <c r="N901" s="8">
        <f>ROUND(INDEX([1]Calculation!S:S,ROW()),0)</f>
        <v>20</v>
      </c>
      <c r="O901" s="8">
        <f>ROUND(INDEX([1]Calculation!T:T,ROW()),0)</f>
        <v>1</v>
      </c>
      <c r="P901" s="8" t="str">
        <f>INDEX([1]Calculation!CB:CB,ROW())</f>
        <v>http://www.focusonruralamerica.com/2019/07/03/july-2019-poll-results/</v>
      </c>
    </row>
    <row r="902" spans="1:16">
      <c r="A902" t="str">
        <f>INDEX([1]Calculation!$F:$F,ROW())</f>
        <v>US</v>
      </c>
      <c r="B902" t="str">
        <f>INDEX([1]Calculation!$D:$D,ROW())</f>
        <v>ABC News/Washington Post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460  a</v>
      </c>
      <c r="E902" s="19">
        <f>INDEX([1]Calculation!$I:$I,ROW())</f>
        <v>43647</v>
      </c>
      <c r="F902" s="12">
        <f>ROUND(INDEX([1]Calculation!AL:AL,ROW()),1)</f>
        <v>0</v>
      </c>
      <c r="G902" s="8">
        <f>ROUND(INDEX([1]Calculation!L:L,ROW()),0)</f>
        <v>29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4</v>
      </c>
      <c r="K902" s="8">
        <f>ROUND(INDEX([1]Calculation!P:P,ROW()),0)</f>
        <v>2</v>
      </c>
      <c r="L902" s="8">
        <f>ROUND(INDEX([1]Calculation!Q:Q,ROW()),0)</f>
        <v>23</v>
      </c>
      <c r="M902" s="8">
        <f>ROUND(INDEX([1]Calculation!R:R,ROW()),0)</f>
        <v>0</v>
      </c>
      <c r="N902" s="8">
        <f>ROUND(INDEX([1]Calculation!S:S,ROW()),0)</f>
        <v>11</v>
      </c>
      <c r="O902" s="8">
        <f>ROUND(INDEX([1]Calculation!T:T,ROW()),0)</f>
        <v>1</v>
      </c>
      <c r="P902" s="8" t="str">
        <f>INDEX([1]Calculation!CB:CB,ROW())</f>
        <v>https://www.washingtonpost.com/context/washington-post-abc-news-poll-june-28-july-1-2019/23419a67-9e70-42e3-a96d-65d92555e29b/</v>
      </c>
    </row>
    <row r="903" spans="1:16">
      <c r="A903" t="str">
        <f>INDEX([1]Calculation!$F:$F,ROW())</f>
        <v>US</v>
      </c>
      <c r="B903" t="str">
        <f>INDEX([1]Calculation!$D:$D,ROW())</f>
        <v>ABC News/Washington Post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397  rv</v>
      </c>
      <c r="E903" s="19">
        <f>INDEX([1]Calculation!$I:$I,ROW())</f>
        <v>43647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4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https://www.washingtonpost.com/context/washington-post-abc-news-poll-june-28-july-1-2019/23419a67-9e70-42e3-a96d-65d92555e29b/</v>
      </c>
    </row>
    <row r="904" spans="1:16">
      <c r="A904" t="str">
        <f>INDEX([1]Calculation!$F:$F,ROW())</f>
        <v>US</v>
      </c>
      <c r="B904" t="str">
        <f>INDEX([1]Calculation!$D:$D,ROW())</f>
        <v>ABC News/Washington Post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460  a</v>
      </c>
      <c r="E904" s="19">
        <f>INDEX([1]Calculation!$I:$I,ROW())</f>
        <v>43647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3</v>
      </c>
      <c r="K904" s="8">
        <f>ROUND(INDEX([1]Calculation!P:P,ROW()),0)</f>
        <v>1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1</v>
      </c>
      <c r="P904" s="8" t="str">
        <f>INDEX([1]Calculation!CB:CB,ROW())</f>
        <v>https://www.washingtonpost.com/context/washington-post-abc-news-poll-june-28-july-1-2019/23419a67-9e70-42e3-a96d-65d92555e29b/</v>
      </c>
    </row>
    <row r="905" spans="1:16">
      <c r="A905" t="str">
        <f>INDEX([1]Calculation!$F:$F,ROW())</f>
        <v>US</v>
      </c>
      <c r="B905" t="str">
        <f>INDEX([1]Calculation!$D:$D,ROW())</f>
        <v>ABC News/Washington Post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397  rv</v>
      </c>
      <c r="E905" s="19">
        <f>INDEX([1]Calculation!$I:$I,ROW())</f>
        <v>43647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1</v>
      </c>
      <c r="P905" s="8" t="str">
        <f>INDEX([1]Calculation!CB:CB,ROW())</f>
        <v>https://www.washingtonpost.com/context/washington-post-abc-news-poll-june-28-july-1-2019/23419a67-9e70-42e3-a96d-65d92555e29b/</v>
      </c>
    </row>
    <row r="906" spans="1:16">
      <c r="A906" t="str">
        <f>INDEX([1]Calculation!$F:$F,ROW())</f>
        <v>US</v>
      </c>
      <c r="B906" t="str">
        <f>INDEX([1]Calculation!$D:$D,ROW())</f>
        <v>Quinnipiac University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554  rv</v>
      </c>
      <c r="E906" s="19">
        <f>INDEX([1]Calculation!$I:$I,ROW())</f>
        <v>43647</v>
      </c>
      <c r="F906" s="12">
        <f>ROUND(INDEX([1]Calculation!AL:AL,ROW()),1)</f>
        <v>0</v>
      </c>
      <c r="G906" s="8">
        <f>ROUND(INDEX([1]Calculation!L:L,ROW()),0)</f>
        <v>22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1</v>
      </c>
      <c r="P906" s="8" t="str">
        <f>INDEX([1]Calculation!CB:CB,ROW())</f>
        <v>https://poll.qu.edu/national/release-detail?ReleaseID=2631</v>
      </c>
    </row>
    <row r="907" spans="1:16">
      <c r="A907" t="str">
        <f>INDEX([1]Calculation!$F:$F,ROW())</f>
        <v>Iowa</v>
      </c>
      <c r="B907" t="str">
        <f>INDEX([1]Calculation!$D:$D,ROW())</f>
        <v>Suffolk University</v>
      </c>
      <c r="C907" t="str">
        <f>IF(INDEX([1]Calculation!$G:$G,ROW())=0,"-",INDEX([1]Calculation!$G:$G,ROW()))</f>
        <v>A-</v>
      </c>
      <c r="D907" t="str">
        <f>INDEX([1]Calculation!$J:$J,ROW())&amp;"  "&amp;INDEX([1]Calculation!$K:$K,ROW())</f>
        <v>500  lv</v>
      </c>
      <c r="E907" s="19">
        <f>INDEX([1]Calculation!$I:$I,ROW())</f>
        <v>43647</v>
      </c>
      <c r="F907" s="12">
        <f>ROUND(INDEX([1]Calculation!AL:AL,ROW()),1)</f>
        <v>0.1</v>
      </c>
      <c r="G907" s="8">
        <f>ROUND(INDEX([1]Calculation!L:L,ROW()),0)</f>
        <v>24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6</v>
      </c>
      <c r="K907" s="8">
        <f>ROUND(INDEX([1]Calculation!P:P,ROW()),0)</f>
        <v>2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13</v>
      </c>
      <c r="O907" s="8">
        <f>ROUND(INDEX([1]Calculation!T:T,ROW()),0)</f>
        <v>1</v>
      </c>
      <c r="P907" s="8" t="str">
        <f>INDEX([1]Calculation!CB:CB,ROW())</f>
        <v>https://www.suffolk.edu/-/media/suffolk/documents/academics/research-at-suffolk/suprc/polls/other-states/2019/7_2_2019_marginals_pdftxt.pdf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882  rv</v>
      </c>
      <c r="E908" s="19">
        <f>INDEX([1]Calculation!$I:$I,ROW())</f>
        <v>43647</v>
      </c>
      <c r="F908" s="12">
        <f>ROUND(INDEX([1]Calculation!AL:AL,ROW()),1)</f>
        <v>0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4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https://scottrasmussen.com/crosstabs-june-29-july-1/</v>
      </c>
    </row>
    <row r="909" spans="1:16">
      <c r="A909" t="str">
        <f>INDEX([1]Calculation!$F:$F,ROW())</f>
        <v>California</v>
      </c>
      <c r="B909" t="str">
        <f>INDEX([1]Calculation!$D:$D,ROW())</f>
        <v>Capitol Weekly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703  lv</v>
      </c>
      <c r="E909" s="19">
        <f>INDEX([1]Calculation!$I:$I,ROW())</f>
        <v>43646</v>
      </c>
      <c r="F909" s="12">
        <f>ROUND(INDEX([1]Calculation!AL:AL,ROW()),1)</f>
        <v>0</v>
      </c>
      <c r="G909" s="8">
        <f>ROUND(INDEX([1]Calculation!L:L,ROW()),0)</f>
        <v>23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8</v>
      </c>
      <c r="K909" s="8">
        <f>ROUND(INDEX([1]Calculation!P:P,ROW()),0)</f>
        <v>1</v>
      </c>
      <c r="L909" s="8">
        <f>ROUND(INDEX([1]Calculation!Q:Q,ROW()),0)</f>
        <v>19</v>
      </c>
      <c r="M909" s="8">
        <f>ROUND(INDEX([1]Calculation!R:R,ROW()),0)</f>
        <v>0</v>
      </c>
      <c r="N909" s="8">
        <f>ROUND(INDEX([1]Calculation!S:S,ROW()),0)</f>
        <v>23</v>
      </c>
      <c r="O909" s="8">
        <f>ROUND(INDEX([1]Calculation!T:T,ROW()),0)</f>
        <v>2</v>
      </c>
      <c r="P909" s="8" t="str">
        <f>INDEX([1]Calculation!CB:CB,ROW())</f>
        <v>https://public.tableau.com/profile/capitol.weekly#!/vizhome/2020PrimaryTrackingSurvey_15626518585990/CA120POLLSTORY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909  rv</v>
      </c>
      <c r="E910" s="19">
        <f>INDEX([1]Calculation!$I:$I,ROW())</f>
        <v>43646</v>
      </c>
      <c r="F910" s="12">
        <f>ROUND(INDEX([1]Calculation!AL:AL,ROW()),1)</f>
        <v>0</v>
      </c>
      <c r="G910" s="8">
        <f>ROUND(INDEX([1]Calculation!L:L,ROW()),0)</f>
        <v>41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0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40</v>
      </c>
      <c r="O910" s="8">
        <f>ROUND(INDEX([1]Calculation!T:T,ROW()),0)</f>
        <v>0</v>
      </c>
      <c r="P910" s="8" t="str">
        <f>INDEX([1]Calculation!CB:CB,ROW())</f>
        <v>https://scottrasmussen.com/crosstabs-june-28-30-4/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449  rv</v>
      </c>
      <c r="E911" s="19">
        <f>INDEX([1]Calculation!$I:$I,ROW())</f>
        <v>43646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6</v>
      </c>
      <c r="K911" s="8">
        <f>ROUND(INDEX([1]Calculation!P:P,ROW()),0)</f>
        <v>0</v>
      </c>
      <c r="L911" s="8">
        <f>ROUND(INDEX([1]Calculation!Q:Q,ROW()),0)</f>
        <v>15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  <c r="P911" s="8" t="str">
        <f>INDEX([1]Calculation!CB:CB,ROW())</f>
        <v>https://thehill.com/hilltv/what-americas-thinking/451215-harris-surges-past-warren-to-claim-third-place-in-post-debate-poll</v>
      </c>
    </row>
    <row r="912" spans="1:16">
      <c r="A912" t="str">
        <f>INDEX([1]Calculation!$F:$F,ROW())</f>
        <v>US</v>
      </c>
      <c r="B912" t="str">
        <f>INDEX([1]Calculation!$D:$D,ROW())</f>
        <v>SSRS</v>
      </c>
      <c r="C912" t="str">
        <f>IF(INDEX([1]Calculation!$G:$G,ROW())=0,"-",INDEX([1]Calculation!$G:$G,ROW()))</f>
        <v>A/B</v>
      </c>
      <c r="D912" t="str">
        <f>INDEX([1]Calculation!$J:$J,ROW())&amp;"  "&amp;INDEX([1]Calculation!$K:$K,ROW())</f>
        <v>656  rv</v>
      </c>
      <c r="E912" s="19">
        <f>INDEX([1]Calculation!$I:$I,ROW())</f>
        <v>43646</v>
      </c>
      <c r="F912" s="12">
        <f>ROUND(INDEX([1]Calculation!AL:AL,ROW()),1)</f>
        <v>0</v>
      </c>
      <c r="G912" s="8">
        <f>ROUND(INDEX([1]Calculation!L:L,ROW()),0)</f>
        <v>22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4</v>
      </c>
      <c r="K912" s="8">
        <f>ROUND(INDEX([1]Calculation!P:P,ROW()),0)</f>
        <v>2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15</v>
      </c>
      <c r="O912" s="8">
        <f>ROUND(INDEX([1]Calculation!T:T,ROW()),0)</f>
        <v>1</v>
      </c>
      <c r="P912" s="8" t="str">
        <f>INDEX([1]Calculation!CB:CB,ROW())</f>
        <v>https://cdn.cnn.com/cnn/2019/images/07/01/rel8a.-.democrats.and.healthcare.pdf</v>
      </c>
    </row>
    <row r="913" spans="1:16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909  rv</v>
      </c>
      <c r="E913" s="19">
        <f>INDEX([1]Calculation!$I:$I,ROW())</f>
        <v>43646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41</v>
      </c>
      <c r="M913" s="8">
        <f>ROUND(INDEX([1]Calculation!R:R,ROW()),0)</f>
        <v>0</v>
      </c>
      <c r="N913" s="8">
        <f>ROUND(INDEX([1]Calculation!S:S,ROW()),0)</f>
        <v>36</v>
      </c>
      <c r="O913" s="8">
        <f>ROUND(INDEX([1]Calculation!T:T,ROW()),0)</f>
        <v>0</v>
      </c>
      <c r="P913" s="8" t="str">
        <f>INDEX([1]Calculation!CB:CB,ROW())</f>
        <v>https://scottrasmussen.com/crosstabs-june-28-30-4/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909  rv</v>
      </c>
      <c r="E914" s="19">
        <f>INDEX([1]Calculation!$I:$I,ROW())</f>
        <v>43646</v>
      </c>
      <c r="F914" s="12">
        <f>ROUND(INDEX([1]Calculation!AL:AL,ROW()),1)</f>
        <v>0</v>
      </c>
      <c r="G914" s="8">
        <f>ROUND(INDEX([1]Calculation!L:L,ROW()),0)</f>
        <v>41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40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  <c r="P914" s="8" t="str">
        <f>INDEX([1]Calculation!CB:CB,ROW())</f>
        <v>https://scottrasmussen.com/crosstabs-june-28-30-4/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909  rv</v>
      </c>
      <c r="E915" s="19">
        <f>INDEX([1]Calculation!$I:$I,ROW())</f>
        <v>43646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0</v>
      </c>
      <c r="M915" s="8">
        <f>ROUND(INDEX([1]Calculation!R:R,ROW()),0)</f>
        <v>0</v>
      </c>
      <c r="N915" s="8">
        <f>ROUND(INDEX([1]Calculation!S:S,ROW()),0)</f>
        <v>35</v>
      </c>
      <c r="O915" s="8">
        <f>ROUND(INDEX([1]Calculation!T:T,ROW()),0)</f>
        <v>0</v>
      </c>
      <c r="P915" s="8" t="str">
        <f>INDEX([1]Calculation!CB:CB,ROW())</f>
        <v>https://scottrasmussen.com/crosstabs-june-28-30-4/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909  rv</v>
      </c>
      <c r="E916" s="19">
        <f>INDEX([1]Calculation!$I:$I,ROW())</f>
        <v>43646</v>
      </c>
      <c r="F916" s="12">
        <f>ROUND(INDEX([1]Calculation!AL:AL,ROW()),1)</f>
        <v>0</v>
      </c>
      <c r="G916" s="8">
        <f>ROUND(INDEX([1]Calculation!L:L,ROW()),0)</f>
        <v>0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41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https://scottrasmussen.com/crosstabs-june-28-30-4/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909  rv</v>
      </c>
      <c r="E917" s="19">
        <f>INDEX([1]Calculation!$I:$I,ROW())</f>
        <v>43646</v>
      </c>
      <c r="F917" s="12">
        <f>ROUND(INDEX([1]Calculation!AL:AL,ROW()),1)</f>
        <v>0</v>
      </c>
      <c r="G917" s="8">
        <f>ROUND(INDEX([1]Calculation!L:L,ROW()),0)</f>
        <v>40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  <c r="P917" s="8" t="str">
        <f>INDEX([1]Calculation!CB:CB,ROW())</f>
        <v>https://scottrasmussen.com/crosstabs-june-28-30-4/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909  rv</v>
      </c>
      <c r="E918" s="19">
        <f>INDEX([1]Calculation!$I:$I,ROW())</f>
        <v>43646</v>
      </c>
      <c r="F918" s="12">
        <f>ROUND(INDEX([1]Calculation!AL:AL,ROW()),1)</f>
        <v>0</v>
      </c>
      <c r="G918" s="8">
        <f>ROUND(INDEX([1]Calculation!L:L,ROW()),0)</f>
        <v>28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  <c r="P918" s="8" t="str">
        <f>INDEX([1]Calculation!CB:CB,ROW())</f>
        <v>https://scottrasmussen.com/crosstabs-june-28-30/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2485  lv</v>
      </c>
      <c r="E919" s="19">
        <f>INDEX([1]Calculation!$I:$I,ROW())</f>
        <v>43646</v>
      </c>
      <c r="F919" s="12">
        <f>ROUND(INDEX([1]Calculation!AL:AL,ROW()),1)</f>
        <v>0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1</v>
      </c>
      <c r="P919" s="8" t="str">
        <f>INDEX([1]Calculation!CB:CB,ROW())</f>
        <v>https://projects.fivethirtyeight.com/democratic-debate-poll/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845  rv</v>
      </c>
      <c r="E920" s="19">
        <f>INDEX([1]Calculation!$I:$I,ROW())</f>
        <v>43645</v>
      </c>
      <c r="F920" s="12">
        <f>ROUND(INDEX([1]Calculation!AL:AL,ROW()),1)</f>
        <v>0</v>
      </c>
      <c r="G920" s="8">
        <f>ROUND(INDEX([1]Calculation!L:L,ROW()),0)</f>
        <v>34</v>
      </c>
      <c r="H920" s="8">
        <f>ROUND(INDEX([1]Calculation!M:M,ROW()),0)</f>
        <v>1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  <c r="P920" s="8" t="str">
        <f>INDEX([1]Calculation!CB:CB,ROW())</f>
        <v>https://harvardharrispoll.com/wp-content/uploads/2019/07/HHP_June2019_RVs_Topline.pdf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903  rv</v>
      </c>
      <c r="E921" s="19">
        <f>INDEX([1]Calculation!$I:$I,ROW())</f>
        <v>43645</v>
      </c>
      <c r="F921" s="12">
        <f>ROUND(INDEX([1]Calculation!AL:AL,ROW()),1)</f>
        <v>0</v>
      </c>
      <c r="G921" s="8">
        <f>ROUND(INDEX([1]Calculation!L:L,ROW()),0)</f>
        <v>27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3</v>
      </c>
      <c r="K921" s="8">
        <f>ROUND(INDEX([1]Calculation!P:P,ROW()),0)</f>
        <v>1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  <c r="P921" s="8" t="str">
        <f>INDEX([1]Calculation!CB:CB,ROW())</f>
        <v>https://scottrasmussen.com/crosstabs-june-27-29/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888  rv</v>
      </c>
      <c r="E922" s="19">
        <f>INDEX([1]Calculation!$I:$I,ROW())</f>
        <v>43644</v>
      </c>
      <c r="F922" s="12">
        <f>ROUND(INDEX([1]Calculation!AL:AL,ROW()),1)</f>
        <v>0</v>
      </c>
      <c r="G922" s="8">
        <f>ROUND(INDEX([1]Calculation!L:L,ROW()),0)</f>
        <v>30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4</v>
      </c>
      <c r="K922" s="8">
        <f>ROUND(INDEX([1]Calculation!P:P,ROW()),0)</f>
        <v>1</v>
      </c>
      <c r="L922" s="8">
        <f>ROUND(INDEX([1]Calculation!Q:Q,ROW()),0)</f>
        <v>20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1</v>
      </c>
      <c r="P922" s="8" t="str">
        <f>INDEX([1]Calculation!CB:CB,ROW())</f>
        <v>https://scottrasmussen.com/crosstabs-june-26-28/</v>
      </c>
    </row>
    <row r="923" spans="1:16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2407  lv</v>
      </c>
      <c r="E923" s="19">
        <f>INDEX([1]Calculation!$I:$I,ROW())</f>
        <v>43644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2</v>
      </c>
      <c r="P923" s="8" t="str">
        <f>INDEX([1]Calculation!CB:CB,ROW())</f>
        <v>https://morningconsult.com/2020-democratic-primary/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889  rv</v>
      </c>
      <c r="E924" s="19">
        <f>INDEX([1]Calculation!$I:$I,ROW())</f>
        <v>43643</v>
      </c>
      <c r="F924" s="12">
        <f>ROUND(INDEX([1]Calculation!AL:AL,ROW()),1)</f>
        <v>0</v>
      </c>
      <c r="G924" s="8">
        <f>ROUND(INDEX([1]Calculation!L:L,ROW()),0)</f>
        <v>31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https://scottrasmussen.com/crosstabs-june-25-27/</v>
      </c>
    </row>
    <row r="925" spans="1:16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2041  lv</v>
      </c>
      <c r="E925" s="19">
        <f>INDEX([1]Calculation!$I:$I,ROW())</f>
        <v>43643</v>
      </c>
      <c r="F925" s="12">
        <f>ROUND(INDEX([1]Calculation!AL:AL,ROW()),1)</f>
        <v>0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17</v>
      </c>
      <c r="O925" s="8">
        <f>ROUND(INDEX([1]Calculation!T:T,ROW()),0)</f>
        <v>1</v>
      </c>
      <c r="P925" s="8" t="str">
        <f>INDEX([1]Calculation!CB:CB,ROW())</f>
        <v>https://projects.fivethirtyeight.com/democratic-debate-poll/</v>
      </c>
    </row>
    <row r="926" spans="1:16">
      <c r="A926" t="str">
        <f>INDEX([1]Calculation!$F:$F,ROW())</f>
        <v>US</v>
      </c>
      <c r="B926" t="str">
        <f>INDEX([1]Calculation!$D:$D,ROW())</f>
        <v>YouGov Blue/Data for Progress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1402  lv</v>
      </c>
      <c r="E926" s="19">
        <f>INDEX([1]Calculation!$I:$I,ROW())</f>
        <v>43642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7</v>
      </c>
      <c r="K926" s="8">
        <f>ROUND(INDEX([1]Calculation!P:P,ROW()),0)</f>
        <v>1</v>
      </c>
      <c r="L926" s="8">
        <f>ROUND(INDEX([1]Calculation!Q:Q,ROW()),0)</f>
        <v>16</v>
      </c>
      <c r="M926" s="8">
        <f>ROUND(INDEX([1]Calculation!R:R,ROW()),0)</f>
        <v>0</v>
      </c>
      <c r="N926" s="8">
        <f>ROUND(INDEX([1]Calculation!S:S,ROW()),0)</f>
        <v>24</v>
      </c>
      <c r="O926" s="8">
        <f>ROUND(INDEX([1]Calculation!T:T,ROW()),0)</f>
        <v>2</v>
      </c>
      <c r="P926" s="8" t="str">
        <f>INDEX([1]Calculation!CB:CB,ROW())</f>
        <v>https://www.dataforprogress.org/blog/2019/6/28/here-are-the-final-pre-debate-numbers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892  rv</v>
      </c>
      <c r="E927" s="19">
        <f>INDEX([1]Calculation!$I:$I,ROW())</f>
        <v>43642</v>
      </c>
      <c r="F927" s="12">
        <f>ROUND(INDEX([1]Calculation!AL:AL,ROW()),1)</f>
        <v>0</v>
      </c>
      <c r="G927" s="8">
        <f>ROUND(INDEX([1]Calculation!L:L,ROW()),0)</f>
        <v>29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1</v>
      </c>
      <c r="P927" s="8" t="str">
        <f>INDEX([1]Calculation!CB:CB,ROW())</f>
        <v>https://scottrasmussen.com/pre-debate-poll-july-24-26/</v>
      </c>
    </row>
    <row r="928" spans="1:16">
      <c r="A928" t="str">
        <f>INDEX([1]Calculation!$F:$F,ROW())</f>
        <v>US</v>
      </c>
      <c r="B928" t="str">
        <f>INDEX([1]Calculation!$D:$D,ROW())</f>
        <v>Morning Consult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7150  lv</v>
      </c>
      <c r="E928" s="19">
        <f>INDEX([1]Calculation!$I:$I,ROW())</f>
        <v>43642</v>
      </c>
      <c r="F928" s="12">
        <f>ROUND(INDEX([1]Calculation!AL:AL,ROW()),1)</f>
        <v>0</v>
      </c>
      <c r="G928" s="8">
        <f>ROUND(INDEX([1]Calculation!L:L,ROW()),0)</f>
        <v>35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6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12</v>
      </c>
      <c r="O928" s="8">
        <f>ROUND(INDEX([1]Calculation!T:T,ROW()),0)</f>
        <v>1</v>
      </c>
      <c r="P928" s="8" t="str">
        <f>INDEX([1]Calculation!CB:CB,ROW())</f>
        <v>https://projects.fivethirtyeight.com/democratic-debate-poll/</v>
      </c>
    </row>
    <row r="929" spans="1:16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484  rv</v>
      </c>
      <c r="E929" s="19">
        <f>INDEX([1]Calculation!$I:$I,ROW())</f>
        <v>43641</v>
      </c>
      <c r="F929" s="12">
        <f>ROUND(INDEX([1]Calculation!AL:AL,ROW()),1)</f>
        <v>0</v>
      </c>
      <c r="G929" s="8">
        <f>ROUND(INDEX([1]Calculation!L:L,ROW()),0)</f>
        <v>56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26</v>
      </c>
      <c r="O929" s="8">
        <f>ROUND(INDEX([1]Calculation!T:T,ROW()),0)</f>
        <v>0</v>
      </c>
      <c r="P929" s="8" t="str">
        <f>INDEX([1]Calculation!CB:CB,ROW())</f>
        <v>http://echeloninsights.com/wp-content/uploads/Omnibus-June-2019_Dem-Primary-1.pdf</v>
      </c>
    </row>
    <row r="930" spans="1:16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484  rv</v>
      </c>
      <c r="E930" s="19">
        <f>INDEX([1]Calculation!$I:$I,ROW())</f>
        <v>43641</v>
      </c>
      <c r="F930" s="12">
        <f>ROUND(INDEX([1]Calculation!AL:AL,ROW()),1)</f>
        <v>0</v>
      </c>
      <c r="G930" s="8">
        <f>ROUND(INDEX([1]Calculation!L:L,ROW()),0)</f>
        <v>57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0</v>
      </c>
      <c r="K930" s="8">
        <f>ROUND(INDEX([1]Calculation!P:P,ROW()),0)</f>
        <v>0</v>
      </c>
      <c r="L930" s="8">
        <f>ROUND(INDEX([1]Calculation!Q:Q,ROW()),0)</f>
        <v>27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  <c r="P930" s="8" t="str">
        <f>INDEX([1]Calculation!CB:CB,ROW())</f>
        <v>http://echeloninsights.com/wp-content/uploads/Omnibus-June-2019_Dem-Primary-1.pdf</v>
      </c>
    </row>
    <row r="931" spans="1:16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484  rv</v>
      </c>
      <c r="E931" s="19">
        <f>INDEX([1]Calculation!$I:$I,ROW())</f>
        <v>43641</v>
      </c>
      <c r="F931" s="12">
        <f>ROUND(INDEX([1]Calculation!AL:AL,ROW()),1)</f>
        <v>0</v>
      </c>
      <c r="G931" s="8">
        <f>ROUND(INDEX([1]Calculation!L:L,ROW()),0)</f>
        <v>32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9</v>
      </c>
      <c r="K931" s="8">
        <f>ROUND(INDEX([1]Calculation!P:P,ROW()),0)</f>
        <v>1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http://echeloninsights.com/wp-content/uploads/Omnibus-June-2019_Dem-Primary-1.pdf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522  lv</v>
      </c>
      <c r="E932" s="19">
        <f>INDEX([1]Calculation!$I:$I,ROW())</f>
        <v>43641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15</v>
      </c>
      <c r="M932" s="8">
        <f>ROUND(INDEX([1]Calculation!R:R,ROW()),0)</f>
        <v>0</v>
      </c>
      <c r="N932" s="8">
        <f>ROUND(INDEX([1]Calculation!S:S,ROW()),0)</f>
        <v>18</v>
      </c>
      <c r="O932" s="8">
        <f>ROUND(INDEX([1]Calculation!T:T,ROW()),0)</f>
        <v>1</v>
      </c>
      <c r="P932" s="8" t="str">
        <f>INDEX([1]Calculation!CB:CB,ROW())</f>
        <v>https://d25d2506sfb94s.cloudfront.net/cumulus_uploads/document/obzwo5cjei/econTabReport.pdf</v>
      </c>
    </row>
    <row r="933" spans="1:16">
      <c r="A933" t="str">
        <f>INDEX([1]Calculation!$F:$F,ROW())</f>
        <v>Maine</v>
      </c>
      <c r="B933" t="str">
        <f>INDEX([1]Calculation!$D:$D,ROW())</f>
        <v>Gravis Marketing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243  rv</v>
      </c>
      <c r="E933" s="19">
        <f>INDEX([1]Calculation!$I:$I,ROW())</f>
        <v>43640</v>
      </c>
      <c r="F933" s="12">
        <f>ROUND(INDEX([1]Calculation!AL:AL,ROW()),1)</f>
        <v>0.9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8</v>
      </c>
      <c r="K933" s="8">
        <f>ROUND(INDEX([1]Calculation!P:P,ROW()),0)</f>
        <v>0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17</v>
      </c>
      <c r="O933" s="8">
        <f>ROUND(INDEX([1]Calculation!T:T,ROW()),0)</f>
        <v>5</v>
      </c>
      <c r="P933" s="8" t="str">
        <f>INDEX([1]Calculation!CB:CB,ROW())</f>
        <v>http://orlando-politics.com/wp-content/uploads/2019/06/Maine-Jun-26-2019.pdf</v>
      </c>
    </row>
    <row r="934" spans="1:16">
      <c r="A934" t="str">
        <f>INDEX([1]Calculation!$F:$F,ROW())</f>
        <v>US</v>
      </c>
      <c r="B934" t="str">
        <f>INDEX([1]Calculation!$D:$D,ROW())</f>
        <v>McLaughlin &amp; Associates</v>
      </c>
      <c r="C934" t="str">
        <f>IF(INDEX([1]Calculation!$G:$G,ROW())=0,"-",INDEX([1]Calculation!$G:$G,ROW()))</f>
        <v>C/D</v>
      </c>
      <c r="D934" t="str">
        <f>INDEX([1]Calculation!$J:$J,ROW())&amp;"  "&amp;INDEX([1]Calculation!$K:$K,ROW())</f>
        <v>459  lv</v>
      </c>
      <c r="E934" s="19">
        <f>INDEX([1]Calculation!$I:$I,ROW())</f>
        <v>43640</v>
      </c>
      <c r="F934" s="12">
        <f>ROUND(INDEX([1]Calculation!AL:AL,ROW()),1)</f>
        <v>0</v>
      </c>
      <c r="G934" s="8">
        <f>ROUND(INDEX([1]Calculation!L:L,ROW()),0)</f>
        <v>34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6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0</v>
      </c>
      <c r="N934" s="8">
        <f>ROUND(INDEX([1]Calculation!S:S,ROW()),0)</f>
        <v>11</v>
      </c>
      <c r="O934" s="8">
        <f>ROUND(INDEX([1]Calculation!T:T,ROW()),0)</f>
        <v>1</v>
      </c>
      <c r="P934" s="8" t="str">
        <f>INDEX([1]Calculation!CB:CB,ROW())</f>
        <v>https://mclaughlinonline.com/pols/wp-content/uploads/2019/06/National-Monthly-Omnibus-June-Release.pdf</v>
      </c>
    </row>
    <row r="935" spans="1:16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457  lv</v>
      </c>
      <c r="E935" s="19">
        <f>INDEX([1]Calculation!$I:$I,ROW())</f>
        <v>43640</v>
      </c>
      <c r="F935" s="12">
        <f>ROUND(INDEX([1]Calculation!AL:AL,ROW()),1)</f>
        <v>0</v>
      </c>
      <c r="G935" s="8">
        <f>ROUND(INDEX([1]Calculation!L:L,ROW()),0)</f>
        <v>34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1</v>
      </c>
      <c r="P935" s="8" t="str">
        <f>INDEX([1]Calculation!CB:CB,ROW())</f>
        <v>http://emersonpolling.com/2019/06/24/june-national-poll-all-eyes-on-the-democratic-debates-biden-sanders-and-warren-separate-from-the-field/</v>
      </c>
    </row>
    <row r="936" spans="1:16">
      <c r="A936" t="str">
        <f>INDEX([1]Calculation!$F:$F,ROW())</f>
        <v>Florida</v>
      </c>
      <c r="B936" t="str">
        <f>INDEX([1]Calculation!$D:$D,ROW())</f>
        <v>St. Pete Polls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2022  lv</v>
      </c>
      <c r="E936" s="19">
        <f>INDEX([1]Calculation!$I:$I,ROW())</f>
        <v>43639</v>
      </c>
      <c r="F936" s="12">
        <f>ROUND(INDEX([1]Calculation!AL:AL,ROW()),1)</f>
        <v>0</v>
      </c>
      <c r="G936" s="8">
        <f>ROUND(INDEX([1]Calculation!L:L,ROW()),0)</f>
        <v>47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8</v>
      </c>
      <c r="K936" s="8">
        <f>ROUND(INDEX([1]Calculation!P:P,ROW()),0)</f>
        <v>0</v>
      </c>
      <c r="L936" s="8">
        <f>ROUND(INDEX([1]Calculation!Q:Q,ROW()),0)</f>
        <v>8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0</v>
      </c>
      <c r="P936" s="8" t="str">
        <f>INDEX([1]Calculation!CB:CB,ROW())</f>
        <v>http://stpetepolls.org/files/StPetePolls_2019_State_DEM_Pres_June23_I63R.pdf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16188  lv</v>
      </c>
      <c r="E937" s="19">
        <f>INDEX([1]Calculation!$I:$I,ROW())</f>
        <v>43639</v>
      </c>
      <c r="F937" s="12">
        <f>ROUND(INDEX([1]Calculation!AL:AL,ROW()),1)</f>
        <v>0</v>
      </c>
      <c r="G937" s="8">
        <f>ROUND(INDEX([1]Calculation!L:L,ROW()),0)</f>
        <v>38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13</v>
      </c>
      <c r="O937" s="8">
        <f>ROUND(INDEX([1]Calculation!T:T,ROW()),0)</f>
        <v>2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US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1071  lv</v>
      </c>
      <c r="E938" s="19">
        <f>INDEX([1]Calculation!$I:$I,ROW())</f>
        <v>43637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13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22</v>
      </c>
      <c r="O938" s="8">
        <f>ROUND(INDEX([1]Calculation!T:T,ROW()),0)</f>
        <v>1</v>
      </c>
      <c r="P938" s="8" t="str">
        <f>INDEX([1]Calculation!CB:CB,ROW())</f>
        <v>https://www.changeresearch.com/post-debate-poll-jun-28-jul-1-2019</v>
      </c>
    </row>
    <row r="939" spans="1:16">
      <c r="A939" t="str">
        <f>INDEX([1]Calculation!$F:$F,ROW())</f>
        <v>Mississippi</v>
      </c>
      <c r="B939" t="str">
        <f>INDEX([1]Calculation!$D:$D,ROW())</f>
        <v>Chism Strategies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523  lv</v>
      </c>
      <c r="E939" s="19">
        <f>INDEX([1]Calculation!$I:$I,ROW())</f>
        <v>43637</v>
      </c>
      <c r="F939" s="12">
        <f>ROUND(INDEX([1]Calculation!AL:AL,ROW()),1)</f>
        <v>1.1000000000000001</v>
      </c>
      <c r="G939" s="8">
        <f>ROUND(INDEX([1]Calculation!L:L,ROW()),0)</f>
        <v>50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2</v>
      </c>
      <c r="K939" s="8">
        <f>ROUND(INDEX([1]Calculation!P:P,ROW()),0)</f>
        <v>1</v>
      </c>
      <c r="L939" s="8">
        <f>ROUND(INDEX([1]Calculation!Q:Q,ROW()),0)</f>
        <v>7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  <c r="P939" s="8" t="str">
        <f>INDEX([1]Calculation!CB:CB,ROW())</f>
        <v>http://www.millsaps.edu/_resources/documents/2019-june-millsaps-chism-pre-debate-survey.pdf</v>
      </c>
    </row>
    <row r="940" spans="1:16">
      <c r="A940" t="str">
        <f>INDEX([1]Calculation!$F:$F,ROW())</f>
        <v>South Carolina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308  lv</v>
      </c>
      <c r="E940" s="19">
        <f>INDEX([1]Calculation!$I:$I,ROW())</f>
        <v>43636</v>
      </c>
      <c r="F940" s="12">
        <f>ROUND(INDEX([1]Calculation!AL:AL,ROW()),1)</f>
        <v>0</v>
      </c>
      <c r="G940" s="8">
        <f>ROUND(INDEX([1]Calculation!L:L,ROW()),0)</f>
        <v>39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11</v>
      </c>
      <c r="K940" s="8">
        <f>ROUND(INDEX([1]Calculation!P:P,ROW()),0)</f>
        <v>0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15</v>
      </c>
      <c r="O940" s="8">
        <f>ROUND(INDEX([1]Calculation!T:T,ROW()),0)</f>
        <v>2</v>
      </c>
      <c r="P940" s="8" t="str">
        <f>INDEX([1]Calculation!CB:CB,ROW())</f>
        <v>https://docs.google.com/spreadsheets/d/1LqfkQsESsQYMT7dpYqsRX4RRcJoX_uTjq-WgUOJPVh8/edit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308  lv</v>
      </c>
      <c r="E941" s="19">
        <f>INDEX([1]Calculation!$I:$I,ROW())</f>
        <v>43636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14</v>
      </c>
      <c r="K941" s="8">
        <f>ROUND(INDEX([1]Calculation!P:P,ROW()),0)</f>
        <v>1</v>
      </c>
      <c r="L941" s="8">
        <f>ROUND(INDEX([1]Calculation!Q:Q,ROW()),0)</f>
        <v>28</v>
      </c>
      <c r="M941" s="8">
        <f>ROUND(INDEX([1]Calculation!R:R,ROW()),0)</f>
        <v>0</v>
      </c>
      <c r="N941" s="8">
        <f>ROUND(INDEX([1]Calculation!S:S,ROW()),0)</f>
        <v>21</v>
      </c>
      <c r="O941" s="8">
        <f>ROUND(INDEX([1]Calculation!T:T,ROW()),0)</f>
        <v>1</v>
      </c>
      <c r="P941" s="8" t="str">
        <f>INDEX([1]Calculation!CB:CB,ROW())</f>
        <v>https://docs.google.com/spreadsheets/d/1LqfkQsESsQYMT7dpYqsRX4RRcJoX_uTjq-WgUOJPVh8/edit</v>
      </c>
    </row>
    <row r="942" spans="1:16">
      <c r="A942" t="str">
        <f>INDEX([1]Calculation!$F:$F,ROW())</f>
        <v>Iowa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308  lv</v>
      </c>
      <c r="E942" s="19">
        <f>INDEX([1]Calculation!$I:$I,ROW())</f>
        <v>43636</v>
      </c>
      <c r="F942" s="12">
        <f>ROUND(INDEX([1]Calculation!AL:AL,ROW()),1)</f>
        <v>0</v>
      </c>
      <c r="G942" s="8">
        <f>ROUND(INDEX([1]Calculation!L:L,ROW()),0)</f>
        <v>27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17</v>
      </c>
      <c r="K942" s="8">
        <f>ROUND(INDEX([1]Calculation!P:P,ROW()),0)</f>
        <v>2</v>
      </c>
      <c r="L942" s="8">
        <f>ROUND(INDEX([1]Calculation!Q:Q,ROW()),0)</f>
        <v>18</v>
      </c>
      <c r="M942" s="8">
        <f>ROUND(INDEX([1]Calculation!R:R,ROW()),0)</f>
        <v>0</v>
      </c>
      <c r="N942" s="8">
        <f>ROUND(INDEX([1]Calculation!S:S,ROW()),0)</f>
        <v>20</v>
      </c>
      <c r="O942" s="8">
        <f>ROUND(INDEX([1]Calculation!T:T,ROW()),0)</f>
        <v>1</v>
      </c>
      <c r="P942" s="8" t="str">
        <f>INDEX([1]Calculation!CB:CB,ROW())</f>
        <v>https://docs.google.com/spreadsheets/d/1LqfkQsESsQYMT7dpYqsRX4RRcJoX_uTjq-WgUOJPVh8/edit</v>
      </c>
    </row>
    <row r="943" spans="1:16">
      <c r="A943" t="str">
        <f>INDEX([1]Calculation!$F:$F,ROW())</f>
        <v>US</v>
      </c>
      <c r="B943" t="str">
        <f>INDEX([1]Calculation!$D:$D,ROW())</f>
        <v>Park Street Strategies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600  lv</v>
      </c>
      <c r="E943" s="19">
        <f>INDEX([1]Calculation!$I:$I,ROW())</f>
        <v>43620</v>
      </c>
      <c r="F943" s="12">
        <f>ROUND(INDEX([1]Calculation!AL:AL,ROW()),1)</f>
        <v>1.1000000000000001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13</v>
      </c>
      <c r="O943" s="8">
        <f>ROUND(INDEX([1]Calculation!T:T,ROW()),0)</f>
        <v>1</v>
      </c>
      <c r="P943" s="8" t="str">
        <f>INDEX([1]Calculation!CB:CB,ROW())</f>
        <v>https://www.scribd.com/document/413642865/Read-Park-Strategies-survey</v>
      </c>
    </row>
    <row r="944" spans="1:16">
      <c r="A944" t="str">
        <f>INDEX([1]Calculation!$F:$F,ROW())</f>
        <v>US</v>
      </c>
      <c r="B944" t="str">
        <f>INDEX([1]Calculation!$D:$D,ROW())</f>
        <v>Swayable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977  lv</v>
      </c>
      <c r="E944" s="19">
        <f>INDEX([1]Calculation!$I:$I,ROW())</f>
        <v>43619</v>
      </c>
      <c r="F944" s="12">
        <f>ROUND(INDEX([1]Calculation!AL:AL,ROW()),1)</f>
        <v>0</v>
      </c>
      <c r="G944" s="8">
        <f>ROUND(INDEX([1]Calculation!L:L,ROW()),0)</f>
        <v>40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6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0</v>
      </c>
      <c r="P944" s="8" t="str">
        <f>INDEX([1]Calculation!CB:CB,ROW())</f>
        <v>https://swayable.com/insights/primaries2019</v>
      </c>
    </row>
    <row r="945" spans="1:16">
      <c r="A945" t="str">
        <f>INDEX([1]Calculation!$F:$F,ROW())</f>
        <v>US</v>
      </c>
      <c r="B945" t="str">
        <f>INDEX([1]Calculation!$D:$D,ROW())</f>
        <v>Swayable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1961  a</v>
      </c>
      <c r="E945" s="19">
        <f>INDEX([1]Calculation!$I:$I,ROW())</f>
        <v>43619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1</v>
      </c>
      <c r="P945" s="8" t="str">
        <f>INDEX([1]Calculation!CB:CB,ROW())</f>
        <v>https://swayable.com/insights/primaries2019</v>
      </c>
    </row>
    <row r="946" spans="1:16">
      <c r="A946" t="str">
        <f>INDEX([1]Calculation!$F:$F,ROW())</f>
        <v>US</v>
      </c>
      <c r="B946" t="str">
        <f>INDEX([1]Calculation!$D:$D,ROW())</f>
        <v>YouGov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576  lv</v>
      </c>
      <c r="E946" s="19">
        <f>INDEX([1]Calculation!$I:$I,ROW())</f>
        <v>43634</v>
      </c>
      <c r="F946" s="12">
        <f>ROUND(INDEX([1]Calculation!AL:AL,ROW()),1)</f>
        <v>0</v>
      </c>
      <c r="G946" s="8">
        <f>ROUND(INDEX([1]Calculation!L:L,ROW()),0)</f>
        <v>26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9</v>
      </c>
      <c r="K946" s="8">
        <f>ROUND(INDEX([1]Calculation!P:P,ROW()),0)</f>
        <v>1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14</v>
      </c>
      <c r="O946" s="8">
        <f>ROUND(INDEX([1]Calculation!T:T,ROW()),0)</f>
        <v>1</v>
      </c>
      <c r="P946" s="8" t="str">
        <f>INDEX([1]Calculation!CB:CB,ROW())</f>
        <v>https://d25d2506sfb94s.cloudfront.net/cumulus_uploads/document/f0cbavpadc/econTabReport.pdf</v>
      </c>
    </row>
    <row r="947" spans="1:16">
      <c r="A947" t="str">
        <f>INDEX([1]Calculation!$F:$F,ROW())</f>
        <v>Florida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1130  lv</v>
      </c>
      <c r="E947" s="19">
        <f>INDEX([1]Calculation!$I:$I,ROW())</f>
        <v>43633</v>
      </c>
      <c r="F947" s="12">
        <f>ROUND(INDEX([1]Calculation!AL:AL,ROW()),1)</f>
        <v>1.4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15</v>
      </c>
      <c r="K947" s="8">
        <f>ROUND(INDEX([1]Calculation!P:P,ROW()),0)</f>
        <v>2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3</v>
      </c>
      <c r="P947" s="8" t="str">
        <f>INDEX([1]Calculation!CB:CB,ROW())</f>
        <v>https://www.changeresearch.com/florida-poll-june-16-17-2019</v>
      </c>
    </row>
    <row r="948" spans="1:16">
      <c r="A948" t="str">
        <f>INDEX([1]Calculation!$F:$F,ROW())</f>
        <v>US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306  rv</v>
      </c>
      <c r="E948" s="19">
        <f>INDEX([1]Calculation!$I:$I,ROW())</f>
        <v>43633</v>
      </c>
      <c r="F948" s="12">
        <f>ROUND(INDEX([1]Calculation!AL:AL,ROW()),1)</f>
        <v>0</v>
      </c>
      <c r="G948" s="8">
        <f>ROUND(INDEX([1]Calculation!L:L,ROW()),0)</f>
        <v>32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14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2</v>
      </c>
      <c r="P948" s="8" t="str">
        <f>INDEX([1]Calculation!CB:CB,ROW())</f>
        <v>https://www.monmouth.edu/polling-institute/documents/monmouthpoll_us_061919.pdf/</v>
      </c>
    </row>
    <row r="949" spans="1:16">
      <c r="A949" t="str">
        <f>INDEX([1]Calculation!$F:$F,ROW())</f>
        <v>Florida</v>
      </c>
      <c r="B949" t="str">
        <f>INDEX([1]Calculation!$D:$D,ROW())</f>
        <v>Quinnipiac University</v>
      </c>
      <c r="C949" t="str">
        <f>IF(INDEX([1]Calculation!$G:$G,ROW())=0,"-",INDEX([1]Calculation!$G:$G,ROW()))</f>
        <v>A</v>
      </c>
      <c r="D949" t="str">
        <f>INDEX([1]Calculation!$J:$J,ROW())&amp;"  "&amp;INDEX([1]Calculation!$K:$K,ROW())</f>
        <v>417  rv</v>
      </c>
      <c r="E949" s="19">
        <f>INDEX([1]Calculation!$I:$I,ROW())</f>
        <v>43633</v>
      </c>
      <c r="F949" s="12">
        <f>ROUND(INDEX([1]Calculation!AL:AL,ROW()),1)</f>
        <v>3</v>
      </c>
      <c r="G949" s="8">
        <f>ROUND(INDEX([1]Calculation!L:L,ROW()),0)</f>
        <v>41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14</v>
      </c>
      <c r="M949" s="8">
        <f>ROUND(INDEX([1]Calculation!R:R,ROW()),0)</f>
        <v>0</v>
      </c>
      <c r="N949" s="8">
        <f>ROUND(INDEX([1]Calculation!S:S,ROW()),0)</f>
        <v>12</v>
      </c>
      <c r="O949" s="8">
        <f>ROUND(INDEX([1]Calculation!T:T,ROW()),0)</f>
        <v>0</v>
      </c>
      <c r="P949" s="8" t="str">
        <f>INDEX([1]Calculation!CB:CB,ROW())</f>
        <v>https://poll.qu.edu/national/release-detail?ReleaseID=2629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17226  lv</v>
      </c>
      <c r="E950" s="19">
        <f>INDEX([1]Calculation!$I:$I,ROW())</f>
        <v>43632</v>
      </c>
      <c r="F950" s="12">
        <f>ROUND(INDEX([1]Calculation!AL:AL,ROW()),1)</f>
        <v>0</v>
      </c>
      <c r="G950" s="8">
        <f>ROUND(INDEX([1]Calculation!L:L,ROW()),0)</f>
        <v>38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7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1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Suffolk University</v>
      </c>
      <c r="C951" t="str">
        <f>IF(INDEX([1]Calculation!$G:$G,ROW())=0,"-",INDEX([1]Calculation!$G:$G,ROW()))</f>
        <v>A-</v>
      </c>
      <c r="D951" t="str">
        <f>INDEX([1]Calculation!$J:$J,ROW())&amp;"  "&amp;INDEX([1]Calculation!$K:$K,ROW())</f>
        <v>385  lv</v>
      </c>
      <c r="E951" s="19">
        <f>INDEX([1]Calculation!$I:$I,ROW())</f>
        <v>43631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0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https://www.suffolk.edu/-/media/suffolk/documents/academics/research-at-suffolk/suprc/polls/national/2019/6_19_2019_marginals_pdftxt.pdf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424  rv</v>
      </c>
      <c r="E952" s="19">
        <f>INDEX([1]Calculation!$I:$I,ROW())</f>
        <v>43631</v>
      </c>
      <c r="F952" s="12">
        <f>ROUND(INDEX([1]Calculation!AL:AL,ROW()),1)</f>
        <v>0</v>
      </c>
      <c r="G952" s="8">
        <f>ROUND(INDEX([1]Calculation!L:L,ROW()),0)</f>
        <v>35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4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0</v>
      </c>
      <c r="P952" s="8" t="str">
        <f>INDEX([1]Calculation!CB:CB,ROW())</f>
        <v>https://thehill.com/hilltv/what-americas-thinking/448910-poll-leads-Sanders-by-22-points</v>
      </c>
    </row>
    <row r="953" spans="1:16">
      <c r="A953" t="str">
        <f>INDEX([1]Calculation!$F:$F,ROW())</f>
        <v>South Carolina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933  lv</v>
      </c>
      <c r="E953" s="19">
        <f>INDEX([1]Calculation!$I:$I,ROW())</f>
        <v>43630</v>
      </c>
      <c r="F953" s="12">
        <f>ROUND(INDEX([1]Calculation!AL:AL,ROW()),1)</f>
        <v>0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5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9</v>
      </c>
      <c r="M953" s="8">
        <f>ROUND(INDEX([1]Calculation!R:R,ROW()),0)</f>
        <v>0</v>
      </c>
      <c r="N953" s="8">
        <f>ROUND(INDEX([1]Calculation!S:S,ROW()),0)</f>
        <v>17</v>
      </c>
      <c r="O953" s="8">
        <f>ROUND(INDEX([1]Calculation!T:T,ROW()),0)</f>
        <v>3</v>
      </c>
      <c r="P953" s="8" t="str">
        <f>INDEX([1]Calculation!CB:CB,ROW())</f>
        <v>https://www.changeresearch.com/south-carolina-poll-june-11-14-2019</v>
      </c>
    </row>
    <row r="954" spans="1:16">
      <c r="A954" t="str">
        <f>INDEX([1]Calculation!$F:$F,ROW())</f>
        <v>US</v>
      </c>
      <c r="B954" t="str">
        <f>INDEX([1]Calculation!$D:$D,ROW())</f>
        <v>WPA Intelligence (WPAi)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1000  lv</v>
      </c>
      <c r="E954" s="19">
        <f>INDEX([1]Calculation!$I:$I,ROW())</f>
        <v>43629</v>
      </c>
      <c r="F954" s="12">
        <f>ROUND(INDEX([1]Calculation!AL:AL,ROW()),1)</f>
        <v>1.9</v>
      </c>
      <c r="G954" s="8">
        <f>ROUND(INDEX([1]Calculation!L:L,ROW()),0)</f>
        <v>35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1</v>
      </c>
      <c r="P954" s="8" t="str">
        <f>INDEX([1]Calculation!CB:CB,ROW())</f>
        <v>https://cdn.clubforgrowth.org/wp-content/uploads/2019/06/CFGp-WPAi-DEM-Primary-Poll-June-2019.pdf</v>
      </c>
    </row>
    <row r="955" spans="1:16">
      <c r="A955" t="str">
        <f>INDEX([1]Calculation!$F:$F,ROW())</f>
        <v>South Carolina</v>
      </c>
      <c r="B955" t="str">
        <f>INDEX([1]Calculation!$D:$D,ROW())</f>
        <v>YouGov</v>
      </c>
      <c r="C955" t="str">
        <f>IF(INDEX([1]Calculation!$G:$G,ROW())=0,"-",INDEX([1]Calculation!$G:$G,ROW()))</f>
        <v>B-</v>
      </c>
      <c r="D955" t="str">
        <f>INDEX([1]Calculation!$J:$J,ROW())&amp;"  "&amp;INDEX([1]Calculation!$K:$K,ROW())</f>
        <v>559  lv</v>
      </c>
      <c r="E955" s="19">
        <f>INDEX([1]Calculation!$I:$I,ROW())</f>
        <v>43628</v>
      </c>
      <c r="F955" s="12">
        <f>ROUND(INDEX([1]Calculation!AL:AL,ROW()),1)</f>
        <v>0</v>
      </c>
      <c r="G955" s="8">
        <f>ROUND(INDEX([1]Calculation!L:L,ROW()),0)</f>
        <v>45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6</v>
      </c>
      <c r="K955" s="8">
        <f>ROUND(INDEX([1]Calculation!P:P,ROW()),0)</f>
        <v>1</v>
      </c>
      <c r="L955" s="8">
        <f>ROUND(INDEX([1]Calculation!Q:Q,ROW()),0)</f>
        <v>18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1</v>
      </c>
      <c r="P955" s="8" t="str">
        <f>INDEX([1]Calculation!CB:CB,ROW())</f>
        <v>https://drive.google.com/file/d/0ByVu4fDHYJgVNFB2S3h5MUQzUzVDNjBQaExTdkZDQ0RGcTU4/view</v>
      </c>
    </row>
    <row r="956" spans="1:16">
      <c r="A956" t="str">
        <f>INDEX([1]Calculation!$F:$F,ROW())</f>
        <v>New Hampshire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448  lv</v>
      </c>
      <c r="E956" s="19">
        <f>INDEX([1]Calculation!$I:$I,ROW())</f>
        <v>43628</v>
      </c>
      <c r="F956" s="12">
        <f>ROUND(INDEX([1]Calculation!AL:AL,ROW()),1)</f>
        <v>0</v>
      </c>
      <c r="G956" s="8">
        <f>ROUND(INDEX([1]Calculation!L:L,ROW()),0)</f>
        <v>33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10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17</v>
      </c>
      <c r="O956" s="8">
        <f>ROUND(INDEX([1]Calculation!T:T,ROW()),0)</f>
        <v>1</v>
      </c>
      <c r="P956" s="8" t="str">
        <f>INDEX([1]Calculation!CB:CB,ROW())</f>
        <v>https://drive.google.com/file/d/0ByVu4fDHYJgVSm5SVnVXZHBkOVpPQXpXX0pPWF9YSHhVb1g0/view</v>
      </c>
    </row>
    <row r="957" spans="1:16">
      <c r="A957" t="str">
        <f>INDEX([1]Calculation!$F:$F,ROW())</f>
        <v>Iowa</v>
      </c>
      <c r="B957" t="str">
        <f>INDEX([1]Calculation!$D:$D,ROW())</f>
        <v>YouGov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441  lv</v>
      </c>
      <c r="E957" s="19">
        <f>INDEX([1]Calculation!$I:$I,ROW())</f>
        <v>43628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11</v>
      </c>
      <c r="K957" s="8">
        <f>ROUND(INDEX([1]Calculation!P:P,ROW()),0)</f>
        <v>4</v>
      </c>
      <c r="L957" s="8">
        <f>ROUND(INDEX([1]Calculation!Q:Q,ROW()),0)</f>
        <v>22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https://drive.google.com/file/d/0ByVu4fDHYJgVSm5SVnVXZHBkOVpPQXpXX0pPWF9YSHhVb1g0/view</v>
      </c>
    </row>
    <row r="958" spans="1:16">
      <c r="A958" t="str">
        <f>INDEX([1]Calculation!$F:$F,ROW())</f>
        <v>US</v>
      </c>
      <c r="B958" t="str">
        <f>INDEX([1]Calculation!$D:$D,ROW())</f>
        <v>Fox News/Beacon Research/Shaw &amp; Co. Research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449  lv</v>
      </c>
      <c r="E958" s="19">
        <f>INDEX([1]Calculation!$I:$I,ROW())</f>
        <v>43628</v>
      </c>
      <c r="F958" s="12">
        <f>ROUND(INDEX([1]Calculation!AL:AL,ROW()),1)</f>
        <v>0</v>
      </c>
      <c r="G958" s="8">
        <f>ROUND(INDEX([1]Calculation!L:L,ROW()),0)</f>
        <v>32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8</v>
      </c>
      <c r="K958" s="8">
        <f>ROUND(INDEX([1]Calculation!P:P,ROW()),0)</f>
        <v>2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  <c r="P958" s="8" t="str">
        <f>INDEX([1]Calculation!CB:CB,ROW())</f>
        <v>https://www.foxnews.com/politics/fox-news-poll-6-16</v>
      </c>
    </row>
    <row r="959" spans="1:16">
      <c r="A959" t="str">
        <f>INDEX([1]Calculation!$F:$F,ROW())</f>
        <v>Minnesota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772  lv</v>
      </c>
      <c r="E959" s="19">
        <f>INDEX([1]Calculation!$I:$I,ROW())</f>
        <v>43628</v>
      </c>
      <c r="F959" s="12">
        <f>ROUND(INDEX([1]Calculation!AL:AL,ROW()),1)</f>
        <v>1.2</v>
      </c>
      <c r="G959" s="8">
        <f>ROUND(INDEX([1]Calculation!L:L,ROW()),0)</f>
        <v>20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11</v>
      </c>
      <c r="K959" s="8">
        <f>ROUND(INDEX([1]Calculation!P:P,ROW()),0)</f>
        <v>16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21</v>
      </c>
      <c r="O959" s="8">
        <f>ROUND(INDEX([1]Calculation!T:T,ROW()),0)</f>
        <v>2</v>
      </c>
      <c r="P959" s="8" t="str">
        <f>INDEX([1]Calculation!CB:CB,ROW())</f>
        <v>https://www.changeresearch.com/minnesota-poll-june-8-12-2019</v>
      </c>
    </row>
    <row r="960" spans="1:16">
      <c r="A960" t="str">
        <f>INDEX([1]Calculation!$F:$F,ROW())</f>
        <v>Florida</v>
      </c>
      <c r="B960" t="str">
        <f>INDEX([1]Calculation!$D:$D,ROW())</f>
        <v>Climate Nexus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676  rv</v>
      </c>
      <c r="E960" s="19">
        <f>INDEX([1]Calculation!$I:$I,ROW())</f>
        <v>43627</v>
      </c>
      <c r="F960" s="12">
        <f>ROUND(INDEX([1]Calculation!AL:AL,ROW()),1)</f>
        <v>1</v>
      </c>
      <c r="G960" s="8">
        <f>ROUND(INDEX([1]Calculation!L:L,ROW()),0)</f>
        <v>32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6</v>
      </c>
      <c r="K960" s="8">
        <f>ROUND(INDEX([1]Calculation!P:P,ROW()),0)</f>
        <v>1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2</v>
      </c>
      <c r="P960" s="8" t="str">
        <f>INDEX([1]Calculation!CB:CB,ROW())</f>
        <v>https://climatenexus.org/wp-content/uploads/Florida-Poll-Toplines-6_17_19.pdf</v>
      </c>
    </row>
    <row r="961" spans="1:16">
      <c r="A961" t="str">
        <f>INDEX([1]Calculation!$F:$F,ROW())</f>
        <v>Nevada</v>
      </c>
      <c r="B961" t="str">
        <f>INDEX([1]Calculation!$D:$D,ROW())</f>
        <v>Monmouth University</v>
      </c>
      <c r="C961" t="str">
        <f>IF(INDEX([1]Calculation!$G:$G,ROW())=0,"-",INDEX([1]Calculation!$G:$G,ROW()))</f>
        <v>A+</v>
      </c>
      <c r="D961" t="str">
        <f>INDEX([1]Calculation!$J:$J,ROW())&amp;"  "&amp;INDEX([1]Calculation!$K:$K,ROW())</f>
        <v>370  lv</v>
      </c>
      <c r="E961" s="19">
        <f>INDEX([1]Calculation!$I:$I,ROW())</f>
        <v>43627</v>
      </c>
      <c r="F961" s="12">
        <f>ROUND(INDEX([1]Calculation!AL:AL,ROW()),1)</f>
        <v>3.6</v>
      </c>
      <c r="G961" s="8">
        <f>ROUND(INDEX([1]Calculation!L:L,ROW()),0)</f>
        <v>36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7</v>
      </c>
      <c r="K961" s="8">
        <f>ROUND(INDEX([1]Calculation!P:P,ROW()),0)</f>
        <v>1</v>
      </c>
      <c r="L961" s="8">
        <f>ROUND(INDEX([1]Calculation!Q:Q,ROW()),0)</f>
        <v>13</v>
      </c>
      <c r="M961" s="8">
        <f>ROUND(INDEX([1]Calculation!R:R,ROW()),0)</f>
        <v>0</v>
      </c>
      <c r="N961" s="8">
        <f>ROUND(INDEX([1]Calculation!S:S,ROW()),0)</f>
        <v>19</v>
      </c>
      <c r="O961" s="8">
        <f>ROUND(INDEX([1]Calculation!T:T,ROW()),0)</f>
        <v>2</v>
      </c>
      <c r="P961" s="8" t="str">
        <f>INDEX([1]Calculation!CB:CB,ROW())</f>
        <v>https://www.monmouth.edu/polling-institute/documents/monmouthpoll_nv_061219.pdf/</v>
      </c>
    </row>
    <row r="962" spans="1:16">
      <c r="A962" t="str">
        <f>INDEX([1]Calculation!$F:$F,ROW())</f>
        <v>US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513  lv</v>
      </c>
      <c r="E962" s="19">
        <f>INDEX([1]Calculation!$I:$I,ROW())</f>
        <v>43627</v>
      </c>
      <c r="F962" s="12">
        <f>ROUND(INDEX([1]Calculation!AL:AL,ROW()),1)</f>
        <v>0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12</v>
      </c>
      <c r="M962" s="8">
        <f>ROUND(INDEX([1]Calculation!R:R,ROW()),0)</f>
        <v>0</v>
      </c>
      <c r="N962" s="8">
        <f>ROUND(INDEX([1]Calculation!S:S,ROW()),0)</f>
        <v>16</v>
      </c>
      <c r="O962" s="8">
        <f>ROUND(INDEX([1]Calculation!T:T,ROW()),0)</f>
        <v>1</v>
      </c>
      <c r="P962" s="8" t="str">
        <f>INDEX([1]Calculation!CB:CB,ROW())</f>
        <v>https://d25d2506sfb94s.cloudfront.net/cumulus_uploads/document/b0wzlf9avh/econTabReport.pdf</v>
      </c>
    </row>
    <row r="963" spans="1:16">
      <c r="A963" t="str">
        <f>INDEX([1]Calculation!$F:$F,ROW())</f>
        <v>California</v>
      </c>
      <c r="B963" t="str">
        <f>INDEX([1]Calculation!$D:$D,ROW())</f>
        <v>University of California, Berkeley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2131  lv</v>
      </c>
      <c r="E963" s="19">
        <f>INDEX([1]Calculation!$I:$I,ROW())</f>
        <v>43626</v>
      </c>
      <c r="F963" s="12">
        <f>ROUND(INDEX([1]Calculation!AL:AL,ROW()),1)</f>
        <v>0</v>
      </c>
      <c r="G963" s="8">
        <f>ROUND(INDEX([1]Calculation!L:L,ROW()),0)</f>
        <v>22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10</v>
      </c>
      <c r="K963" s="8">
        <f>ROUND(INDEX([1]Calculation!P:P,ROW()),0)</f>
        <v>1</v>
      </c>
      <c r="L963" s="8">
        <f>ROUND(INDEX([1]Calculation!Q:Q,ROW()),0)</f>
        <v>17</v>
      </c>
      <c r="M963" s="8">
        <f>ROUND(INDEX([1]Calculation!R:R,ROW()),0)</f>
        <v>0</v>
      </c>
      <c r="N963" s="8">
        <f>ROUND(INDEX([1]Calculation!S:S,ROW()),0)</f>
        <v>18</v>
      </c>
      <c r="O963" s="8">
        <f>ROUND(INDEX([1]Calculation!T:T,ROW()),0)</f>
        <v>1</v>
      </c>
      <c r="P963" s="8" t="str">
        <f>INDEX([1]Calculation!CB:CB,ROW())</f>
        <v>https://escholarship.org/uc/item/1g43j6tj</v>
      </c>
    </row>
    <row r="964" spans="1:16">
      <c r="A964" t="str">
        <f>INDEX([1]Calculation!$F:$F,ROW())</f>
        <v>US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1621  lv</v>
      </c>
      <c r="E964" s="19">
        <f>INDEX([1]Calculation!$I:$I,ROW())</f>
        <v>43626</v>
      </c>
      <c r="F964" s="12">
        <f>ROUND(INDEX([1]Calculation!AL:AL,ROW()),1)</f>
        <v>0</v>
      </c>
      <c r="G964" s="8">
        <f>ROUND(INDEX([1]Calculation!L:L,ROW()),0)</f>
        <v>26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14</v>
      </c>
      <c r="K964" s="8">
        <f>ROUND(INDEX([1]Calculation!P:P,ROW()),0)</f>
        <v>1</v>
      </c>
      <c r="L964" s="8">
        <f>ROUND(INDEX([1]Calculation!Q:Q,ROW()),0)</f>
        <v>21</v>
      </c>
      <c r="M964" s="8">
        <f>ROUND(INDEX([1]Calculation!R:R,ROW()),0)</f>
        <v>0</v>
      </c>
      <c r="N964" s="8">
        <f>ROUND(INDEX([1]Calculation!S:S,ROW()),0)</f>
        <v>19</v>
      </c>
      <c r="O964" s="8">
        <f>ROUND(INDEX([1]Calculation!T:T,ROW()),0)</f>
        <v>1</v>
      </c>
      <c r="P964" s="8" t="str">
        <f>INDEX([1]Calculation!CB:CB,ROW())</f>
        <v>https://www.changeresearch.com/climate-change-poll-june-5-10-2019</v>
      </c>
    </row>
    <row r="965" spans="1:16">
      <c r="A965" t="str">
        <f>INDEX([1]Calculation!$F:$F,ROW())</f>
        <v>US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503  rv</v>
      </c>
      <c r="E965" s="19">
        <f>INDEX([1]Calculation!$I:$I,ROW())</f>
        <v>43626</v>
      </c>
      <c r="F965" s="12">
        <f>ROUND(INDEX([1]Calculation!AL:AL,ROW()),1)</f>
        <v>0</v>
      </c>
      <c r="G965" s="8">
        <f>ROUND(INDEX([1]Calculation!L:L,ROW()),0)</f>
        <v>30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8</v>
      </c>
      <c r="K965" s="8">
        <f>ROUND(INDEX([1]Calculation!P:P,ROW()),0)</f>
        <v>1</v>
      </c>
      <c r="L965" s="8">
        <f>ROUND(INDEX([1]Calculation!Q:Q,ROW()),0)</f>
        <v>19</v>
      </c>
      <c r="M965" s="8">
        <f>ROUND(INDEX([1]Calculation!R:R,ROW()),0)</f>
        <v>0</v>
      </c>
      <c r="N965" s="8">
        <f>ROUND(INDEX([1]Calculation!S:S,ROW()),0)</f>
        <v>15</v>
      </c>
      <c r="O965" s="8">
        <f>ROUND(INDEX([1]Calculation!T:T,ROW()),0)</f>
        <v>1</v>
      </c>
      <c r="P965" s="8" t="str">
        <f>INDEX([1]Calculation!CB:CB,ROW())</f>
        <v>https://poll.qu.edu/national/release-detail?ReleaseID=2627</v>
      </c>
    </row>
    <row r="966" spans="1:16">
      <c r="A966" t="str">
        <f>INDEX([1]Calculation!$F:$F,ROW())</f>
        <v>Texas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483  lv</v>
      </c>
      <c r="E966" s="19">
        <f>INDEX([1]Calculation!$I:$I,ROW())</f>
        <v>43625</v>
      </c>
      <c r="F966" s="12">
        <f>ROUND(INDEX([1]Calculation!AL:AL,ROW()),1)</f>
        <v>0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12</v>
      </c>
      <c r="M966" s="8">
        <f>ROUND(INDEX([1]Calculation!R:R,ROW()),0)</f>
        <v>0</v>
      </c>
      <c r="N966" s="8">
        <f>ROUND(INDEX([1]Calculation!S:S,ROW()),0)</f>
        <v>14</v>
      </c>
      <c r="O966" s="8">
        <f>ROUND(INDEX([1]Calculation!T:T,ROW()),0)</f>
        <v>0</v>
      </c>
      <c r="P966" s="8" t="str">
        <f>INDEX([1]Calculation!CB:CB,ROW())</f>
        <v>https://www.texastribune.org/2019/06/17/trump-reelection-50-50-biden-orourke-lead-democrats-ut-tt-poll/</v>
      </c>
    </row>
    <row r="967" spans="1:16">
      <c r="A967" t="str">
        <f>INDEX([1]Calculation!$F:$F,ROW())</f>
        <v>Massachusetts</v>
      </c>
      <c r="B967" t="str">
        <f>INDEX([1]Calculation!$D:$D,ROW())</f>
        <v>Suffolk University</v>
      </c>
      <c r="C967" t="str">
        <f>IF(INDEX([1]Calculation!$G:$G,ROW())=0,"-",INDEX([1]Calculation!$G:$G,ROW()))</f>
        <v>A-</v>
      </c>
      <c r="D967" t="str">
        <f>INDEX([1]Calculation!$J:$J,ROW())&amp;"  "&amp;INDEX([1]Calculation!$K:$K,ROW())</f>
        <v>370  lv</v>
      </c>
      <c r="E967" s="19">
        <f>INDEX([1]Calculation!$I:$I,ROW())</f>
        <v>43625</v>
      </c>
      <c r="F967" s="12">
        <f>ROUND(INDEX([1]Calculation!AL:AL,ROW()),1)</f>
        <v>0.1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8</v>
      </c>
      <c r="K967" s="8">
        <f>ROUND(INDEX([1]Calculation!P:P,ROW()),0)</f>
        <v>0</v>
      </c>
      <c r="L967" s="8">
        <f>ROUND(INDEX([1]Calculation!Q:Q,ROW()),0)</f>
        <v>6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https://www.suffolk.edu/-/media/suffolk/documents/academics/research-at-suffolk/suprc/polls/massachusetts2/2019/6_11_2019_marginals_pdftxt.pdf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17012  lv</v>
      </c>
      <c r="E968" s="19">
        <f>INDEX([1]Calculation!$I:$I,ROW())</f>
        <v>43625</v>
      </c>
      <c r="F968" s="12">
        <f>ROUND(INDEX([1]Calculation!AL:AL,ROW()),1)</f>
        <v>0</v>
      </c>
      <c r="G968" s="8">
        <f>ROUND(INDEX([1]Calculation!L:L,ROW()),0)</f>
        <v>37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2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11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Virginia</v>
      </c>
      <c r="B969" t="str">
        <f>INDEX([1]Calculation!$D:$D,ROW())</f>
        <v>Hampton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1126  rv</v>
      </c>
      <c r="E969" s="19">
        <f>INDEX([1]Calculation!$I:$I,ROW())</f>
        <v>43622</v>
      </c>
      <c r="F969" s="12">
        <f>ROUND(INDEX([1]Calculation!AL:AL,ROW()),1)</f>
        <v>1.7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11</v>
      </c>
      <c r="K969" s="8">
        <f>ROUND(INDEX([1]Calculation!P:P,ROW()),0)</f>
        <v>0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1</v>
      </c>
      <c r="P969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70" spans="1:16">
      <c r="A970" t="str">
        <f>INDEX([1]Calculation!$F:$F,ROW())</f>
        <v>New York</v>
      </c>
      <c r="B970" t="str">
        <f>INDEX([1]Calculation!$D:$D,ROW())</f>
        <v>Siena College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385  rv</v>
      </c>
      <c r="E970" s="19">
        <f>INDEX([1]Calculation!$I:$I,ROW())</f>
        <v>43622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https://scri.siena.edu/wp-content/uploads/2019/06/SNY0619-Crosstabs061019.pdf</v>
      </c>
    </row>
    <row r="971" spans="1:16">
      <c r="A971" t="str">
        <f>INDEX([1]Calculation!$F:$F,ROW())</f>
        <v>Iowa</v>
      </c>
      <c r="B971" t="str">
        <f>INDEX([1]Calculation!$D:$D,ROW())</f>
        <v>Selzer &amp; Co.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600  lv</v>
      </c>
      <c r="E971" s="19">
        <f>INDEX([1]Calculation!$I:$I,ROW())</f>
        <v>43621</v>
      </c>
      <c r="F971" s="12">
        <f>ROUND(INDEX([1]Calculation!AL:AL,ROW()),1)</f>
        <v>0.1</v>
      </c>
      <c r="G971" s="8">
        <f>ROUND(INDEX([1]Calculation!L:L,ROW()),0)</f>
        <v>24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2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15</v>
      </c>
      <c r="O971" s="8">
        <f>ROUND(INDEX([1]Calculation!T:T,ROW()),0)</f>
        <v>1</v>
      </c>
      <c r="P971" s="8" t="str">
        <f>INDEX([1]Calculation!CB:CB,ROW())</f>
        <v>https://cdn.cnn.com/cnn/2019/images/06/07/top2_ia_saturday.pdf</v>
      </c>
    </row>
    <row r="972" spans="1:16">
      <c r="A972" t="str">
        <f>INDEX([1]Calculation!$F:$F,ROW())</f>
        <v>US</v>
      </c>
      <c r="B972" t="str">
        <f>INDEX([1]Calculation!$D:$D,ROW())</f>
        <v>Ipsos</v>
      </c>
      <c r="C972" t="str">
        <f>IF(INDEX([1]Calculation!$G:$G,ROW())=0,"-",INDEX([1]Calculation!$G:$G,ROW()))</f>
        <v>B+</v>
      </c>
      <c r="D972" t="str">
        <f>INDEX([1]Calculation!$J:$J,ROW())&amp;"  "&amp;INDEX([1]Calculation!$K:$K,ROW())</f>
        <v>2271  rv</v>
      </c>
      <c r="E972" s="19">
        <f>INDEX([1]Calculation!$I:$I,ROW())</f>
        <v>43621</v>
      </c>
      <c r="F972" s="12">
        <f>ROUND(INDEX([1]Calculation!AL:AL,ROW()),1)</f>
        <v>0</v>
      </c>
      <c r="G972" s="8">
        <f>ROUND(INDEX([1]Calculation!L:L,ROW()),0)</f>
        <v>31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1</v>
      </c>
      <c r="P972" s="8" t="str">
        <f>INDEX([1]Calculation!CB:CB,ROW())</f>
        <v>https://fingfx.thomsonreuters.com/gfx/mkt/12/1525/1504/2019%20Reuters%20Tracking%20-%20Democratic%20Primary%20Poll%2006%2005%202019.pdf</v>
      </c>
    </row>
    <row r="973" spans="1:16">
      <c r="A973" t="str">
        <f>INDEX([1]Calculation!$F:$F,ROW())</f>
        <v>US</v>
      </c>
      <c r="B973" t="str">
        <f>INDEX([1]Calculation!$D:$D,ROW())</f>
        <v>Ipsos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2525  a</v>
      </c>
      <c r="E973" s="19">
        <f>INDEX([1]Calculation!$I:$I,ROW())</f>
        <v>43621</v>
      </c>
      <c r="F973" s="12">
        <f>ROUND(INDEX([1]Calculation!AL:AL,ROW()),1)</f>
        <v>0</v>
      </c>
      <c r="G973" s="8">
        <f>ROUND(INDEX([1]Calculation!L:L,ROW()),0)</f>
        <v>30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15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https://fingfx.thomsonreuters.com/gfx/mkt/12/1525/1504/2019%20Reuters%20Tracking%20-%20Democratic%20Primary%20Poll%2006%2005%202019.pdf</v>
      </c>
    </row>
    <row r="974" spans="1:16">
      <c r="A974" t="str">
        <f>INDEX([1]Calculation!$F:$F,ROW())</f>
        <v>US</v>
      </c>
      <c r="B974" t="str">
        <f>INDEX([1]Calculation!$D:$D,ROW())</f>
        <v>Avalanche Strategy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1109  lv</v>
      </c>
      <c r="E974" s="19">
        <f>INDEX([1]Calculation!$I:$I,ROW())</f>
        <v>43619</v>
      </c>
      <c r="F974" s="12">
        <f>ROUND(INDEX([1]Calculation!AL:AL,ROW()),1)</f>
        <v>0.1</v>
      </c>
      <c r="G974" s="8">
        <f>ROUND(INDEX([1]Calculation!L:L,ROW()),0)</f>
        <v>29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13</v>
      </c>
      <c r="K974" s="8">
        <f>ROUND(INDEX([1]Calculation!P:P,ROW()),0)</f>
        <v>0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16</v>
      </c>
      <c r="O974" s="8">
        <f>ROUND(INDEX([1]Calculation!T:T,ROW()),0)</f>
        <v>0</v>
      </c>
      <c r="P974" s="8" t="str">
        <f>INDEX([1]Calculation!CB:CB,ROW())</f>
        <v>https://www.avalanchestrategy.com/electability</v>
      </c>
    </row>
    <row r="975" spans="1:16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1218  lv</v>
      </c>
      <c r="E975" s="19">
        <f>INDEX([1]Calculation!$I:$I,ROW())</f>
        <v>43619</v>
      </c>
      <c r="F975" s="12">
        <f>ROUND(INDEX([1]Calculation!AL:AL,ROW()),1)</f>
        <v>1.4</v>
      </c>
      <c r="G975" s="8">
        <f>ROUND(INDEX([1]Calculation!L:L,ROW()),0)</f>
        <v>24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8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12</v>
      </c>
      <c r="O975" s="8">
        <f>ROUND(INDEX([1]Calculation!T:T,ROW()),0)</f>
        <v>1</v>
      </c>
      <c r="P975" s="8" t="str">
        <f>INDEX([1]Calculation!CB:CB,ROW())</f>
        <v>https://www.changeresearch.com/texas-poll-may-30-june-3-2019</v>
      </c>
    </row>
    <row r="976" spans="1:16">
      <c r="A976" t="str">
        <f>INDEX([1]Calculation!$F:$F,ROW())</f>
        <v>California</v>
      </c>
      <c r="B976" t="str">
        <f>INDEX([1]Calculation!$D:$D,ROW())</f>
        <v>Capitol Weekly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951  lv</v>
      </c>
      <c r="E976" s="19">
        <f>INDEX([1]Calculation!$I:$I,ROW())</f>
        <v>43616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9</v>
      </c>
      <c r="K976" s="8">
        <f>ROUND(INDEX([1]Calculation!P:P,ROW()),0)</f>
        <v>1</v>
      </c>
      <c r="L976" s="8">
        <f>ROUND(INDEX([1]Calculation!Q:Q,ROW()),0)</f>
        <v>22</v>
      </c>
      <c r="M976" s="8">
        <f>ROUND(INDEX([1]Calculation!R:R,ROW()),0)</f>
        <v>0</v>
      </c>
      <c r="N976" s="8">
        <f>ROUND(INDEX([1]Calculation!S:S,ROW()),0)</f>
        <v>11</v>
      </c>
      <c r="O976" s="8">
        <f>ROUND(INDEX([1]Calculation!T:T,ROW()),0)</f>
        <v>0</v>
      </c>
      <c r="P976" s="8" t="str">
        <f>INDEX([1]Calculation!CB:CB,ROW())</f>
        <v>https://public.tableau.com/profile/capitol.weekly#!/vizhome/2020PrimaryTrackingSurvey_15626518585990/CA120POLLSTORY</v>
      </c>
    </row>
    <row r="977" spans="1:16">
      <c r="A977" t="str">
        <f>INDEX([1]Calculation!$F:$F,ROW())</f>
        <v>Texas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407  rv</v>
      </c>
      <c r="E977" s="19">
        <f>INDEX([1]Calculation!$I:$I,ROW())</f>
        <v>43620</v>
      </c>
      <c r="F977" s="12">
        <f>ROUND(INDEX([1]Calculation!AL:AL,ROW()),1)</f>
        <v>0.3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3</v>
      </c>
      <c r="K977" s="8">
        <f>ROUND(INDEX([1]Calculation!P:P,ROW()),0)</f>
        <v>0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1</v>
      </c>
      <c r="P977" s="8" t="str">
        <f>INDEX([1]Calculation!CB:CB,ROW())</f>
        <v>https://poll.qu.edu/texas/release-detail?ReleaseID=2625</v>
      </c>
    </row>
    <row r="978" spans="1:16">
      <c r="A978" t="str">
        <f>INDEX([1]Calculation!$F:$F,ROW())</f>
        <v>US</v>
      </c>
      <c r="B978" t="str">
        <f>INDEX([1]Calculation!$D:$D,ROW())</f>
        <v>YouGov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550  lv</v>
      </c>
      <c r="E978" s="19">
        <f>INDEX([1]Calculation!$I:$I,ROW())</f>
        <v>43620</v>
      </c>
      <c r="F978" s="12">
        <f>ROUND(INDEX([1]Calculation!AL:AL,ROW()),1)</f>
        <v>0</v>
      </c>
      <c r="G978" s="8">
        <f>ROUND(INDEX([1]Calculation!L:L,ROW()),0)</f>
        <v>27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9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1</v>
      </c>
      <c r="P978" s="8" t="str">
        <f>INDEX([1]Calculation!CB:CB,ROW())</f>
        <v>https://d25d2506sfb94s.cloudfront.net/cumulus_uploads/document/c4ndc02jx7/econTabReport.pdf</v>
      </c>
    </row>
    <row r="979" spans="1:16">
      <c r="A979" t="str">
        <f>INDEX([1]Calculation!$F:$F,ROW())</f>
        <v>North Carolina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397  lv</v>
      </c>
      <c r="E979" s="19">
        <f>INDEX([1]Calculation!$I:$I,ROW())</f>
        <v>43619</v>
      </c>
      <c r="F979" s="12">
        <f>ROUND(INDEX([1]Calculation!AL:AL,ROW()),1)</f>
        <v>1.4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22</v>
      </c>
      <c r="M979" s="8">
        <f>ROUND(INDEX([1]Calculation!R:R,ROW()),0)</f>
        <v>0</v>
      </c>
      <c r="N979" s="8">
        <f>ROUND(INDEX([1]Calculation!S:S,ROW()),0)</f>
        <v>15</v>
      </c>
      <c r="O979" s="8">
        <f>ROUND(INDEX([1]Calculation!T:T,ROW()),0)</f>
        <v>1</v>
      </c>
      <c r="P979" s="8" t="str">
        <f>INDEX([1]Calculation!CB:CB,ROW())</f>
        <v>http://emersonpolling.com/2019/06/04/north-carolina-2020-biden-with-early-lead-on-trump-and-democratic-primary-field/</v>
      </c>
    </row>
    <row r="980" spans="1:16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16587  lv</v>
      </c>
      <c r="E980" s="19">
        <f>INDEX([1]Calculation!$I:$I,ROW())</f>
        <v>43618</v>
      </c>
      <c r="F980" s="12">
        <f>ROUND(INDEX([1]Calculation!AL:AL,ROW()),1)</f>
        <v>0</v>
      </c>
      <c r="G980" s="8">
        <f>ROUND(INDEX([1]Calculation!L:L,ROW()),0)</f>
        <v>38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10</v>
      </c>
      <c r="O980" s="8">
        <f>ROUND(INDEX([1]Calculation!T:T,ROW()),0)</f>
        <v>1</v>
      </c>
      <c r="P980" s="8" t="str">
        <f>INDEX([1]Calculation!CB:CB,ROW())</f>
        <v>https://morningconsult.com/2020-democratic-primary/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431  rv</v>
      </c>
      <c r="E981" s="19">
        <f>INDEX([1]Calculation!$I:$I,ROW())</f>
        <v>43618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8</v>
      </c>
      <c r="K981" s="8">
        <f>ROUND(INDEX([1]Calculation!P:P,ROW()),0)</f>
        <v>1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  <c r="P981" s="8" t="str">
        <f>INDEX([1]Calculation!CB:CB,ROW())</f>
        <v>https://thehill.com/hilltv/what-americas-thinking/446652-biden-remains-well-in-front-of-democratic-pack-with-35-percent</v>
      </c>
    </row>
    <row r="982" spans="1:16">
      <c r="A982" t="str">
        <f>INDEX([1]Calculation!$F:$F,ROW())</f>
        <v>Wisconsin</v>
      </c>
      <c r="B982" t="str">
        <f>INDEX([1]Calculation!$D:$D,ROW())</f>
        <v>Zogby Interactive/JZ Analytics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238  lv</v>
      </c>
      <c r="E982" s="19">
        <f>INDEX([1]Calculation!$I:$I,ROW())</f>
        <v>43614</v>
      </c>
      <c r="F982" s="12">
        <f>ROUND(INDEX([1]Calculation!AL:AL,ROW()),1)</f>
        <v>0.7</v>
      </c>
      <c r="G982" s="8">
        <f>ROUND(INDEX([1]Calculation!L:L,ROW()),0)</f>
        <v>28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7</v>
      </c>
      <c r="K982" s="8">
        <f>ROUND(INDEX([1]Calculation!P:P,ROW()),0)</f>
        <v>3</v>
      </c>
      <c r="L982" s="8">
        <f>ROUND(INDEX([1]Calculation!Q:Q,ROW()),0)</f>
        <v>13</v>
      </c>
      <c r="M982" s="8">
        <f>ROUND(INDEX([1]Calculation!R:R,ROW()),0)</f>
        <v>0</v>
      </c>
      <c r="N982" s="8">
        <f>ROUND(INDEX([1]Calculation!S:S,ROW()),0)</f>
        <v>14</v>
      </c>
      <c r="O982" s="8">
        <f>ROUND(INDEX([1]Calculation!T:T,ROW()),0)</f>
        <v>0</v>
      </c>
      <c r="P982" s="8" t="str">
        <f>INDEX([1]Calculation!CB:CB,ROW())</f>
        <v>https://projects.fivethirtyeight.com/polls/20190615_National.xlsx</v>
      </c>
    </row>
    <row r="983" spans="1:16">
      <c r="A983" t="str">
        <f>INDEX([1]Calculation!$F:$F,ROW())</f>
        <v>South Carolina</v>
      </c>
      <c r="B983" t="str">
        <f>INDEX([1]Calculation!$D:$D,ROW())</f>
        <v>Zogby Interactive/JZ Analytics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183  lv</v>
      </c>
      <c r="E983" s="19">
        <f>INDEX([1]Calculation!$I:$I,ROW())</f>
        <v>43614</v>
      </c>
      <c r="F983" s="12">
        <f>ROUND(INDEX([1]Calculation!AL:AL,ROW()),1)</f>
        <v>0.1</v>
      </c>
      <c r="G983" s="8">
        <f>ROUND(INDEX([1]Calculation!L:L,ROW()),0)</f>
        <v>36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7</v>
      </c>
      <c r="K983" s="8">
        <f>ROUND(INDEX([1]Calculation!P:P,ROW()),0)</f>
        <v>0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0</v>
      </c>
      <c r="P983" s="8" t="str">
        <f>INDEX([1]Calculation!CB:CB,ROW())</f>
        <v>https://projects.fivethirtyeight.com/polls/20190615_National.xlsx</v>
      </c>
    </row>
    <row r="984" spans="1:16">
      <c r="A984" t="str">
        <f>INDEX([1]Calculation!$F:$F,ROW())</f>
        <v>Pennsylvania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246  lv</v>
      </c>
      <c r="E984" s="19">
        <f>INDEX([1]Calculation!$I:$I,ROW())</f>
        <v>43614</v>
      </c>
      <c r="F984" s="12">
        <f>ROUND(INDEX([1]Calculation!AL:AL,ROW()),1)</f>
        <v>0.8</v>
      </c>
      <c r="G984" s="8">
        <f>ROUND(INDEX([1]Calculation!L:L,ROW()),0)</f>
        <v>46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9</v>
      </c>
      <c r="K984" s="8">
        <f>ROUND(INDEX([1]Calculation!P:P,ROW()),0)</f>
        <v>0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  <c r="P984" s="8" t="str">
        <f>INDEX([1]Calculation!CB:CB,ROW())</f>
        <v>https://projects.fivethirtyeight.com/polls/20190615_National.xlsx</v>
      </c>
    </row>
    <row r="985" spans="1:16">
      <c r="A985" t="str">
        <f>INDEX([1]Calculation!$F:$F,ROW())</f>
        <v>Ohio</v>
      </c>
      <c r="B985" t="str">
        <f>INDEX([1]Calculation!$D:$D,ROW())</f>
        <v>Zogby Interactive/JZ Analytics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222  lv</v>
      </c>
      <c r="E985" s="19">
        <f>INDEX([1]Calculation!$I:$I,ROW())</f>
        <v>43614</v>
      </c>
      <c r="F985" s="12">
        <f>ROUND(INDEX([1]Calculation!AL:AL,ROW()),1)</f>
        <v>0.7</v>
      </c>
      <c r="G985" s="8">
        <f>ROUND(INDEX([1]Calculation!L:L,ROW()),0)</f>
        <v>29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6</v>
      </c>
      <c r="K985" s="8">
        <f>ROUND(INDEX([1]Calculation!P:P,ROW()),0)</f>
        <v>1</v>
      </c>
      <c r="L985" s="8">
        <f>ROUND(INDEX([1]Calculation!Q:Q,ROW()),0)</f>
        <v>19</v>
      </c>
      <c r="M985" s="8">
        <f>ROUND(INDEX([1]Calculation!R:R,ROW()),0)</f>
        <v>0</v>
      </c>
      <c r="N985" s="8">
        <f>ROUND(INDEX([1]Calculation!S:S,ROW()),0)</f>
        <v>12</v>
      </c>
      <c r="O985" s="8">
        <f>ROUND(INDEX([1]Calculation!T:T,ROW()),0)</f>
        <v>3</v>
      </c>
      <c r="P985" s="8" t="str">
        <f>INDEX([1]Calculation!CB:CB,ROW())</f>
        <v>https://projects.fivethirtyeight.com/polls/20190615_National.xlsx</v>
      </c>
    </row>
    <row r="986" spans="1:16">
      <c r="A986" t="str">
        <f>INDEX([1]Calculation!$F:$F,ROW())</f>
        <v>Michigan</v>
      </c>
      <c r="B986" t="str">
        <f>INDEX([1]Calculation!$D:$D,ROW())</f>
        <v>Zogby Interactive/JZ Analytics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268  lv</v>
      </c>
      <c r="E986" s="19">
        <f>INDEX([1]Calculation!$I:$I,ROW())</f>
        <v>43614</v>
      </c>
      <c r="F986" s="12">
        <f>ROUND(INDEX([1]Calculation!AL:AL,ROW()),1)</f>
        <v>0.8</v>
      </c>
      <c r="G986" s="8">
        <f>ROUND(INDEX([1]Calculation!L:L,ROW()),0)</f>
        <v>27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9</v>
      </c>
      <c r="K986" s="8">
        <f>ROUND(INDEX([1]Calculation!P:P,ROW()),0)</f>
        <v>1</v>
      </c>
      <c r="L986" s="8">
        <f>ROUND(INDEX([1]Calculation!Q:Q,ROW()),0)</f>
        <v>18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  <c r="P986" s="8" t="str">
        <f>INDEX([1]Calculation!CB:CB,ROW())</f>
        <v>https://projects.fivethirtyeight.com/polls/20190615_National.xlsx</v>
      </c>
    </row>
    <row r="987" spans="1:16">
      <c r="A987" t="str">
        <f>INDEX([1]Calculation!$F:$F,ROW())</f>
        <v>Florida</v>
      </c>
      <c r="B987" t="str">
        <f>INDEX([1]Calculation!$D:$D,ROW())</f>
        <v>Zogby Interactive/JZ Analytics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228  lv</v>
      </c>
      <c r="E987" s="19">
        <f>INDEX([1]Calculation!$I:$I,ROW())</f>
        <v>43614</v>
      </c>
      <c r="F987" s="12">
        <f>ROUND(INDEX([1]Calculation!AL:AL,ROW()),1)</f>
        <v>0.7</v>
      </c>
      <c r="G987" s="8">
        <f>ROUND(INDEX([1]Calculation!L:L,ROW()),0)</f>
        <v>34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  <c r="P987" s="8" t="str">
        <f>INDEX([1]Calculation!CB:CB,ROW())</f>
        <v>https://projects.fivethirtyeight.com/polls/20190615_National.xlsx</v>
      </c>
    </row>
    <row r="988" spans="1:16">
      <c r="A988" t="str">
        <f>INDEX([1]Calculation!$F:$F,ROW())</f>
        <v>Arizona</v>
      </c>
      <c r="B988" t="str">
        <f>INDEX([1]Calculation!$D:$D,ROW())</f>
        <v>Zogby Interactive/JZ Analytics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197  lv</v>
      </c>
      <c r="E988" s="19">
        <f>INDEX([1]Calculation!$I:$I,ROW())</f>
        <v>43614</v>
      </c>
      <c r="F988" s="12">
        <f>ROUND(INDEX([1]Calculation!AL:AL,ROW()),1)</f>
        <v>0.7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0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0</v>
      </c>
      <c r="P988" s="8" t="str">
        <f>INDEX([1]Calculation!CB:CB,ROW())</f>
        <v>https://projects.fivethirtyeight.com/polls/20190615_National.xlsx</v>
      </c>
    </row>
    <row r="989" spans="1:16">
      <c r="A989" t="str">
        <f>INDEX([1]Calculation!$F:$F,ROW())</f>
        <v>US</v>
      </c>
      <c r="B989" t="str">
        <f>INDEX([1]Calculation!$D:$D,ROW())</f>
        <v>SSRS</v>
      </c>
      <c r="C989" t="str">
        <f>IF(INDEX([1]Calculation!$G:$G,ROW())=0,"-",INDEX([1]Calculation!$G:$G,ROW()))</f>
        <v>A/B</v>
      </c>
      <c r="D989" t="str">
        <f>INDEX([1]Calculation!$J:$J,ROW())&amp;"  "&amp;INDEX([1]Calculation!$K:$K,ROW())</f>
        <v>412  rv</v>
      </c>
      <c r="E989" s="19">
        <f>INDEX([1]Calculation!$I:$I,ROW())</f>
        <v>43616</v>
      </c>
      <c r="F989" s="12">
        <f>ROUND(INDEX([1]Calculation!AL:AL,ROW()),1)</f>
        <v>0</v>
      </c>
      <c r="G989" s="8">
        <f>ROUND(INDEX([1]Calculation!L:L,ROW()),0)</f>
        <v>32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5</v>
      </c>
      <c r="K989" s="8">
        <f>ROUND(INDEX([1]Calculation!P:P,ROW()),0)</f>
        <v>2</v>
      </c>
      <c r="L989" s="8">
        <f>ROUND(INDEX([1]Calculation!Q:Q,ROW()),0)</f>
        <v>18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1</v>
      </c>
      <c r="P989" s="8" t="str">
        <f>INDEX([1]Calculation!CB:CB,ROW())</f>
        <v>https://cdn.cnn.com/cnn/2019/images/06/03/rel7b.-.democrats.2020.pdf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471  rv</v>
      </c>
      <c r="E990" s="19">
        <f>INDEX([1]Calculation!$I:$I,ROW())</f>
        <v>43615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1</v>
      </c>
      <c r="I990" s="8">
        <f>ROUND(INDEX([1]Calculation!N:N,ROW()),0)</f>
        <v>3</v>
      </c>
      <c r="J990" s="8">
        <f>ROUND(INDEX([1]Calculation!O:O,ROW()),0)</f>
        <v>5</v>
      </c>
      <c r="K990" s="8">
        <f>ROUND(INDEX([1]Calculation!P:P,ROW()),0)</f>
        <v>0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1</v>
      </c>
      <c r="P990" s="8" t="str">
        <f>INDEX([1]Calculation!CB:CB,ROW())</f>
        <v>https://harvardharrispoll.com/wp-content/uploads/2019/05/HHP_May2019_RegisteredVoters_Topline.pdf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881  rv</v>
      </c>
      <c r="E991" s="19">
        <f>INDEX([1]Calculation!$I:$I,ROW())</f>
        <v>43615</v>
      </c>
      <c r="F991" s="12">
        <f>ROUND(INDEX([1]Calculation!AL:AL,ROW()),1)</f>
        <v>0</v>
      </c>
      <c r="G991" s="8">
        <f>ROUND(INDEX([1]Calculation!L:L,ROW()),0)</f>
        <v>0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42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https://scottrasmussen.com/crosstabs-may-28-30/</v>
      </c>
    </row>
    <row r="992" spans="1:16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881  rv</v>
      </c>
      <c r="E992" s="19">
        <f>INDEX([1]Calculation!$I:$I,ROW())</f>
        <v>43615</v>
      </c>
      <c r="F992" s="12">
        <f>ROUND(INDEX([1]Calculation!AL:AL,ROW()),1)</f>
        <v>0</v>
      </c>
      <c r="G992" s="8">
        <f>ROUND(INDEX([1]Calculation!L:L,ROW()),0)</f>
        <v>41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0</v>
      </c>
      <c r="O992" s="8">
        <f>ROUND(INDEX([1]Calculation!T:T,ROW()),0)</f>
        <v>0</v>
      </c>
      <c r="P992" s="8" t="str">
        <f>INDEX([1]Calculation!CB:CB,ROW())</f>
        <v>https://scottrasmussen.com/crosstabs-may-28-30/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881  rv</v>
      </c>
      <c r="E993" s="19">
        <f>INDEX([1]Calculation!$I:$I,ROW())</f>
        <v>43615</v>
      </c>
      <c r="F993" s="12">
        <f>ROUND(INDEX([1]Calculation!AL:AL,ROW()),1)</f>
        <v>0</v>
      </c>
      <c r="G993" s="8">
        <f>ROUND(INDEX([1]Calculation!L:L,ROW()),0)</f>
        <v>43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41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https://scottrasmussen.com/crosstabs-may-28-30/</v>
      </c>
    </row>
    <row r="994" spans="1:16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881  rv</v>
      </c>
      <c r="E994" s="19">
        <f>INDEX([1]Calculation!$I:$I,ROW())</f>
        <v>43615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37</v>
      </c>
      <c r="M994" s="8">
        <f>ROUND(INDEX([1]Calculation!R:R,ROW()),0)</f>
        <v>0</v>
      </c>
      <c r="N994" s="8">
        <f>ROUND(INDEX([1]Calculation!S:S,ROW()),0)</f>
        <v>40</v>
      </c>
      <c r="O994" s="8">
        <f>ROUND(INDEX([1]Calculation!T:T,ROW()),0)</f>
        <v>0</v>
      </c>
      <c r="P994" s="8" t="str">
        <f>INDEX([1]Calculation!CB:CB,ROW())</f>
        <v>https://scottrasmussen.com/crosstabs-may-28-30/</v>
      </c>
    </row>
    <row r="995" spans="1:16">
      <c r="A995" t="str">
        <f>INDEX([1]Calculation!$F:$F,ROW())</f>
        <v>US</v>
      </c>
      <c r="B995" t="str">
        <f>INDEX([1]Calculation!$D:$D,ROW())</f>
        <v>Harris Insights &amp; Analytics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881  rv</v>
      </c>
      <c r="E995" s="19">
        <f>INDEX([1]Calculation!$I:$I,ROW())</f>
        <v>43615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0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41</v>
      </c>
      <c r="O995" s="8">
        <f>ROUND(INDEX([1]Calculation!T:T,ROW()),0)</f>
        <v>0</v>
      </c>
      <c r="P995" s="8" t="str">
        <f>INDEX([1]Calculation!CB:CB,ROW())</f>
        <v>https://scottrasmussen.com/crosstabs-may-28-30/</v>
      </c>
    </row>
    <row r="996" spans="1:16">
      <c r="A996" t="str">
        <f>INDEX([1]Calculation!$F:$F,ROW())</f>
        <v>California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1649  lv</v>
      </c>
      <c r="E996" s="19">
        <f>INDEX([1]Calculation!$I:$I,ROW())</f>
        <v>43613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12</v>
      </c>
      <c r="K996" s="8">
        <f>ROUND(INDEX([1]Calculation!P:P,ROW()),0)</f>
        <v>0</v>
      </c>
      <c r="L996" s="8">
        <f>ROUND(INDEX([1]Calculation!Q:Q,ROW()),0)</f>
        <v>23</v>
      </c>
      <c r="M996" s="8">
        <f>ROUND(INDEX([1]Calculation!R:R,ROW()),0)</f>
        <v>0</v>
      </c>
      <c r="N996" s="8">
        <f>ROUND(INDEX([1]Calculation!S:S,ROW()),0)</f>
        <v>12</v>
      </c>
      <c r="O996" s="8">
        <f>ROUND(INDEX([1]Calculation!T:T,ROW()),0)</f>
        <v>1</v>
      </c>
      <c r="P996" s="8" t="str">
        <f>INDEX([1]Calculation!CB:CB,ROW())</f>
        <v>https://www.changeresearch.com/california-poll-may-25-28-2019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16368  lv</v>
      </c>
      <c r="E997" s="19">
        <f>INDEX([1]Calculation!$I:$I,ROW())</f>
        <v>43611</v>
      </c>
      <c r="F997" s="12">
        <f>ROUND(INDEX([1]Calculation!AL:AL,ROW()),1)</f>
        <v>0</v>
      </c>
      <c r="G997" s="8">
        <f>ROUND(INDEX([1]Calculation!L:L,ROW()),0)</f>
        <v>38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7</v>
      </c>
      <c r="K997" s="8">
        <f>ROUND(INDEX([1]Calculation!P:P,ROW()),0)</f>
        <v>1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1</v>
      </c>
      <c r="P997" s="8" t="str">
        <f>INDEX([1]Calculation!CB:CB,ROW())</f>
        <v>https://morningconsult.com/2020-democratic-primary/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881  rv</v>
      </c>
      <c r="E998" s="19">
        <f>INDEX([1]Calculation!$I:$I,ROW())</f>
        <v>43610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5</v>
      </c>
      <c r="K998" s="8">
        <f>ROUND(INDEX([1]Calculation!P:P,ROW()),0)</f>
        <v>1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  <c r="P998" s="8" t="str">
        <f>INDEX([1]Calculation!CB:CB,ROW())</f>
        <v>https://scottrasmussen.com/crosstabs-may-23-25/</v>
      </c>
    </row>
    <row r="999" spans="1:16">
      <c r="A999" t="str">
        <f>INDEX([1]Calculation!$F:$F,ROW())</f>
        <v>South Carolina</v>
      </c>
      <c r="B999" t="str">
        <f>INDEX([1]Calculation!$D:$D,ROW())</f>
        <v>Tel Opinion Research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600  lv</v>
      </c>
      <c r="E999" s="19">
        <f>INDEX([1]Calculation!$I:$I,ROW())</f>
        <v>43609</v>
      </c>
      <c r="F999" s="12">
        <f>ROUND(INDEX([1]Calculation!AL:AL,ROW()),1)</f>
        <v>0</v>
      </c>
      <c r="G999" s="8">
        <f>ROUND(INDEX([1]Calculation!L:L,ROW()),0)</f>
        <v>37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3</v>
      </c>
      <c r="K999" s="8">
        <f>ROUND(INDEX([1]Calculation!P:P,ROW()),0)</f>
        <v>0</v>
      </c>
      <c r="L999" s="8">
        <f>ROUND(INDEX([1]Calculation!Q:Q,ROW()),0)</f>
        <v>10</v>
      </c>
      <c r="M999" s="8">
        <f>ROUND(INDEX([1]Calculation!R:R,ROW()),0)</f>
        <v>0</v>
      </c>
      <c r="N999" s="8">
        <f>ROUND(INDEX([1]Calculation!S:S,ROW()),0)</f>
        <v>8</v>
      </c>
      <c r="O999" s="8">
        <f>ROUND(INDEX([1]Calculation!T:T,ROW()),0)</f>
        <v>0</v>
      </c>
      <c r="P999" s="8" t="str">
        <f>INDEX([1]Calculation!CB:CB,ROW())</f>
        <v>https://docs.wixstatic.com/ugd/2e96a7_f06831243ccb412695c7e2a6bf887f1d.pdf</v>
      </c>
    </row>
    <row r="1000" spans="1:16">
      <c r="A1000" t="str">
        <f>INDEX([1]Calculation!$F:$F,ROW())</f>
        <v>South Carolina</v>
      </c>
      <c r="B1000" t="str">
        <f>INDEX([1]Calculation!$D:$D,ROW())</f>
        <v>Tel Opinion Research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600  lv</v>
      </c>
      <c r="E1000" s="19">
        <f>INDEX([1]Calculation!$I:$I,ROW())</f>
        <v>43609</v>
      </c>
      <c r="F1000" s="12">
        <f>ROUND(INDEX([1]Calculation!AL:AL,ROW()),1)</f>
        <v>0</v>
      </c>
      <c r="G1000" s="8">
        <f>ROUND(INDEX([1]Calculation!L:L,ROW()),0)</f>
        <v>70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0</v>
      </c>
      <c r="O1000" s="8">
        <f>ROUND(INDEX([1]Calculation!T:T,ROW()),0)</f>
        <v>0</v>
      </c>
      <c r="P1000" s="8" t="str">
        <f>INDEX([1]Calculation!CB:CB,ROW())</f>
        <v>https://docs.wixstatic.com/ugd/2e96a7_f06831243ccb412695c7e2a6bf887f1d.pdf</v>
      </c>
    </row>
    <row r="1001" spans="1:16">
      <c r="A1001" t="str">
        <f>INDEX([1]Calculation!$F:$F,ROW())</f>
        <v>South Carolina</v>
      </c>
      <c r="B1001" t="str">
        <f>INDEX([1]Calculation!$D:$D,ROW())</f>
        <v>Tel Opinion Research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600  lv</v>
      </c>
      <c r="E1001" s="19">
        <f>INDEX([1]Calculation!$I:$I,ROW())</f>
        <v>43609</v>
      </c>
      <c r="F1001" s="12">
        <f>ROUND(INDEX([1]Calculation!AL:AL,ROW()),1)</f>
        <v>0</v>
      </c>
      <c r="G1001" s="8">
        <f>ROUND(INDEX([1]Calculation!L:L,ROW()),0)</f>
        <v>71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10</v>
      </c>
      <c r="K1001" s="8">
        <f>ROUND(INDEX([1]Calculation!P:P,ROW()),0)</f>
        <v>0</v>
      </c>
      <c r="L1001" s="8">
        <f>ROUND(INDEX([1]Calculation!Q:Q,ROW()),0)</f>
        <v>0</v>
      </c>
      <c r="M1001" s="8">
        <f>ROUND(INDEX([1]Calculation!R:R,ROW()),0)</f>
        <v>0</v>
      </c>
      <c r="N1001" s="8">
        <f>ROUND(INDEX([1]Calculation!S:S,ROW()),0)</f>
        <v>0</v>
      </c>
      <c r="O1001" s="8">
        <f>ROUND(INDEX([1]Calculation!T:T,ROW()),0)</f>
        <v>0</v>
      </c>
      <c r="P1001" s="8" t="str">
        <f>INDEX([1]Calculation!CB:CB,ROW())</f>
        <v>https://docs.wixstatic.com/ugd/2e96a7_f06831243ccb412695c7e2a6bf887f1d.pdf</v>
      </c>
    </row>
    <row r="1002" spans="1:16">
      <c r="A1002" t="str">
        <f>INDEX([1]Calculation!$F:$F,ROW())</f>
        <v>South Carolina</v>
      </c>
      <c r="B1002" t="str">
        <f>INDEX([1]Calculation!$D:$D,ROW())</f>
        <v>Tel Opinion Research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600  lv</v>
      </c>
      <c r="E1002" s="19">
        <f>INDEX([1]Calculation!$I:$I,ROW())</f>
        <v>43609</v>
      </c>
      <c r="F1002" s="12">
        <f>ROUND(INDEX([1]Calculation!AL:AL,ROW()),1)</f>
        <v>0</v>
      </c>
      <c r="G1002" s="8">
        <f>ROUND(INDEX([1]Calculation!L:L,ROW()),0)</f>
        <v>67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0</v>
      </c>
      <c r="P1002" s="8" t="str">
        <f>INDEX([1]Calculation!CB:CB,ROW())</f>
        <v>https://docs.wixstatic.com/ugd/2e96a7_f06831243ccb412695c7e2a6bf887f1d.pdf</v>
      </c>
    </row>
    <row r="1003" spans="1:16">
      <c r="A1003" t="str">
        <f>INDEX([1]Calculation!$F:$F,ROW())</f>
        <v>New Hampshire</v>
      </c>
      <c r="B1003" t="str">
        <f>INDEX([1]Calculation!$D:$D,ROW())</f>
        <v>Tel Opinion Research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600  lv</v>
      </c>
      <c r="E1003" s="19">
        <f>INDEX([1]Calculation!$I:$I,ROW())</f>
        <v>43607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0</v>
      </c>
      <c r="I1003" s="8">
        <f>ROUND(INDEX([1]Calculation!N:N,ROW()),0)</f>
        <v>0</v>
      </c>
      <c r="J1003" s="8">
        <f>ROUND(INDEX([1]Calculation!O:O,ROW()),0)</f>
        <v>7</v>
      </c>
      <c r="K1003" s="8">
        <f>ROUND(INDEX([1]Calculation!P:P,ROW()),0)</f>
        <v>0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  <c r="P1003" s="8" t="str">
        <f>INDEX([1]Calculation!CB:CB,ROW())</f>
        <v>https://docs.wixstatic.com/ugd/2e96a7_51128be1fd0d499cb97d72e306ff9a04.pdf</v>
      </c>
    </row>
    <row r="1004" spans="1:16">
      <c r="A1004" t="str">
        <f>INDEX([1]Calculation!$F:$F,ROW())</f>
        <v>New Hampshire</v>
      </c>
      <c r="B1004" t="str">
        <f>INDEX([1]Calculation!$D:$D,ROW())</f>
        <v>Tel Opinion Research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600  lv</v>
      </c>
      <c r="E1004" s="19">
        <f>INDEX([1]Calculation!$I:$I,ROW())</f>
        <v>43607</v>
      </c>
      <c r="F1004" s="12">
        <f>ROUND(INDEX([1]Calculation!AL:AL,ROW()),1)</f>
        <v>0</v>
      </c>
      <c r="G1004" s="8">
        <f>ROUND(INDEX([1]Calculation!L:L,ROW()),0)</f>
        <v>63</v>
      </c>
      <c r="H1004" s="8">
        <f>ROUND(INDEX([1]Calculation!M:M,ROW()),0)</f>
        <v>0</v>
      </c>
      <c r="I1004" s="8">
        <f>ROUND(INDEX([1]Calculation!N:N,ROW()),0)</f>
        <v>0</v>
      </c>
      <c r="J1004" s="8">
        <f>ROUND(INDEX([1]Calculation!O:O,ROW()),0)</f>
        <v>21</v>
      </c>
      <c r="K1004" s="8">
        <f>ROUND(INDEX([1]Calculation!P:P,ROW()),0)</f>
        <v>0</v>
      </c>
      <c r="L1004" s="8">
        <f>ROUND(INDEX([1]Calculation!Q:Q,ROW()),0)</f>
        <v>0</v>
      </c>
      <c r="M1004" s="8">
        <f>ROUND(INDEX([1]Calculation!R:R,ROW()),0)</f>
        <v>0</v>
      </c>
      <c r="N1004" s="8">
        <f>ROUND(INDEX([1]Calculation!S:S,ROW()),0)</f>
        <v>0</v>
      </c>
      <c r="O1004" s="8">
        <f>ROUND(INDEX([1]Calculation!T:T,ROW()),0)</f>
        <v>0</v>
      </c>
      <c r="P1004" s="8" t="str">
        <f>INDEX([1]Calculation!CB:CB,ROW())</f>
        <v>https://docs.wixstatic.com/ugd/2e96a7_51128be1fd0d499cb97d72e306ff9a04.pdf</v>
      </c>
    </row>
    <row r="1005" spans="1:16">
      <c r="A1005" t="str">
        <f>INDEX([1]Calculation!$F:$F,ROW())</f>
        <v>New Hampshire</v>
      </c>
      <c r="B1005" t="str">
        <f>INDEX([1]Calculation!$D:$D,ROW())</f>
        <v>Tel Opinion Research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600  lv</v>
      </c>
      <c r="E1005" s="19">
        <f>INDEX([1]Calculation!$I:$I,ROW())</f>
        <v>43607</v>
      </c>
      <c r="F1005" s="12">
        <f>ROUND(INDEX([1]Calculation!AL:AL,ROW()),1)</f>
        <v>0</v>
      </c>
      <c r="G1005" s="8">
        <f>ROUND(INDEX([1]Calculation!L:L,ROW()),0)</f>
        <v>58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0</v>
      </c>
      <c r="M1005" s="8">
        <f>ROUND(INDEX([1]Calculation!R:R,ROW()),0)</f>
        <v>0</v>
      </c>
      <c r="N1005" s="8">
        <f>ROUND(INDEX([1]Calculation!S:S,ROW()),0)</f>
        <v>29</v>
      </c>
      <c r="O1005" s="8">
        <f>ROUND(INDEX([1]Calculation!T:T,ROW()),0)</f>
        <v>0</v>
      </c>
      <c r="P1005" s="8" t="str">
        <f>INDEX([1]Calculation!CB:CB,ROW())</f>
        <v>https://docs.wixstatic.com/ugd/2e96a7_51128be1fd0d499cb97d72e306ff9a04.pdf</v>
      </c>
    </row>
    <row r="1006" spans="1:16">
      <c r="A1006" t="str">
        <f>INDEX([1]Calculation!$F:$F,ROW())</f>
        <v>New Hampshire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600  lv</v>
      </c>
      <c r="E1006" s="19">
        <f>INDEX([1]Calculation!$I:$I,ROW())</f>
        <v>43607</v>
      </c>
      <c r="F1006" s="12">
        <f>ROUND(INDEX([1]Calculation!AL:AL,ROW()),1)</f>
        <v>0</v>
      </c>
      <c r="G1006" s="8">
        <f>ROUND(INDEX([1]Calculation!L:L,ROW()),0)</f>
        <v>66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22</v>
      </c>
      <c r="M1006" s="8">
        <f>ROUND(INDEX([1]Calculation!R:R,ROW()),0)</f>
        <v>0</v>
      </c>
      <c r="N1006" s="8">
        <f>ROUND(INDEX([1]Calculation!S:S,ROW()),0)</f>
        <v>0</v>
      </c>
      <c r="O1006" s="8">
        <f>ROUND(INDEX([1]Calculation!T:T,ROW()),0)</f>
        <v>0</v>
      </c>
      <c r="P1006" s="8" t="str">
        <f>INDEX([1]Calculation!CB:CB,ROW())</f>
        <v>https://docs.wixstatic.com/ugd/2e96a7_51128be1fd0d499cb97d72e306ff9a04.pdf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1420  lv</v>
      </c>
      <c r="E1007" s="19">
        <f>INDEX([1]Calculation!$I:$I,ROW())</f>
        <v>43606</v>
      </c>
      <c r="F1007" s="12">
        <f>ROUND(INDEX([1]Calculation!AL:AL,ROW()),1)</f>
        <v>0</v>
      </c>
      <c r="G1007" s="8">
        <f>ROUND(INDEX([1]Calculation!L:L,ROW()),0)</f>
        <v>31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9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15</v>
      </c>
      <c r="O1007" s="8">
        <f>ROUND(INDEX([1]Calculation!T:T,ROW()),0)</f>
        <v>2</v>
      </c>
      <c r="P1007" s="8" t="str">
        <f>INDEX([1]Calculation!CB:CB,ROW())</f>
        <v>https://www.changeresearch.com/nationalpoll-may18-21-2019</v>
      </c>
    </row>
    <row r="1008" spans="1:16">
      <c r="A1008" t="str">
        <f>INDEX([1]Calculation!$F:$F,ROW())</f>
        <v>US</v>
      </c>
      <c r="B1008" t="str">
        <f>INDEX([1]Calculation!$D:$D,ROW())</f>
        <v>Echelon Insights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447  rv</v>
      </c>
      <c r="E1008" s="19">
        <f>INDEX([1]Calculation!$I:$I,ROW())</f>
        <v>43606</v>
      </c>
      <c r="F1008" s="12">
        <f>ROUND(INDEX([1]Calculation!AL:AL,ROW()),1)</f>
        <v>0</v>
      </c>
      <c r="G1008" s="8">
        <f>ROUND(INDEX([1]Calculation!L:L,ROW()),0)</f>
        <v>66</v>
      </c>
      <c r="H1008" s="8">
        <f>ROUND(INDEX([1]Calculation!M:M,ROW()),0)</f>
        <v>0</v>
      </c>
      <c r="I1008" s="8">
        <f>ROUND(INDEX([1]Calculation!N:N,ROW()),0)</f>
        <v>0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0</v>
      </c>
      <c r="M1008" s="8">
        <f>ROUND(INDEX([1]Calculation!R:R,ROW()),0)</f>
        <v>0</v>
      </c>
      <c r="N1008" s="8">
        <f>ROUND(INDEX([1]Calculation!S:S,ROW()),0)</f>
        <v>19</v>
      </c>
      <c r="O1008" s="8">
        <f>ROUND(INDEX([1]Calculation!T:T,ROW()),0)</f>
        <v>0</v>
      </c>
      <c r="P1008" s="8" t="str">
        <f>INDEX([1]Calculation!CB:CB,ROW())</f>
        <v>http://echeloninsights.com/wp-content/uploads/Omnibus-May-2019_Dem-Primary.pdf</v>
      </c>
    </row>
    <row r="1009" spans="1:16">
      <c r="A1009" t="str">
        <f>INDEX([1]Calculation!$F:$F,ROW())</f>
        <v>US</v>
      </c>
      <c r="B1009" t="str">
        <f>INDEX([1]Calculation!$D:$D,ROW())</f>
        <v>Echelon Insights</v>
      </c>
      <c r="C1009" t="str">
        <f>IF(INDEX([1]Calculation!$G:$G,ROW())=0,"-",INDEX([1]Calculation!$G:$G,ROW()))</f>
        <v>-</v>
      </c>
      <c r="D1009" t="str">
        <f>INDEX([1]Calculation!$J:$J,ROW())&amp;"  "&amp;INDEX([1]Calculation!$K:$K,ROW())</f>
        <v>447  rv</v>
      </c>
      <c r="E1009" s="19">
        <f>INDEX([1]Calculation!$I:$I,ROW())</f>
        <v>43606</v>
      </c>
      <c r="F1009" s="12">
        <f>ROUND(INDEX([1]Calculation!AL:AL,ROW()),1)</f>
        <v>0</v>
      </c>
      <c r="G1009" s="8">
        <f>ROUND(INDEX([1]Calculation!L:L,ROW()),0)</f>
        <v>65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17</v>
      </c>
      <c r="K1009" s="8">
        <f>ROUND(INDEX([1]Calculation!P:P,ROW()),0)</f>
        <v>0</v>
      </c>
      <c r="L1009" s="8">
        <f>ROUND(INDEX([1]Calculation!Q:Q,ROW()),0)</f>
        <v>0</v>
      </c>
      <c r="M1009" s="8">
        <f>ROUND(INDEX([1]Calculation!R:R,ROW()),0)</f>
        <v>0</v>
      </c>
      <c r="N1009" s="8">
        <f>ROUND(INDEX([1]Calculation!S:S,ROW()),0)</f>
        <v>0</v>
      </c>
      <c r="O1009" s="8">
        <f>ROUND(INDEX([1]Calculation!T:T,ROW()),0)</f>
        <v>0</v>
      </c>
      <c r="P1009" s="8" t="str">
        <f>INDEX([1]Calculation!CB:CB,ROW())</f>
        <v>http://echeloninsights.com/wp-content/uploads/Omnibus-May-2019_Dem-Primary.pdf</v>
      </c>
    </row>
    <row r="1010" spans="1:16">
      <c r="A1010" t="str">
        <f>INDEX([1]Calculation!$F:$F,ROW())</f>
        <v>US</v>
      </c>
      <c r="B1010" t="str">
        <f>INDEX([1]Calculation!$D:$D,ROW())</f>
        <v>Echelon Insights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447  rv</v>
      </c>
      <c r="E1010" s="19">
        <f>INDEX([1]Calculation!$I:$I,ROW())</f>
        <v>43606</v>
      </c>
      <c r="F1010" s="12">
        <f>ROUND(INDEX([1]Calculation!AL:AL,ROW()),1)</f>
        <v>0</v>
      </c>
      <c r="G1010" s="8">
        <f>ROUND(INDEX([1]Calculation!L:L,ROW()),0)</f>
        <v>63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0</v>
      </c>
      <c r="M1010" s="8">
        <f>ROUND(INDEX([1]Calculation!R:R,ROW()),0)</f>
        <v>0</v>
      </c>
      <c r="N1010" s="8">
        <f>ROUND(INDEX([1]Calculation!S:S,ROW()),0)</f>
        <v>0</v>
      </c>
      <c r="O1010" s="8">
        <f>ROUND(INDEX([1]Calculation!T:T,ROW()),0)</f>
        <v>0</v>
      </c>
      <c r="P1010" s="8" t="str">
        <f>INDEX([1]Calculation!CB:CB,ROW())</f>
        <v>http://echeloninsights.com/wp-content/uploads/Omnibus-May-2019_Dem-Primary.pdf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447  rv</v>
      </c>
      <c r="E1011" s="19">
        <f>INDEX([1]Calculation!$I:$I,ROW())</f>
        <v>43606</v>
      </c>
      <c r="F1011" s="12">
        <f>ROUND(INDEX([1]Calculation!AL:AL,ROW()),1)</f>
        <v>0</v>
      </c>
      <c r="G1011" s="8">
        <f>ROUND(INDEX([1]Calculation!L:L,ROW()),0)</f>
        <v>61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0</v>
      </c>
      <c r="O1011" s="8">
        <f>ROUND(INDEX([1]Calculation!T:T,ROW()),0)</f>
        <v>0</v>
      </c>
      <c r="P1011" s="8" t="str">
        <f>INDEX([1]Calculation!CB:CB,ROW())</f>
        <v>http://echeloninsights.com/wp-content/uploads/Omnibus-May-2019_Dem-Primary.pdf</v>
      </c>
    </row>
    <row r="1012" spans="1:16">
      <c r="A1012" t="str">
        <f>INDEX([1]Calculation!$F:$F,ROW())</f>
        <v>US</v>
      </c>
      <c r="B1012" t="str">
        <f>INDEX([1]Calculation!$D:$D,ROW())</f>
        <v>Echelon Insights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447  rv</v>
      </c>
      <c r="E1012" s="19">
        <f>INDEX([1]Calculation!$I:$I,ROW())</f>
        <v>43606</v>
      </c>
      <c r="F1012" s="12">
        <f>ROUND(INDEX([1]Calculation!AL:AL,ROW()),1)</f>
        <v>0</v>
      </c>
      <c r="G1012" s="8">
        <f>ROUND(INDEX([1]Calculation!L:L,ROW()),0)</f>
        <v>38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16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1</v>
      </c>
      <c r="P1012" s="8" t="str">
        <f>INDEX([1]Calculation!CB:CB,ROW())</f>
        <v>http://echeloninsights.com/wp-content/uploads/Omnibus-May-2019_Dem-Primary.pdf</v>
      </c>
    </row>
    <row r="1013" spans="1:16">
      <c r="A1013" t="str">
        <f>INDEX([1]Calculation!$F:$F,ROW())</f>
        <v>US</v>
      </c>
      <c r="B1013" t="str">
        <f>INDEX([1]Calculation!$D:$D,ROW())</f>
        <v>Monmouth University</v>
      </c>
      <c r="C1013" t="str">
        <f>IF(INDEX([1]Calculation!$G:$G,ROW())=0,"-",INDEX([1]Calculation!$G:$G,ROW()))</f>
        <v>A+</v>
      </c>
      <c r="D1013" t="str">
        <f>INDEX([1]Calculation!$J:$J,ROW())&amp;"  "&amp;INDEX([1]Calculation!$K:$K,ROW())</f>
        <v>334  rv</v>
      </c>
      <c r="E1013" s="19">
        <f>INDEX([1]Calculation!$I:$I,ROW())</f>
        <v>43605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6</v>
      </c>
      <c r="K1013" s="8">
        <f>ROUND(INDEX([1]Calculation!P:P,ROW()),0)</f>
        <v>3</v>
      </c>
      <c r="L1013" s="8">
        <f>ROUND(INDEX([1]Calculation!Q:Q,ROW()),0)</f>
        <v>15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https://www.monmouth.edu/polling-institute/documents/monmouthpoll_us_052319.pdf/</v>
      </c>
    </row>
    <row r="1014" spans="1:16">
      <c r="A1014" t="str">
        <f>INDEX([1]Calculation!$F:$F,ROW())</f>
        <v>US</v>
      </c>
      <c r="B1014" t="str">
        <f>INDEX([1]Calculation!$D:$D,ROW())</f>
        <v>Quinnipiac University</v>
      </c>
      <c r="C1014" t="str">
        <f>IF(INDEX([1]Calculation!$G:$G,ROW())=0,"-",INDEX([1]Calculation!$G:$G,ROW()))</f>
        <v>A</v>
      </c>
      <c r="D1014" t="str">
        <f>INDEX([1]Calculation!$J:$J,ROW())&amp;"  "&amp;INDEX([1]Calculation!$K:$K,ROW())</f>
        <v>454  rv</v>
      </c>
      <c r="E1014" s="19">
        <f>INDEX([1]Calculation!$I:$I,ROW())</f>
        <v>43605</v>
      </c>
      <c r="F1014" s="12">
        <f>ROUND(INDEX([1]Calculation!AL:AL,ROW()),1)</f>
        <v>0</v>
      </c>
      <c r="G1014" s="8">
        <f>ROUND(INDEX([1]Calculation!L:L,ROW()),0)</f>
        <v>35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13</v>
      </c>
      <c r="O1014" s="8">
        <f>ROUND(INDEX([1]Calculation!T:T,ROW()),0)</f>
        <v>1</v>
      </c>
      <c r="P1014" s="8" t="str">
        <f>INDEX([1]Calculation!CB:CB,ROW())</f>
        <v>https://poll.qu.edu/national/release-detail?ReleaseID=2622</v>
      </c>
    </row>
    <row r="1015" spans="1:16">
      <c r="A1015" t="str">
        <f>INDEX([1]Calculation!$F:$F,ROW())</f>
        <v>Florida</v>
      </c>
      <c r="B1015" t="str">
        <f>INDEX([1]Calculation!$D:$D,ROW())</f>
        <v>Florida Atlantic University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403  lv</v>
      </c>
      <c r="E1015" s="19">
        <f>INDEX([1]Calculation!$I:$I,ROW())</f>
        <v>43604</v>
      </c>
      <c r="F1015" s="12">
        <f>ROUND(INDEX([1]Calculation!AL:AL,ROW()),1)</f>
        <v>0</v>
      </c>
      <c r="G1015" s="8">
        <f>ROUND(INDEX([1]Calculation!L:L,ROW()),0)</f>
        <v>39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12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  <c r="P1015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16" spans="1:16">
      <c r="A1016" t="str">
        <f>INDEX([1]Calculation!$F:$F,ROW())</f>
        <v>US</v>
      </c>
      <c r="B1016" t="str">
        <f>INDEX([1]Calculation!$D:$D,ROW())</f>
        <v>Morning Consult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14830  lv</v>
      </c>
      <c r="E1016" s="19">
        <f>INDEX([1]Calculation!$I:$I,ROW())</f>
        <v>43604</v>
      </c>
      <c r="F1016" s="12">
        <f>ROUND(INDEX([1]Calculation!AL:AL,ROW()),1)</f>
        <v>0</v>
      </c>
      <c r="G1016" s="8">
        <f>ROUND(INDEX([1]Calculation!L:L,ROW()),0)</f>
        <v>39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6</v>
      </c>
      <c r="K1016" s="8">
        <f>ROUND(INDEX([1]Calculation!P:P,ROW()),0)</f>
        <v>1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1</v>
      </c>
      <c r="P1016" s="8" t="str">
        <f>INDEX([1]Calculation!CB:CB,ROW())</f>
        <v>https://morningconsult.com/2020-democratic-primary/</v>
      </c>
    </row>
    <row r="1017" spans="1:16">
      <c r="A1017" t="str">
        <f>INDEX([1]Calculation!$F:$F,ROW())</f>
        <v>Iowa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615  lv</v>
      </c>
      <c r="E1017" s="19">
        <f>INDEX([1]Calculation!$I:$I,ROW())</f>
        <v>43604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14</v>
      </c>
      <c r="K1017" s="8">
        <f>ROUND(INDEX([1]Calculation!P:P,ROW()),0)</f>
        <v>2</v>
      </c>
      <c r="L1017" s="8">
        <f>ROUND(INDEX([1]Calculation!Q:Q,ROW()),0)</f>
        <v>24</v>
      </c>
      <c r="M1017" s="8">
        <f>ROUND(INDEX([1]Calculation!R:R,ROW()),0)</f>
        <v>0</v>
      </c>
      <c r="N1017" s="8">
        <f>ROUND(INDEX([1]Calculation!S:S,ROW()),0)</f>
        <v>12</v>
      </c>
      <c r="O1017" s="8">
        <f>ROUND(INDEX([1]Calculation!T:T,ROW()),0)</f>
        <v>2</v>
      </c>
      <c r="P1017" s="8" t="str">
        <f>INDEX([1]Calculation!CB:CB,ROW())</f>
        <v>https://docsend.com/view/2w7jm89</v>
      </c>
    </row>
    <row r="1018" spans="1:16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448  rv</v>
      </c>
      <c r="E1018" s="19">
        <f>INDEX([1]Calculation!$I:$I,ROW())</f>
        <v>43603</v>
      </c>
      <c r="F1018" s="12">
        <f>ROUND(INDEX([1]Calculation!AL:AL,ROW()),1)</f>
        <v>0</v>
      </c>
      <c r="G1018" s="8">
        <f>ROUND(INDEX([1]Calculation!L:L,ROW()),0)</f>
        <v>33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6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1</v>
      </c>
      <c r="P1018" s="8" t="str">
        <f>INDEX([1]Calculation!CB:CB,ROW())</f>
        <v>https://thehill.com/hilltv/what-americas-thinking/445053-biden-retains-large-lead-over-sanders-other-2020-dems-in-new</v>
      </c>
    </row>
    <row r="1019" spans="1:16">
      <c r="A1019" t="str">
        <f>INDEX([1]Calculation!$F:$F,ROW())</f>
        <v>South Carolina</v>
      </c>
      <c r="B1019" t="str">
        <f>INDEX([1]Calculation!$D:$D,ROW())</f>
        <v>Crantford Research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381  lv</v>
      </c>
      <c r="E1019" s="19">
        <f>INDEX([1]Calculation!$I:$I,ROW())</f>
        <v>43601</v>
      </c>
      <c r="F1019" s="12">
        <f>ROUND(INDEX([1]Calculation!AL:AL,ROW()),1)</f>
        <v>0.8</v>
      </c>
      <c r="G1019" s="8">
        <f>ROUND(INDEX([1]Calculation!L:L,ROW()),0)</f>
        <v>42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8</v>
      </c>
      <c r="K1019" s="8">
        <f>ROUND(INDEX([1]Calculation!P:P,ROW()),0)</f>
        <v>0</v>
      </c>
      <c r="L1019" s="8">
        <f>ROUND(INDEX([1]Calculation!Q:Q,ROW()),0)</f>
        <v>7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0</v>
      </c>
      <c r="P1019" s="8" t="str">
        <f>INDEX([1]Calculation!CB:CB,ROW())</f>
        <v>https://www.thestate.com/news/politics-government/article230531019.html</v>
      </c>
    </row>
    <row r="1020" spans="1:16">
      <c r="A1020" t="str">
        <f>INDEX([1]Calculation!$F:$F,ROW())</f>
        <v>US</v>
      </c>
      <c r="B1020" t="str">
        <f>INDEX([1]Calculation!$D:$D,ROW())</f>
        <v>Fox News/Beacon Research/Shaw &amp; Co. Research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469  lv</v>
      </c>
      <c r="E1020" s="19">
        <f>INDEX([1]Calculation!$I:$I,ROW())</f>
        <v>43599</v>
      </c>
      <c r="F1020" s="12">
        <f>ROUND(INDEX([1]Calculation!AL:AL,ROW()),1)</f>
        <v>0</v>
      </c>
      <c r="G1020" s="8">
        <f>ROUND(INDEX([1]Calculation!L:L,ROW()),0)</f>
        <v>35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6</v>
      </c>
      <c r="K1020" s="8">
        <f>ROUND(INDEX([1]Calculation!P:P,ROW()),0)</f>
        <v>2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  <c r="P1020" s="8" t="str">
        <f>INDEX([1]Calculation!CB:CB,ROW())</f>
        <v>https://www.foxnews.com/politics/fox-news-poll-5-16</v>
      </c>
    </row>
    <row r="1021" spans="1:16">
      <c r="A1021" t="str">
        <f>INDEX([1]Calculation!$F:$F,ROW())</f>
        <v>Pennsylvania</v>
      </c>
      <c r="B1021" t="str">
        <f>INDEX([1]Calculation!$D:$D,ROW())</f>
        <v>Quinnipiac University</v>
      </c>
      <c r="C1021" t="str">
        <f>IF(INDEX([1]Calculation!$G:$G,ROW())=0,"-",INDEX([1]Calculation!$G:$G,ROW()))</f>
        <v>A</v>
      </c>
      <c r="D1021" t="str">
        <f>INDEX([1]Calculation!$J:$J,ROW())&amp;"  "&amp;INDEX([1]Calculation!$K:$K,ROW())</f>
        <v>431  rv</v>
      </c>
      <c r="E1021" s="19">
        <f>INDEX([1]Calculation!$I:$I,ROW())</f>
        <v>43599</v>
      </c>
      <c r="F1021" s="12">
        <f>ROUND(INDEX([1]Calculation!AL:AL,ROW()),1)</f>
        <v>2.7</v>
      </c>
      <c r="G1021" s="8">
        <f>ROUND(INDEX([1]Calculation!L:L,ROW()),0)</f>
        <v>39</v>
      </c>
      <c r="H1021" s="8">
        <f>ROUND(INDEX([1]Calculation!M:M,ROW()),0)</f>
        <v>0</v>
      </c>
      <c r="I1021" s="8">
        <f>ROUND(INDEX([1]Calculation!N:N,ROW()),0)</f>
        <v>5</v>
      </c>
      <c r="J1021" s="8">
        <f>ROUND(INDEX([1]Calculation!O:O,ROW()),0)</f>
        <v>6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  <c r="P1021" s="8" t="str">
        <f>INDEX([1]Calculation!CB:CB,ROW())</f>
        <v>https://poll.qu.edu/pennsylvania/release-detail?ReleaseID=2620</v>
      </c>
    </row>
    <row r="1022" spans="1:16">
      <c r="A1022" t="str">
        <f>INDEX([1]Calculation!$F:$F,ROW())</f>
        <v>US</v>
      </c>
      <c r="B1022" t="str">
        <f>INDEX([1]Calculation!$D:$D,ROW())</f>
        <v>Ipsos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964  rv</v>
      </c>
      <c r="E1022" s="19">
        <f>INDEX([1]Calculation!$I:$I,ROW())</f>
        <v>43599</v>
      </c>
      <c r="F1022" s="12">
        <f>ROUND(INDEX([1]Calculation!AL:AL,ROW()),1)</f>
        <v>0</v>
      </c>
      <c r="G1022" s="8">
        <f>ROUND(INDEX([1]Calculation!L:L,ROW()),0)</f>
        <v>32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4</v>
      </c>
      <c r="K1022" s="8">
        <f>ROUND(INDEX([1]Calculation!P:P,ROW()),0)</f>
        <v>1</v>
      </c>
      <c r="L1022" s="8">
        <f>ROUND(INDEX([1]Calculation!Q:Q,ROW()),0)</f>
        <v>14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1</v>
      </c>
      <c r="P1022" s="8" t="str">
        <f>INDEX([1]Calculation!CB:CB,ROW())</f>
        <v>https://fingfx.thomsonreuters.com/gfx/mkt/12/441/440/2019%20Reuters%20Tracking%20-%20Democratic%20Primary%20Poll%2005%2015%202019.pdf</v>
      </c>
    </row>
    <row r="1023" spans="1:16">
      <c r="A1023" t="str">
        <f>INDEX([1]Calculation!$F:$F,ROW())</f>
        <v>US</v>
      </c>
      <c r="B1023" t="str">
        <f>INDEX([1]Calculation!$D:$D,ROW())</f>
        <v>Ipsos</v>
      </c>
      <c r="C1023" t="str">
        <f>IF(INDEX([1]Calculation!$G:$G,ROW())=0,"-",INDEX([1]Calculation!$G:$G,ROW()))</f>
        <v>B+</v>
      </c>
      <c r="D1023" t="str">
        <f>INDEX([1]Calculation!$J:$J,ROW())&amp;"  "&amp;INDEX([1]Calculation!$K:$K,ROW())</f>
        <v>1132  a</v>
      </c>
      <c r="E1023" s="19">
        <f>INDEX([1]Calculation!$I:$I,ROW())</f>
        <v>43599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4</v>
      </c>
      <c r="K1023" s="8">
        <f>ROUND(INDEX([1]Calculation!P:P,ROW()),0)</f>
        <v>1</v>
      </c>
      <c r="L1023" s="8">
        <f>ROUND(INDEX([1]Calculation!Q:Q,ROW()),0)</f>
        <v>13</v>
      </c>
      <c r="M1023" s="8">
        <f>ROUND(INDEX([1]Calculation!R:R,ROW()),0)</f>
        <v>0</v>
      </c>
      <c r="N1023" s="8">
        <f>ROUND(INDEX([1]Calculation!S:S,ROW()),0)</f>
        <v>6</v>
      </c>
      <c r="O1023" s="8">
        <f>ROUND(INDEX([1]Calculation!T:T,ROW()),0)</f>
        <v>1</v>
      </c>
      <c r="P1023" s="8" t="str">
        <f>INDEX([1]Calculation!CB:CB,ROW())</f>
        <v>https://fingfx.thomsonreuters.com/gfx/mkt/12/441/440/2019%20Reuters%20Tracking%20-%20Democratic%20Primary%20Poll%2005%2015%202019.pdf</v>
      </c>
    </row>
    <row r="1024" spans="1:16">
      <c r="A1024" t="str">
        <f>INDEX([1]Calculation!$F:$F,ROW())</f>
        <v>US</v>
      </c>
      <c r="B1024" t="str">
        <f>INDEX([1]Calculation!$D:$D,ROW())</f>
        <v>Harris Insights &amp; Analytics</v>
      </c>
      <c r="C1024" t="str">
        <f>IF(INDEX([1]Calculation!$G:$G,ROW())=0,"-",INDEX([1]Calculation!$G:$G,ROW()))</f>
        <v>C+</v>
      </c>
      <c r="D1024" t="str">
        <f>INDEX([1]Calculation!$J:$J,ROW())&amp;"  "&amp;INDEX([1]Calculation!$K:$K,ROW())</f>
        <v>2207  rv</v>
      </c>
      <c r="E1024" s="19">
        <f>INDEX([1]Calculation!$I:$I,ROW())</f>
        <v>43598</v>
      </c>
      <c r="F1024" s="12">
        <f>ROUND(INDEX([1]Calculation!AL:AL,ROW()),1)</f>
        <v>0</v>
      </c>
      <c r="G1024" s="8">
        <f>ROUND(INDEX([1]Calculation!L:L,ROW()),0)</f>
        <v>39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5</v>
      </c>
      <c r="K1024" s="8">
        <f>ROUND(INDEX([1]Calculation!P:P,ROW()),0)</f>
        <v>2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https://scottrasmussen.com/crosstabs-may-8-13-2/</v>
      </c>
    </row>
    <row r="1025" spans="1:16">
      <c r="A1025" t="str">
        <f>INDEX([1]Calculation!$F:$F,ROW())</f>
        <v>US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429  lv</v>
      </c>
      <c r="E1025" s="19">
        <f>INDEX([1]Calculation!$I:$I,ROW())</f>
        <v>43598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25</v>
      </c>
      <c r="M1025" s="8">
        <f>ROUND(INDEX([1]Calculation!R:R,ROW()),0)</f>
        <v>0</v>
      </c>
      <c r="N1025" s="8">
        <f>ROUND(INDEX([1]Calculation!S:S,ROW()),0)</f>
        <v>10</v>
      </c>
      <c r="O1025" s="8">
        <f>ROUND(INDEX([1]Calculation!T:T,ROW()),0)</f>
        <v>1</v>
      </c>
      <c r="P1025" s="8" t="str">
        <f>INDEX([1]Calculation!CB:CB,ROW())</f>
        <v>http://emersonpolling.com/2019/05/13/may-national-poll-biden-back-in-the-lead-for-the-democratic-nomination/</v>
      </c>
    </row>
    <row r="1026" spans="1:16">
      <c r="A1026" t="str">
        <f>INDEX([1]Calculation!$F:$F,ROW())</f>
        <v>Nevada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389  lv</v>
      </c>
      <c r="E1026" s="19">
        <f>INDEX([1]Calculation!$I:$I,ROW())</f>
        <v>43597</v>
      </c>
      <c r="F1026" s="12">
        <f>ROUND(INDEX([1]Calculation!AL:AL,ROW()),1)</f>
        <v>0.1</v>
      </c>
      <c r="G1026" s="8">
        <f>ROUND(INDEX([1]Calculation!L:L,ROW()),0)</f>
        <v>29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13</v>
      </c>
      <c r="K1026" s="8">
        <f>ROUND(INDEX([1]Calculation!P:P,ROW()),0)</f>
        <v>1</v>
      </c>
      <c r="L1026" s="8">
        <f>ROUND(INDEX([1]Calculation!Q:Q,ROW()),0)</f>
        <v>24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1</v>
      </c>
      <c r="P1026" s="8" t="str">
        <f>INDEX([1]Calculation!CB:CB,ROW())</f>
        <v>https://docsend.com/view/p3ksbjg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B/C</v>
      </c>
      <c r="D1027" t="str">
        <f>INDEX([1]Calculation!$J:$J,ROW())&amp;"  "&amp;INDEX([1]Calculation!$K:$K,ROW())</f>
        <v>15342  lv</v>
      </c>
      <c r="E1027" s="19">
        <f>INDEX([1]Calculation!$I:$I,ROW())</f>
        <v>43597</v>
      </c>
      <c r="F1027" s="12">
        <f>ROUND(INDEX([1]Calculation!AL:AL,ROW()),1)</f>
        <v>0</v>
      </c>
      <c r="G1027" s="8">
        <f>ROUND(INDEX([1]Calculation!L:L,ROW()),0)</f>
        <v>39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6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https://morningconsult.com/wp-content/uploads/2019/05/Political-Intelligence-5.13.19.pdf</v>
      </c>
    </row>
    <row r="1028" spans="1:16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360  lv</v>
      </c>
      <c r="E1028" s="19">
        <f>INDEX([1]Calculation!$I:$I,ROW())</f>
        <v>43596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4</v>
      </c>
      <c r="K1028" s="8">
        <f>ROUND(INDEX([1]Calculation!P:P,ROW()),0)</f>
        <v>2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2</v>
      </c>
      <c r="P1028" s="8" t="str">
        <f>INDEX([1]Calculation!CB:CB,ROW())</f>
        <v>http://mclaughlinonline.com/pols/wp-content/uploads/2019/05/National-Monthly-Omnibus-May-RELEASE.pdf</v>
      </c>
    </row>
    <row r="1029" spans="1:16">
      <c r="A1029" t="str">
        <f>INDEX([1]Calculation!$F:$F,ROW())</f>
        <v>Michigan</v>
      </c>
      <c r="B1029" t="str">
        <f>INDEX([1]Calculation!$D:$D,ROW())</f>
        <v>Denno Research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235  lv</v>
      </c>
      <c r="E1029" s="19">
        <f>INDEX([1]Calculation!$I:$I,ROW())</f>
        <v>43595</v>
      </c>
      <c r="F1029" s="12">
        <f>ROUND(INDEX([1]Calculation!AL:AL,ROW()),1)</f>
        <v>0.1</v>
      </c>
      <c r="G1029" s="8">
        <f>ROUND(INDEX([1]Calculation!L:L,ROW()),0)</f>
        <v>37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5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https://projects.fivethirtyeight.com/polls/20190603_MI.docx</v>
      </c>
    </row>
    <row r="1030" spans="1:16">
      <c r="A1030" t="str">
        <f>INDEX([1]Calculation!$F:$F,ROW())</f>
        <v>US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463  lv</v>
      </c>
      <c r="E1030" s="19">
        <f>INDEX([1]Calculation!$I:$I,ROW())</f>
        <v>43594</v>
      </c>
      <c r="F1030" s="12">
        <f>ROUND(INDEX([1]Calculation!AL:AL,ROW()),1)</f>
        <v>0</v>
      </c>
      <c r="G1030" s="8">
        <f>ROUND(INDEX([1]Calculation!L:L,ROW()),0)</f>
        <v>37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7</v>
      </c>
      <c r="K1030" s="8">
        <f>ROUND(INDEX([1]Calculation!P:P,ROW()),0)</f>
        <v>2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2</v>
      </c>
      <c r="P1030" s="8" t="str">
        <f>INDEX([1]Calculation!CB:CB,ROW())</f>
        <v>https://www.rljcompanies.com/wp-content/uploads/2019/05/RLJ-Third-Nationwide-African-American-Survey-Report-May-2019.pdf</v>
      </c>
    </row>
    <row r="1031" spans="1:16">
      <c r="A1031" t="str">
        <f>INDEX([1]Calculation!$F:$F,ROW())</f>
        <v>South Carolina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595  lv</v>
      </c>
      <c r="E1031" s="19">
        <f>INDEX([1]Calculation!$I:$I,ROW())</f>
        <v>43594</v>
      </c>
      <c r="F1031" s="12">
        <f>ROUND(INDEX([1]Calculation!AL:AL,ROW()),1)</f>
        <v>0</v>
      </c>
      <c r="G1031" s="8">
        <f>ROUND(INDEX([1]Calculation!L:L,ROW()),0)</f>
        <v>46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2</v>
      </c>
      <c r="P1031" s="8" t="str">
        <f>INDEX([1]Calculation!CB:CB,ROW())</f>
        <v>https://docsend.com/view/5eniwwe</v>
      </c>
    </row>
    <row r="1032" spans="1:16">
      <c r="A1032" t="str">
        <f>INDEX([1]Calculation!$F:$F,ROW())</f>
        <v>Florida</v>
      </c>
      <c r="B1032" t="str">
        <f>INDEX([1]Calculation!$D:$D,ROW())</f>
        <v>Tel Opinion Research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800  lv</v>
      </c>
      <c r="E1032" s="19">
        <f>INDEX([1]Calculation!$I:$I,ROW())</f>
        <v>43593</v>
      </c>
      <c r="F1032" s="12">
        <f>ROUND(INDEX([1]Calculation!AL:AL,ROW()),1)</f>
        <v>0</v>
      </c>
      <c r="G1032" s="8">
        <f>ROUND(INDEX([1]Calculation!L:L,ROW()),0)</f>
        <v>39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3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5</v>
      </c>
      <c r="O1032" s="8">
        <f>ROUND(INDEX([1]Calculation!T:T,ROW()),0)</f>
        <v>0</v>
      </c>
      <c r="P1032" s="8" t="str">
        <f>INDEX([1]Calculation!CB:CB,ROW())</f>
        <v>https://www.politico.com/f/?id=0000016a-a480-dbd0-ad7e-e6ef4b840001</v>
      </c>
    </row>
    <row r="1033" spans="1:16">
      <c r="A1033" t="str">
        <f>INDEX([1]Calculation!$F:$F,ROW())</f>
        <v>New Hampshire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376  lv</v>
      </c>
      <c r="E1033" s="19">
        <f>INDEX([1]Calculation!$I:$I,ROW())</f>
        <v>43592</v>
      </c>
      <c r="F1033" s="12">
        <f>ROUND(INDEX([1]Calculation!AL:AL,ROW()),1)</f>
        <v>0</v>
      </c>
      <c r="G1033" s="8">
        <f>ROUND(INDEX([1]Calculation!L:L,ROW()),0)</f>
        <v>36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2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  <c r="P1033" s="8" t="str">
        <f>INDEX([1]Calculation!CB:CB,ROW())</f>
        <v>https://www.monmouth.edu/polling-institute/documents/monmouthpoll_nh_050919.pdf/</v>
      </c>
    </row>
    <row r="1034" spans="1:16">
      <c r="A1034" t="str">
        <f>INDEX([1]Calculation!$F:$F,ROW())</f>
        <v>US</v>
      </c>
      <c r="B1034" t="str">
        <f>INDEX([1]Calculation!$D:$D,ROW())</f>
        <v>GBAO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800  lv</v>
      </c>
      <c r="E1034" s="19">
        <f>INDEX([1]Calculation!$I:$I,ROW())</f>
        <v>43590</v>
      </c>
      <c r="F1034" s="12">
        <f>ROUND(INDEX([1]Calculation!AL:AL,ROW()),1)</f>
        <v>1.4</v>
      </c>
      <c r="G1034" s="8">
        <f>ROUND(INDEX([1]Calculation!L:L,ROW()),0)</f>
        <v>36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1</v>
      </c>
      <c r="L1034" s="8">
        <f>ROUND(INDEX([1]Calculation!Q:Q,ROW()),0)</f>
        <v>13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  <c r="P1034" s="8" t="str">
        <f>INDEX([1]Calculation!CB:CB,ROW())</f>
        <v>https://jstreet.org/press-releases/new-poll-democratic-primary-voters-pro-israel-and-simultaneously-critical-of-israeli-government-policies/</v>
      </c>
    </row>
    <row r="1035" spans="1:16">
      <c r="A1035" t="str">
        <f>INDEX([1]Calculation!$F:$F,ROW())</f>
        <v>California</v>
      </c>
      <c r="B1035" t="str">
        <f>INDEX([1]Calculation!$D:$D,ROW())</f>
        <v>Capitol Weekly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1041  lv</v>
      </c>
      <c r="E1035" s="19">
        <f>INDEX([1]Calculation!$I:$I,ROW())</f>
        <v>43585</v>
      </c>
      <c r="F1035" s="12">
        <f>ROUND(INDEX([1]Calculation!AL:AL,ROW()),1)</f>
        <v>0</v>
      </c>
      <c r="G1035" s="8">
        <f>ROUND(INDEX([1]Calculation!L:L,ROW()),0)</f>
        <v>20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19</v>
      </c>
      <c r="K1035" s="8">
        <f>ROUND(INDEX([1]Calculation!P:P,ROW()),0)</f>
        <v>3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10</v>
      </c>
      <c r="O1035" s="8">
        <f>ROUND(INDEX([1]Calculation!T:T,ROW()),0)</f>
        <v>0</v>
      </c>
      <c r="P1035" s="8" t="str">
        <f>INDEX([1]Calculation!CB:CB,ROW())</f>
        <v>https://public.tableau.com/profile/capitol.weekly#!/vizhome/2020PrimaryTrackingSurvey_15626518585990/CA120POLLSTORY</v>
      </c>
    </row>
    <row r="1036" spans="1:16">
      <c r="A1036" t="str">
        <f>INDEX([1]Calculation!$F:$F,ROW())</f>
        <v>Indiana</v>
      </c>
      <c r="B1036" t="str">
        <f>INDEX([1]Calculation!$D:$D,ROW())</f>
        <v>We Ask America</v>
      </c>
      <c r="C1036" t="str">
        <f>IF(INDEX([1]Calculation!$G:$G,ROW())=0,"-",INDEX([1]Calculation!$G:$G,ROW()))</f>
        <v>C-</v>
      </c>
      <c r="D1036" t="str">
        <f>INDEX([1]Calculation!$J:$J,ROW())&amp;"  "&amp;INDEX([1]Calculation!$K:$K,ROW())</f>
        <v>280  lv</v>
      </c>
      <c r="E1036" s="19">
        <f>INDEX([1]Calculation!$I:$I,ROW())</f>
        <v>43590</v>
      </c>
      <c r="F1036" s="12">
        <f>ROUND(INDEX([1]Calculation!AL:AL,ROW()),1)</f>
        <v>0.6</v>
      </c>
      <c r="G1036" s="8">
        <f>ROUND(INDEX([1]Calculation!L:L,ROW()),0)</f>
        <v>33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20</v>
      </c>
      <c r="K1036" s="8">
        <f>ROUND(INDEX([1]Calculation!P:P,ROW()),0)</f>
        <v>0</v>
      </c>
      <c r="L1036" s="8">
        <f>ROUND(INDEX([1]Calculation!Q:Q,ROW()),0)</f>
        <v>23</v>
      </c>
      <c r="M1036" s="8">
        <f>ROUND(INDEX([1]Calculation!R:R,ROW()),0)</f>
        <v>0</v>
      </c>
      <c r="N1036" s="8">
        <f>ROUND(INDEX([1]Calculation!S:S,ROW()),0)</f>
        <v>2</v>
      </c>
      <c r="O1036" s="8">
        <f>ROUND(INDEX([1]Calculation!T:T,ROW()),0)</f>
        <v>0</v>
      </c>
      <c r="P1036" s="8" t="str">
        <f>INDEX([1]Calculation!CB:CB,ROW())</f>
        <v>http://www.weaskamerica.com/surveys/2019/5/9/indiana-statewide-survey-of-registered-voters</v>
      </c>
    </row>
    <row r="1037" spans="1:16">
      <c r="A1037" t="str">
        <f>INDEX([1]Calculation!$F:$F,ROW())</f>
        <v>New Hampshire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864  lv</v>
      </c>
      <c r="E1037" s="19">
        <f>INDEX([1]Calculation!$I:$I,ROW())</f>
        <v>43590</v>
      </c>
      <c r="F1037" s="12">
        <f>ROUND(INDEX([1]Calculation!AL:AL,ROW()),1)</f>
        <v>0</v>
      </c>
      <c r="G1037" s="8">
        <f>ROUND(INDEX([1]Calculation!L:L,ROW()),0)</f>
        <v>26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12</v>
      </c>
      <c r="K1037" s="8">
        <f>ROUND(INDEX([1]Calculation!P:P,ROW()),0)</f>
        <v>1</v>
      </c>
      <c r="L1037" s="8">
        <f>ROUND(INDEX([1]Calculation!Q:Q,ROW()),0)</f>
        <v>30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2</v>
      </c>
      <c r="P1037" s="8" t="str">
        <f>INDEX([1]Calculation!CB:CB,ROW())</f>
        <v>https://docsend.com/view/rsit6pt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15770  lv</v>
      </c>
      <c r="E1038" s="19">
        <f>INDEX([1]Calculation!$I:$I,ROW())</f>
        <v>43590</v>
      </c>
      <c r="F1038" s="12">
        <f>ROUND(INDEX([1]Calculation!AL:AL,ROW()),1)</f>
        <v>0</v>
      </c>
      <c r="G1038" s="8">
        <f>ROUND(INDEX([1]Calculation!L:L,ROW()),0)</f>
        <v>40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6</v>
      </c>
      <c r="K1038" s="8">
        <f>ROUND(INDEX([1]Calculation!P:P,ROW()),0)</f>
        <v>2</v>
      </c>
      <c r="L1038" s="8">
        <f>ROUND(INDEX([1]Calculation!Q:Q,ROW()),0)</f>
        <v>19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https://morningconsult.com/2020-democratic-primary/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440  rv</v>
      </c>
      <c r="E1039" s="19">
        <f>INDEX([1]Calculation!$I:$I,ROW())</f>
        <v>43589</v>
      </c>
      <c r="F1039" s="12">
        <f>ROUND(INDEX([1]Calculation!AL:AL,ROW()),1)</f>
        <v>0</v>
      </c>
      <c r="G1039" s="8">
        <f>ROUND(INDEX([1]Calculation!L:L,ROW()),0)</f>
        <v>46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8</v>
      </c>
      <c r="K1039" s="8">
        <f>ROUND(INDEX([1]Calculation!P:P,ROW()),0)</f>
        <v>0</v>
      </c>
      <c r="L1039" s="8">
        <f>ROUND(INDEX([1]Calculation!Q:Q,ROW()),0)</f>
        <v>14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https://thehill.com/hilltv/what-americas-thinking/442310-joe-biden</v>
      </c>
    </row>
    <row r="1040" spans="1:16">
      <c r="A1040" t="str">
        <f>INDEX([1]Calculation!$F:$F,ROW())</f>
        <v>South Carolina</v>
      </c>
      <c r="B1040" t="str">
        <f>INDEX([1]Calculation!$D:$D,ROW())</f>
        <v>Optimus</v>
      </c>
      <c r="C1040" t="str">
        <f>IF(INDEX([1]Calculation!$G:$G,ROW())=0,"-",INDEX([1]Calculation!$G:$G,ROW()))</f>
        <v>C/D</v>
      </c>
      <c r="D1040" t="str">
        <f>INDEX([1]Calculation!$J:$J,ROW())&amp;"  "&amp;INDEX([1]Calculation!$K:$K,ROW())</f>
        <v>568  lv</v>
      </c>
      <c r="E1040" s="19">
        <f>INDEX([1]Calculation!$I:$I,ROW())</f>
        <v>43587</v>
      </c>
      <c r="F1040" s="12">
        <f>ROUND(INDEX([1]Calculation!AL:AL,ROW()),1)</f>
        <v>0</v>
      </c>
      <c r="G1040" s="8">
        <f>ROUND(INDEX([1]Calculation!L:L,ROW()),0)</f>
        <v>48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5</v>
      </c>
      <c r="K1040" s="8">
        <f>ROUND(INDEX([1]Calculation!P:P,ROW()),0)</f>
        <v>1</v>
      </c>
      <c r="L1040" s="8">
        <f>ROUND(INDEX([1]Calculation!Q:Q,ROW()),0)</f>
        <v>12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  <c r="P1040" s="8" t="str">
        <f>INDEX([1]Calculation!CB:CB,ROW())</f>
        <v>http://firehousestrategies.com/analysis/may-2019-survey/</v>
      </c>
    </row>
    <row r="1041" spans="1:16">
      <c r="A1041" t="str">
        <f>INDEX([1]Calculation!$F:$F,ROW())</f>
        <v>New Hampshire</v>
      </c>
      <c r="B1041" t="str">
        <f>INDEX([1]Calculation!$D:$D,ROW())</f>
        <v>Optimus</v>
      </c>
      <c r="C1041" t="str">
        <f>IF(INDEX([1]Calculation!$G:$G,ROW())=0,"-",INDEX([1]Calculation!$G:$G,ROW()))</f>
        <v>C/D</v>
      </c>
      <c r="D1041" t="str">
        <f>INDEX([1]Calculation!$J:$J,ROW())&amp;"  "&amp;INDEX([1]Calculation!$K:$K,ROW())</f>
        <v>551  lv</v>
      </c>
      <c r="E1041" s="19">
        <f>INDEX([1]Calculation!$I:$I,ROW())</f>
        <v>43587</v>
      </c>
      <c r="F1041" s="12">
        <f>ROUND(INDEX([1]Calculation!AL:AL,ROW()),1)</f>
        <v>0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10</v>
      </c>
      <c r="K1041" s="8">
        <f>ROUND(INDEX([1]Calculation!P:P,ROW()),0)</f>
        <v>1</v>
      </c>
      <c r="L1041" s="8">
        <f>ROUND(INDEX([1]Calculation!Q:Q,ROW()),0)</f>
        <v>16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0</v>
      </c>
      <c r="P1041" s="8" t="str">
        <f>INDEX([1]Calculation!CB:CB,ROW())</f>
        <v>http://firehousestrategies.com/analysis/may-2019-survey/</v>
      </c>
    </row>
    <row r="1042" spans="1:16">
      <c r="A1042" t="str">
        <f>INDEX([1]Calculation!$F:$F,ROW())</f>
        <v>Iowa</v>
      </c>
      <c r="B1042" t="str">
        <f>INDEX([1]Calculation!$D:$D,ROW())</f>
        <v>Optimus</v>
      </c>
      <c r="C1042" t="str">
        <f>IF(INDEX([1]Calculation!$G:$G,ROW())=0,"-",INDEX([1]Calculation!$G:$G,ROW()))</f>
        <v>C/D</v>
      </c>
      <c r="D1042" t="str">
        <f>INDEX([1]Calculation!$J:$J,ROW())&amp;"  "&amp;INDEX([1]Calculation!$K:$K,ROW())</f>
        <v>576  lv</v>
      </c>
      <c r="E1042" s="19">
        <f>INDEX([1]Calculation!$I:$I,ROW())</f>
        <v>43587</v>
      </c>
      <c r="F1042" s="12">
        <f>ROUND(INDEX([1]Calculation!AL:AL,ROW()),1)</f>
        <v>0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11</v>
      </c>
      <c r="K1042" s="8">
        <f>ROUND(INDEX([1]Calculation!P:P,ROW()),0)</f>
        <v>4</v>
      </c>
      <c r="L1042" s="8">
        <f>ROUND(INDEX([1]Calculation!Q:Q,ROW()),0)</f>
        <v>14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http://firehousestrategies.com/analysis/may-2019-survey/</v>
      </c>
    </row>
    <row r="1043" spans="1:16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259  rv</v>
      </c>
      <c r="E1043" s="19">
        <f>INDEX([1]Calculation!$I:$I,ROW())</f>
        <v>43586</v>
      </c>
      <c r="F1043" s="12">
        <f>ROUND(INDEX([1]Calculation!AL:AL,ROW()),1)</f>
        <v>0</v>
      </c>
      <c r="G1043" s="8">
        <f>ROUND(INDEX([1]Calculation!L:L,ROW()),0)</f>
        <v>44</v>
      </c>
      <c r="H1043" s="8">
        <f>ROUND(INDEX([1]Calculation!M:M,ROW()),0)</f>
        <v>2</v>
      </c>
      <c r="I1043" s="8">
        <f>ROUND(INDEX([1]Calculation!N:N,ROW()),0)</f>
        <v>3</v>
      </c>
      <c r="J1043" s="8">
        <f>ROUND(INDEX([1]Calculation!O:O,ROW()),0)</f>
        <v>2</v>
      </c>
      <c r="K1043" s="8">
        <f>ROUND(INDEX([1]Calculation!P:P,ROW()),0)</f>
        <v>2</v>
      </c>
      <c r="L1043" s="8">
        <f>ROUND(INDEX([1]Calculation!Q:Q,ROW()),0)</f>
        <v>14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  <c r="P1043" s="8" t="str">
        <f>INDEX([1]Calculation!CB:CB,ROW())</f>
        <v>https://harvardharrispoll.com/wp-content/uploads/2019/05/HHP_April2019_RV_topline.pdf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254  rv</v>
      </c>
      <c r="E1044" s="19">
        <f>INDEX([1]Calculation!$I:$I,ROW())</f>
        <v>43586</v>
      </c>
      <c r="F1044" s="12">
        <f>ROUND(INDEX([1]Calculation!AL:AL,ROW()),1)</f>
        <v>0</v>
      </c>
      <c r="G1044" s="8">
        <f>ROUND(INDEX([1]Calculation!L:L,ROW()),0)</f>
        <v>34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4</v>
      </c>
      <c r="K1044" s="8">
        <f>ROUND(INDEX([1]Calculation!P:P,ROW()),0)</f>
        <v>1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3</v>
      </c>
      <c r="O1044" s="8">
        <f>ROUND(INDEX([1]Calculation!T:T,ROW()),0)</f>
        <v>2</v>
      </c>
      <c r="P1044" s="8" t="str">
        <f>INDEX([1]Calculation!CB:CB,ROW())</f>
        <v>https://harvardharrispoll.com/wp-content/uploads/2019/05/HHP_April2019_RV_topline.pdf</v>
      </c>
    </row>
    <row r="1045" spans="1:16">
      <c r="A1045" t="str">
        <f>INDEX([1]Calculation!$F:$F,ROW())</f>
        <v>Virginia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551  lv</v>
      </c>
      <c r="E1045" s="19">
        <f>INDEX([1]Calculation!$I:$I,ROW())</f>
        <v>43585</v>
      </c>
      <c r="F1045" s="12">
        <f>ROUND(INDEX([1]Calculation!AL:AL,ROW()),1)</f>
        <v>0.9</v>
      </c>
      <c r="G1045" s="8">
        <f>ROUND(INDEX([1]Calculation!L:L,ROW()),0)</f>
        <v>41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12</v>
      </c>
      <c r="K1045" s="8">
        <f>ROUND(INDEX([1]Calculation!P:P,ROW()),0)</f>
        <v>1</v>
      </c>
      <c r="L1045" s="8">
        <f>ROUND(INDEX([1]Calculation!Q:Q,ROW()),0)</f>
        <v>20</v>
      </c>
      <c r="M1045" s="8">
        <f>ROUND(INDEX([1]Calculation!R:R,ROW()),0)</f>
        <v>0</v>
      </c>
      <c r="N1045" s="8">
        <f>ROUND(INDEX([1]Calculation!S:S,ROW()),0)</f>
        <v>10</v>
      </c>
      <c r="O1045" s="8">
        <f>ROUND(INDEX([1]Calculation!T:T,ROW()),0)</f>
        <v>1</v>
      </c>
      <c r="P1045" s="8" t="str">
        <f>INDEX([1]Calculation!CB:CB,ROW())</f>
        <v>https://docsend.com/view/gbdmuca</v>
      </c>
    </row>
    <row r="1046" spans="1:16">
      <c r="A1046" t="str">
        <f>INDEX([1]Calculation!$F:$F,ROW())</f>
        <v>US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419  rv</v>
      </c>
      <c r="E1046" s="19">
        <f>INDEX([1]Calculation!$I:$I,ROW())</f>
        <v>43584</v>
      </c>
      <c r="F1046" s="12">
        <f>ROUND(INDEX([1]Calculation!AL:AL,ROW()),1)</f>
        <v>0</v>
      </c>
      <c r="G1046" s="8">
        <f>ROUND(INDEX([1]Calculation!L:L,ROW()),0)</f>
        <v>38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10</v>
      </c>
      <c r="K1046" s="8">
        <f>ROUND(INDEX([1]Calculation!P:P,ROW()),0)</f>
        <v>1</v>
      </c>
      <c r="L1046" s="8">
        <f>ROUND(INDEX([1]Calculation!Q:Q,ROW()),0)</f>
        <v>11</v>
      </c>
      <c r="M1046" s="8">
        <f>ROUND(INDEX([1]Calculation!R:R,ROW()),0)</f>
        <v>0</v>
      </c>
      <c r="N1046" s="8">
        <f>ROUND(INDEX([1]Calculation!S:S,ROW()),0)</f>
        <v>12</v>
      </c>
      <c r="O1046" s="8">
        <f>ROUND(INDEX([1]Calculation!T:T,ROW()),0)</f>
        <v>1</v>
      </c>
      <c r="P1046" s="8" t="str">
        <f>INDEX([1]Calculation!CB:CB,ROW())</f>
        <v>https://poll.qu.edu/national/release-detail?ReleaseID=2617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741  rv</v>
      </c>
      <c r="E1047" s="19">
        <f>INDEX([1]Calculation!$I:$I,ROW())</f>
        <v>43583</v>
      </c>
      <c r="F1047" s="12">
        <f>ROUND(INDEX([1]Calculation!AL:AL,ROW()),1)</f>
        <v>0</v>
      </c>
      <c r="G1047" s="8">
        <f>ROUND(INDEX([1]Calculation!L:L,ROW()),0)</f>
        <v>33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5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0</v>
      </c>
      <c r="P1047" s="8" t="str">
        <f>INDEX([1]Calculation!CB:CB,ROW())</f>
        <v>https://scottrasmussen.com/crosstabs-april-27-28/</v>
      </c>
    </row>
    <row r="1048" spans="1:16">
      <c r="A1048" t="str">
        <f>INDEX([1]Calculation!$F:$F,ROW())</f>
        <v>US</v>
      </c>
      <c r="B1048" t="str">
        <f>INDEX([1]Calculation!$D:$D,ROW())</f>
        <v>SSRS</v>
      </c>
      <c r="C1048" t="str">
        <f>IF(INDEX([1]Calculation!$G:$G,ROW())=0,"-",INDEX([1]Calculation!$G:$G,ROW()))</f>
        <v>A/B</v>
      </c>
      <c r="D1048" t="str">
        <f>INDEX([1]Calculation!$J:$J,ROW())&amp;"  "&amp;INDEX([1]Calculation!$K:$K,ROW())</f>
        <v>411  rv</v>
      </c>
      <c r="E1048" s="19">
        <f>INDEX([1]Calculation!$I:$I,ROW())</f>
        <v>43583</v>
      </c>
      <c r="F1048" s="12">
        <f>ROUND(INDEX([1]Calculation!AL:AL,ROW()),1)</f>
        <v>0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7</v>
      </c>
      <c r="K1048" s="8">
        <f>ROUND(INDEX([1]Calculation!P:P,ROW()),0)</f>
        <v>2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1</v>
      </c>
      <c r="P1048" s="8" t="str">
        <f>INDEX([1]Calculation!CB:CB,ROW())</f>
        <v>http://cdn.cnn.com/cnn/2019/images/04/29/rel6a.-.2020.democrats.pdf</v>
      </c>
    </row>
    <row r="1049" spans="1:16">
      <c r="A1049" t="str">
        <f>INDEX([1]Calculation!$F:$F,ROW())</f>
        <v>New Hampshire</v>
      </c>
      <c r="B1049" t="str">
        <f>INDEX([1]Calculation!$D:$D,ROW())</f>
        <v>Suffolk University</v>
      </c>
      <c r="C1049" t="str">
        <f>IF(INDEX([1]Calculation!$G:$G,ROW())=0,"-",INDEX([1]Calculation!$G:$G,ROW()))</f>
        <v>A-</v>
      </c>
      <c r="D1049" t="str">
        <f>INDEX([1]Calculation!$J:$J,ROW())&amp;"  "&amp;INDEX([1]Calculation!$K:$K,ROW())</f>
        <v>429  lv</v>
      </c>
      <c r="E1049" s="19">
        <f>INDEX([1]Calculation!$I:$I,ROW())</f>
        <v>43583</v>
      </c>
      <c r="F1049" s="12">
        <f>ROUND(INDEX([1]Calculation!AL:AL,ROW()),1)</f>
        <v>0</v>
      </c>
      <c r="G1049" s="8">
        <f>ROUND(INDEX([1]Calculation!L:L,ROW()),0)</f>
        <v>20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12</v>
      </c>
      <c r="K1049" s="8">
        <f>ROUND(INDEX([1]Calculation!P:P,ROW()),0)</f>
        <v>1</v>
      </c>
      <c r="L1049" s="8">
        <f>ROUND(INDEX([1]Calculation!Q:Q,ROW()),0)</f>
        <v>12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1</v>
      </c>
      <c r="P1049" s="8" t="str">
        <f>INDEX([1]Calculation!CB:CB,ROW())</f>
        <v>https://www2.bostonglobe.com/news/politics/2019/04/29/read-full-results-suffolk-university-boston-globe-poll/WAyevf7yhzt1wUWcZKywQL/story.html</v>
      </c>
    </row>
    <row r="1050" spans="1:16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15475  lv</v>
      </c>
      <c r="E1050" s="19">
        <f>INDEX([1]Calculation!$I:$I,ROW())</f>
        <v>43583</v>
      </c>
      <c r="F1050" s="12">
        <f>ROUND(INDEX([1]Calculation!AL:AL,ROW()),1)</f>
        <v>0</v>
      </c>
      <c r="G1050" s="8">
        <f>ROUND(INDEX([1]Calculation!L:L,ROW()),0)</f>
        <v>36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2</v>
      </c>
      <c r="L1050" s="8">
        <f>ROUND(INDEX([1]Calculation!Q:Q,ROW()),0)</f>
        <v>22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2</v>
      </c>
      <c r="P1050" s="8" t="str">
        <f>INDEX([1]Calculation!CB:CB,ROW())</f>
        <v>https://morningconsult.com/wp-content/uploads/2019/04/Political-Intelligence-4.29.19.pdf</v>
      </c>
    </row>
    <row r="1051" spans="1:16">
      <c r="A1051" t="str">
        <f>INDEX([1]Calculation!$F:$F,ROW())</f>
        <v>Texas</v>
      </c>
      <c r="B1051" t="str">
        <f>INDEX([1]Calculation!$D:$D,ROW())</f>
        <v>Emerson College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342  lv</v>
      </c>
      <c r="E1051" s="19">
        <f>INDEX([1]Calculation!$I:$I,ROW())</f>
        <v>43583</v>
      </c>
      <c r="F1051" s="12">
        <f>ROUND(INDEX([1]Calculation!AL:AL,ROW()),1)</f>
        <v>0</v>
      </c>
      <c r="G1051" s="8">
        <f>ROUND(INDEX([1]Calculation!L:L,ROW()),0)</f>
        <v>23</v>
      </c>
      <c r="H1051" s="8">
        <f>ROUND(INDEX([1]Calculation!M:M,ROW()),0)</f>
        <v>0</v>
      </c>
      <c r="I1051" s="8">
        <f>ROUND(INDEX([1]Calculation!N:N,ROW()),0)</f>
        <v>1</v>
      </c>
      <c r="J1051" s="8">
        <f>ROUND(INDEX([1]Calculation!O:O,ROW()),0)</f>
        <v>8</v>
      </c>
      <c r="K1051" s="8">
        <f>ROUND(INDEX([1]Calculation!P:P,ROW()),0)</f>
        <v>3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7</v>
      </c>
      <c r="O1051" s="8">
        <f>ROUND(INDEX([1]Calculation!T:T,ROW()),0)</f>
        <v>3</v>
      </c>
      <c r="P1051" s="8" t="str">
        <f>INDEX([1]Calculation!CB:CB,ROW())</f>
        <v>http://emersonpolling.com/2019/04/28/2020-texas-biden-and-beto-in-dead-heat-in-democratic-primary/</v>
      </c>
    </row>
    <row r="1052" spans="1:16">
      <c r="A1052" t="str">
        <f>INDEX([1]Calculation!$F:$F,ROW())</f>
        <v>US</v>
      </c>
      <c r="B1052" t="str">
        <f>INDEX([1]Calculation!$D:$D,ROW())</f>
        <v>ABC News/Washington Post</v>
      </c>
      <c r="C1052" t="str">
        <f>IF(INDEX([1]Calculation!$G:$G,ROW())=0,"-",INDEX([1]Calculation!$G:$G,ROW()))</f>
        <v>A+</v>
      </c>
      <c r="D1052" t="str">
        <f>INDEX([1]Calculation!$J:$J,ROW())&amp;"  "&amp;INDEX([1]Calculation!$K:$K,ROW())</f>
        <v>427  a</v>
      </c>
      <c r="E1052" s="19">
        <f>INDEX([1]Calculation!$I:$I,ROW())</f>
        <v>43580</v>
      </c>
      <c r="F1052" s="12">
        <f>ROUND(INDEX([1]Calculation!AL:AL,ROW()),1)</f>
        <v>0</v>
      </c>
      <c r="G1052" s="8">
        <f>ROUND(INDEX([1]Calculation!L:L,ROW()),0)</f>
        <v>17</v>
      </c>
      <c r="H1052" s="8">
        <f>ROUND(INDEX([1]Calculation!M:M,ROW()),0)</f>
        <v>0</v>
      </c>
      <c r="I1052" s="8">
        <f>ROUND(INDEX([1]Calculation!N:N,ROW()),0)</f>
        <v>1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11</v>
      </c>
      <c r="M1052" s="8">
        <f>ROUND(INDEX([1]Calculation!R:R,ROW()),0)</f>
        <v>0</v>
      </c>
      <c r="N1052" s="8">
        <f>ROUND(INDEX([1]Calculation!S:S,ROW()),0)</f>
        <v>4</v>
      </c>
      <c r="O1052" s="8">
        <f>ROUND(INDEX([1]Calculation!T:T,ROW()),0)</f>
        <v>0</v>
      </c>
      <c r="P1052" s="8" t="str">
        <f>INDEX([1]Calculation!CB:CB,ROW())</f>
        <v>https://www.langerresearch.com/wp-content/uploads/1205a2Democrats2020.pdf</v>
      </c>
    </row>
    <row r="1053" spans="1:16">
      <c r="A1053" t="str">
        <f>INDEX([1]Calculation!$F:$F,ROW())</f>
        <v>US</v>
      </c>
      <c r="B1053" t="str">
        <f>INDEX([1]Calculation!$D:$D,ROW())</f>
        <v>Ipsos</v>
      </c>
      <c r="C1053" t="str">
        <f>IF(INDEX([1]Calculation!$G:$G,ROW())=0,"-",INDEX([1]Calculation!$G:$G,ROW()))</f>
        <v>B+</v>
      </c>
      <c r="D1053" t="str">
        <f>INDEX([1]Calculation!$J:$J,ROW())&amp;"  "&amp;INDEX([1]Calculation!$K:$K,ROW())</f>
        <v>2237  a</v>
      </c>
      <c r="E1053" s="19">
        <f>INDEX([1]Calculation!$I:$I,ROW())</f>
        <v>43578</v>
      </c>
      <c r="F1053" s="12">
        <f>ROUND(INDEX([1]Calculation!AL:AL,ROW()),1)</f>
        <v>0</v>
      </c>
      <c r="G1053" s="8">
        <f>ROUND(INDEX([1]Calculation!L:L,ROW()),0)</f>
        <v>24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7</v>
      </c>
      <c r="K1053" s="8">
        <f>ROUND(INDEX([1]Calculation!P:P,ROW()),0)</f>
        <v>1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5</v>
      </c>
      <c r="O1053" s="8">
        <f>ROUND(INDEX([1]Calculation!T:T,ROW()),0)</f>
        <v>1</v>
      </c>
      <c r="P1053" s="8" t="str">
        <f>INDEX([1]Calculation!CB:CB,ROW())</f>
        <v>https://fingfx.thomsonreuters.com/gfx/mkt/11/9830/9740/2019%20Reuters%20Democratic%20Primary%20Horserace%2004%2023%202019.pdf</v>
      </c>
    </row>
    <row r="1054" spans="1:16">
      <c r="A1054" t="str">
        <f>INDEX([1]Calculation!$F:$F,ROW())</f>
        <v>Texas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1578  lv</v>
      </c>
      <c r="E1054" s="19">
        <f>INDEX([1]Calculation!$I:$I,ROW())</f>
        <v>43577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4</v>
      </c>
      <c r="J1054" s="8">
        <f>ROUND(INDEX([1]Calculation!O:O,ROW()),0)</f>
        <v>21</v>
      </c>
      <c r="K1054" s="8">
        <f>ROUND(INDEX([1]Calculation!P:P,ROW()),0)</f>
        <v>1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  <c r="P1054" s="8" t="str">
        <f>INDEX([1]Calculation!CB:CB,ROW())</f>
        <v>https://docsend.com/view/8fe8hjg</v>
      </c>
    </row>
    <row r="1055" spans="1:16">
      <c r="A1055" t="str">
        <f>INDEX([1]Calculation!$F:$F,ROW())</f>
        <v>Texas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1578  lv</v>
      </c>
      <c r="E1055" s="19">
        <f>INDEX([1]Calculation!$I:$I,ROW())</f>
        <v>43577</v>
      </c>
      <c r="F1055" s="12">
        <f>ROUND(INDEX([1]Calculation!AL:AL,ROW()),1)</f>
        <v>0.2</v>
      </c>
      <c r="G1055" s="8">
        <f>ROUND(INDEX([1]Calculation!L:L,ROW()),0)</f>
        <v>20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15</v>
      </c>
      <c r="K1055" s="8">
        <f>ROUND(INDEX([1]Calculation!P:P,ROW()),0)</f>
        <v>1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5</v>
      </c>
      <c r="O1055" s="8">
        <f>ROUND(INDEX([1]Calculation!T:T,ROW()),0)</f>
        <v>1</v>
      </c>
      <c r="P1055" s="8" t="str">
        <f>INDEX([1]Calculation!CB:CB,ROW())</f>
        <v>https://docsend.com/view/8fe8hjg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14335  lv</v>
      </c>
      <c r="E1056" s="19">
        <f>INDEX([1]Calculation!$I:$I,ROW())</f>
        <v>43576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0</v>
      </c>
      <c r="I1056" s="8">
        <f>ROUND(INDEX([1]Calculation!N:N,ROW()),0)</f>
        <v>4</v>
      </c>
      <c r="J1056" s="8">
        <f>ROUND(INDEX([1]Calculation!O:O,ROW()),0)</f>
        <v>9</v>
      </c>
      <c r="K1056" s="8">
        <f>ROUND(INDEX([1]Calculation!P:P,ROW()),0)</f>
        <v>2</v>
      </c>
      <c r="L1056" s="8">
        <f>ROUND(INDEX([1]Calculation!Q:Q,ROW()),0)</f>
        <v>24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2</v>
      </c>
      <c r="P1056" s="8" t="str">
        <f>INDEX([1]Calculation!CB:CB,ROW())</f>
        <v>https://morningconsult.com/wp-content/uploads/2019/04/Political-Intelligence-4.23.19.pdf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499  rv</v>
      </c>
      <c r="E1057" s="19">
        <f>INDEX([1]Calculation!$I:$I,ROW())</f>
        <v>43574</v>
      </c>
      <c r="F1057" s="12">
        <f>ROUND(INDEX([1]Calculation!AL:AL,ROW()),1)</f>
        <v>0</v>
      </c>
      <c r="G1057" s="8">
        <f>ROUND(INDEX([1]Calculation!L:L,ROW()),0)</f>
        <v>26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3</v>
      </c>
      <c r="O1057" s="8">
        <f>ROUND(INDEX([1]Calculation!T:T,ROW()),0)</f>
        <v>2</v>
      </c>
      <c r="P1057" s="8" t="str">
        <f>INDEX([1]Calculation!CB:CB,ROW())</f>
        <v>https://echeloninsights.com/wp-content/uploads/AprilOmnibus_2019DemPrimary.pdf</v>
      </c>
    </row>
    <row r="1058" spans="1:16">
      <c r="A1058" t="str">
        <f>INDEX([1]Calculation!$F:$F,ROW())</f>
        <v>New Hampshire</v>
      </c>
      <c r="B1058" t="str">
        <f>INDEX([1]Calculation!$D:$D,ROW())</f>
        <v>University of New Hampshire</v>
      </c>
      <c r="C1058" t="str">
        <f>IF(INDEX([1]Calculation!$G:$G,ROW())=0,"-",INDEX([1]Calculation!$G:$G,ROW()))</f>
        <v>B</v>
      </c>
      <c r="D1058" t="str">
        <f>INDEX([1]Calculation!$J:$J,ROW())&amp;"  "&amp;INDEX([1]Calculation!$K:$K,ROW())</f>
        <v>241  lv</v>
      </c>
      <c r="E1058" s="19">
        <f>INDEX([1]Calculation!$I:$I,ROW())</f>
        <v>43573</v>
      </c>
      <c r="F1058" s="12">
        <f>ROUND(INDEX([1]Calculation!AL:AL,ROW()),1)</f>
        <v>0</v>
      </c>
      <c r="G1058" s="8">
        <f>ROUND(INDEX([1]Calculation!L:L,ROW()),0)</f>
        <v>12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11</v>
      </c>
      <c r="K1058" s="8">
        <f>ROUND(INDEX([1]Calculation!P:P,ROW()),0)</f>
        <v>1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3</v>
      </c>
      <c r="O1058" s="8">
        <f>ROUND(INDEX([1]Calculation!T:T,ROW()),0)</f>
        <v>0</v>
      </c>
      <c r="P1058" s="8" t="str">
        <f>INDEX([1]Calculation!CB:CB,ROW())</f>
        <v>https://scholars.unh.edu/cgi/viewcontent.cgi?article=1557&amp;context=survey_center_polls</v>
      </c>
    </row>
    <row r="1059" spans="1:16">
      <c r="A1059" t="str">
        <f>INDEX([1]Calculation!$F:$F,ROW())</f>
        <v>Wisconsin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485  lv</v>
      </c>
      <c r="E1059" s="19">
        <f>INDEX([1]Calculation!$I:$I,ROW())</f>
        <v>43573</v>
      </c>
      <c r="F1059" s="12">
        <f>ROUND(INDEX([1]Calculation!AL:AL,ROW()),1)</f>
        <v>0.1</v>
      </c>
      <c r="G1059" s="8">
        <f>ROUND(INDEX([1]Calculation!L:L,ROW()),0)</f>
        <v>24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10</v>
      </c>
      <c r="K1059" s="8">
        <f>ROUND(INDEX([1]Calculation!P:P,ROW()),0)</f>
        <v>4</v>
      </c>
      <c r="L1059" s="8">
        <f>ROUND(INDEX([1]Calculation!Q:Q,ROW()),0)</f>
        <v>20</v>
      </c>
      <c r="M1059" s="8">
        <f>ROUND(INDEX([1]Calculation!R:R,ROW()),0)</f>
        <v>0</v>
      </c>
      <c r="N1059" s="8">
        <f>ROUND(INDEX([1]Calculation!S:S,ROW()),0)</f>
        <v>6</v>
      </c>
      <c r="O1059" s="8">
        <f>ROUND(INDEX([1]Calculation!T:T,ROW()),0)</f>
        <v>1</v>
      </c>
      <c r="P1059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60" spans="1:16">
      <c r="A1060" t="str">
        <f>INDEX([1]Calculation!$F:$F,ROW())</f>
        <v>New Hampshire</v>
      </c>
      <c r="B1060" t="str">
        <f>INDEX([1]Calculation!$D:$D,ROW())</f>
        <v>University of New Hampshire</v>
      </c>
      <c r="C1060" t="str">
        <f>IF(INDEX([1]Calculation!$G:$G,ROW())=0,"-",INDEX([1]Calculation!$G:$G,ROW()))</f>
        <v>B</v>
      </c>
      <c r="D1060" t="str">
        <f>INDEX([1]Calculation!$J:$J,ROW())&amp;"  "&amp;INDEX([1]Calculation!$K:$K,ROW())</f>
        <v>241  lv</v>
      </c>
      <c r="E1060" s="19">
        <f>INDEX([1]Calculation!$I:$I,ROW())</f>
        <v>43573</v>
      </c>
      <c r="F1060" s="12">
        <f>ROUND(INDEX([1]Calculation!AL:AL,ROW()),1)</f>
        <v>0</v>
      </c>
      <c r="G1060" s="8">
        <f>ROUND(INDEX([1]Calculation!L:L,ROW()),0)</f>
        <v>18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15</v>
      </c>
      <c r="K1060" s="8">
        <f>ROUND(INDEX([1]Calculation!P:P,ROW()),0)</f>
        <v>2</v>
      </c>
      <c r="L1060" s="8">
        <f>ROUND(INDEX([1]Calculation!Q:Q,ROW()),0)</f>
        <v>30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2</v>
      </c>
      <c r="P1060" s="8" t="str">
        <f>INDEX([1]Calculation!CB:CB,ROW())</f>
        <v>https://scholars.unh.edu/cgi/viewcontent.cgi?article=1557&amp;context=survey_center_polls</v>
      </c>
    </row>
    <row r="1061" spans="1:16">
      <c r="A1061" t="str">
        <f>INDEX([1]Calculation!$F:$F,ROW())</f>
        <v>Iowa</v>
      </c>
      <c r="B1061" t="str">
        <f>INDEX([1]Calculation!$D:$D,ROW())</f>
        <v>Gravis Marketing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590  lv</v>
      </c>
      <c r="E1061" s="19">
        <f>INDEX([1]Calculation!$I:$I,ROW())</f>
        <v>43573</v>
      </c>
      <c r="F1061" s="12">
        <f>ROUND(INDEX([1]Calculation!AL:AL,ROW()),1)</f>
        <v>1.1000000000000001</v>
      </c>
      <c r="G1061" s="8">
        <f>ROUND(INDEX([1]Calculation!L:L,ROW()),0)</f>
        <v>19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14</v>
      </c>
      <c r="K1061" s="8">
        <f>ROUND(INDEX([1]Calculation!P:P,ROW()),0)</f>
        <v>4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6</v>
      </c>
      <c r="O1061" s="8">
        <f>ROUND(INDEX([1]Calculation!T:T,ROW()),0)</f>
        <v>1</v>
      </c>
      <c r="P1061" s="8" t="str">
        <f>INDEX([1]Calculation!CB:CB,ROW())</f>
        <v>http://orlando-politics.com/wp-content/uploads/2019/04/Iowa-April-18-2019-v2.pdf</v>
      </c>
    </row>
    <row r="1062" spans="1:16">
      <c r="A1062" t="str">
        <f>INDEX([1]Calculation!$F:$F,ROW())</f>
        <v>US</v>
      </c>
      <c r="B1062" t="str">
        <f>INDEX([1]Calculation!$D:$D,ROW())</f>
        <v>USC Dornsife/LA Times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1131  lv</v>
      </c>
      <c r="E1062" s="19">
        <f>INDEX([1]Calculation!$I:$I,ROW())</f>
        <v>43570</v>
      </c>
      <c r="F1062" s="12">
        <f>ROUND(INDEX([1]Calculation!AL:AL,ROW()),1)</f>
        <v>0</v>
      </c>
      <c r="G1062" s="8">
        <f>ROUND(INDEX([1]Calculation!L:L,ROW()),0)</f>
        <v>30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3</v>
      </c>
      <c r="K1062" s="8">
        <f>ROUND(INDEX([1]Calculation!P:P,ROW()),0)</f>
        <v>2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2</v>
      </c>
      <c r="P1062" s="8" t="str">
        <f>INDEX([1]Calculation!CB:CB,ROW())</f>
        <v>https://drive.google.com/file/d/1Q0eqkqh8cORcq-MauUUyvG9b0aZa2QBa/view</v>
      </c>
    </row>
    <row r="1063" spans="1:16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330  rv</v>
      </c>
      <c r="E1063" s="19">
        <f>INDEX([1]Calculation!$I:$I,ROW())</f>
        <v>43570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11</v>
      </c>
      <c r="K1063" s="8">
        <f>ROUND(INDEX([1]Calculation!P:P,ROW()),0)</f>
        <v>2</v>
      </c>
      <c r="L1063" s="8">
        <f>ROUND(INDEX([1]Calculation!Q:Q,ROW()),0)</f>
        <v>27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  <c r="P1063" s="8" t="str">
        <f>INDEX([1]Calculation!CB:CB,ROW())</f>
        <v>https://www.monmouth.edu/polling-institute/documents/monmouthpoll_us_042319.pdf/</v>
      </c>
    </row>
    <row r="1064" spans="1:16">
      <c r="A1064" t="str">
        <f>INDEX([1]Calculation!$F:$F,ROW())</f>
        <v>US</v>
      </c>
      <c r="B1064" t="str">
        <f>INDEX([1]Calculation!$D:$D,ROW())</f>
        <v>Monmouth University</v>
      </c>
      <c r="C1064" t="str">
        <f>IF(INDEX([1]Calculation!$G:$G,ROW())=0,"-",INDEX([1]Calculation!$G:$G,ROW()))</f>
        <v>A+</v>
      </c>
      <c r="D1064" t="str">
        <f>INDEX([1]Calculation!$J:$J,ROW())&amp;"  "&amp;INDEX([1]Calculation!$K:$K,ROW())</f>
        <v>330  rv</v>
      </c>
      <c r="E1064" s="19">
        <f>INDEX([1]Calculation!$I:$I,ROW())</f>
        <v>43570</v>
      </c>
      <c r="F1064" s="12">
        <f>ROUND(INDEX([1]Calculation!AL:AL,ROW()),1)</f>
        <v>0</v>
      </c>
      <c r="G1064" s="8">
        <f>ROUND(INDEX([1]Calculation!L:L,ROW()),0)</f>
        <v>27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8</v>
      </c>
      <c r="K1064" s="8">
        <f>ROUND(INDEX([1]Calculation!P:P,ROW()),0)</f>
        <v>1</v>
      </c>
      <c r="L1064" s="8">
        <f>ROUND(INDEX([1]Calculation!Q:Q,ROW()),0)</f>
        <v>20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  <c r="P1064" s="8" t="str">
        <f>INDEX([1]Calculation!CB:CB,ROW())</f>
        <v>https://www.monmouth.edu/polling-institute/documents/monmouthpoll_us_042319.pdf/</v>
      </c>
    </row>
    <row r="1065" spans="1:16">
      <c r="A1065" t="str">
        <f>INDEX([1]Calculation!$F:$F,ROW())</f>
        <v>US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2518  lv</v>
      </c>
      <c r="E1065" s="19">
        <f>INDEX([1]Calculation!$I:$I,ROW())</f>
        <v>43570</v>
      </c>
      <c r="F1065" s="12">
        <f>ROUND(INDEX([1]Calculation!AL:AL,ROW()),1)</f>
        <v>0</v>
      </c>
      <c r="G1065" s="8">
        <f>ROUND(INDEX([1]Calculation!L:L,ROW()),0)</f>
        <v>21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17</v>
      </c>
      <c r="K1065" s="8">
        <f>ROUND(INDEX([1]Calculation!P:P,ROW()),0)</f>
        <v>2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2</v>
      </c>
      <c r="P1065" s="8" t="str">
        <f>INDEX([1]Calculation!CB:CB,ROW())</f>
        <v>https://docsend.com/view/pbyn7wf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2518  lv</v>
      </c>
      <c r="E1066" s="19">
        <f>INDEX([1]Calculation!$I:$I,ROW())</f>
        <v>43570</v>
      </c>
      <c r="F1066" s="12">
        <f>ROUND(INDEX([1]Calculation!AL:AL,ROW()),1)</f>
        <v>0</v>
      </c>
      <c r="G1066" s="8">
        <f>ROUND(INDEX([1]Calculation!L:L,ROW()),0)</f>
        <v>0</v>
      </c>
      <c r="H1066" s="8">
        <f>ROUND(INDEX([1]Calculation!M:M,ROW()),0)</f>
        <v>0</v>
      </c>
      <c r="I1066" s="8">
        <f>ROUND(INDEX([1]Calculation!N:N,ROW()),0)</f>
        <v>5</v>
      </c>
      <c r="J1066" s="8">
        <f>ROUND(INDEX([1]Calculation!O:O,ROW()),0)</f>
        <v>21</v>
      </c>
      <c r="K1066" s="8">
        <f>ROUND(INDEX([1]Calculation!P:P,ROW()),0)</f>
        <v>3</v>
      </c>
      <c r="L1066" s="8">
        <f>ROUND(INDEX([1]Calculation!Q:Q,ROW()),0)</f>
        <v>26</v>
      </c>
      <c r="M1066" s="8">
        <f>ROUND(INDEX([1]Calculation!R:R,ROW()),0)</f>
        <v>0</v>
      </c>
      <c r="N1066" s="8">
        <f>ROUND(INDEX([1]Calculation!S:S,ROW()),0)</f>
        <v>10</v>
      </c>
      <c r="O1066" s="8">
        <f>ROUND(INDEX([1]Calculation!T:T,ROW()),0)</f>
        <v>3</v>
      </c>
      <c r="P1066" s="8" t="str">
        <f>INDEX([1]Calculation!CB:CB,ROW())</f>
        <v>https://docsend.com/view/pbyn7wf</v>
      </c>
    </row>
    <row r="1067" spans="1:16">
      <c r="A1067" t="str">
        <f>INDEX([1]Calculation!$F:$F,ROW())</f>
        <v>US</v>
      </c>
      <c r="B1067" t="str">
        <f>INDEX([1]Calculation!$D:$D,ROW())</f>
        <v>USC Dornsife/LA Times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2196  lv</v>
      </c>
      <c r="E1067" s="19">
        <f>INDEX([1]Calculation!$I:$I,ROW())</f>
        <v>43570</v>
      </c>
      <c r="F1067" s="12">
        <f>ROUND(INDEX([1]Calculation!AL:AL,ROW()),1)</f>
        <v>0</v>
      </c>
      <c r="G1067" s="8">
        <f>ROUND(INDEX([1]Calculation!L:L,ROW()),0)</f>
        <v>27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2</v>
      </c>
      <c r="K1067" s="8">
        <f>ROUND(INDEX([1]Calculation!P:P,ROW()),0)</f>
        <v>1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1</v>
      </c>
      <c r="P1067" s="8" t="str">
        <f>INDEX([1]Calculation!CB:CB,ROW())</f>
        <v>https://drive.google.com/file/d/1qM_Y-62GrLiy8Yiu0mvTdJHBI97vM-Ud/view</v>
      </c>
    </row>
    <row r="1068" spans="1:16">
      <c r="A1068" t="str">
        <f>INDEX([1]Calculation!$F:$F,ROW())</f>
        <v>US</v>
      </c>
      <c r="B1068" t="str">
        <f>INDEX([1]Calculation!$D:$D,ROW())</f>
        <v>Morning Consult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12550  lv</v>
      </c>
      <c r="E1068" s="19">
        <f>INDEX([1]Calculation!$I:$I,ROW())</f>
        <v>43569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6</v>
      </c>
      <c r="J1068" s="8">
        <f>ROUND(INDEX([1]Calculation!O:O,ROW()),0)</f>
        <v>9</v>
      </c>
      <c r="K1068" s="8">
        <f>ROUND(INDEX([1]Calculation!P:P,ROW()),0)</f>
        <v>3</v>
      </c>
      <c r="L1068" s="8">
        <f>ROUND(INDEX([1]Calculation!Q:Q,ROW()),0)</f>
        <v>35</v>
      </c>
      <c r="M1068" s="8">
        <f>ROUND(INDEX([1]Calculation!R:R,ROW()),0)</f>
        <v>0</v>
      </c>
      <c r="N1068" s="8">
        <f>ROUND(INDEX([1]Calculation!S:S,ROW()),0)</f>
        <v>10</v>
      </c>
      <c r="O1068" s="8">
        <f>ROUND(INDEX([1]Calculation!T:T,ROW()),0)</f>
        <v>2</v>
      </c>
      <c r="P1068" s="8" t="str">
        <f>INDEX([1]Calculation!CB:CB,ROW())</f>
        <v>https://morningconsult.com/wp-content/uploads/2019/04/Political-Intelligence-4.15.19.pdf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12550  lv</v>
      </c>
      <c r="E1069" s="19">
        <f>INDEX([1]Calculation!$I:$I,ROW())</f>
        <v>43569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7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1</v>
      </c>
      <c r="P1069" s="8" t="str">
        <f>INDEX([1]Calculation!CB:CB,ROW())</f>
        <v>https://morningconsult.com/wp-content/uploads/2019/04/Political-Intelligence-4.15.19.pdf</v>
      </c>
    </row>
    <row r="1070" spans="1:16">
      <c r="A1070" t="str">
        <f>INDEX([1]Calculation!$F:$F,ROW())</f>
        <v>US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356  lv</v>
      </c>
      <c r="E1070" s="19">
        <f>INDEX([1]Calculation!$I:$I,ROW())</f>
        <v>43569</v>
      </c>
      <c r="F1070" s="12">
        <f>ROUND(INDEX([1]Calculation!AL:AL,ROW()),1)</f>
        <v>0</v>
      </c>
      <c r="G1070" s="8">
        <f>ROUND(INDEX([1]Calculation!L:L,ROW()),0)</f>
        <v>24</v>
      </c>
      <c r="H1070" s="8">
        <f>ROUND(INDEX([1]Calculation!M:M,ROW()),0)</f>
        <v>0</v>
      </c>
      <c r="I1070" s="8">
        <f>ROUND(INDEX([1]Calculation!N:N,ROW()),0)</f>
        <v>2</v>
      </c>
      <c r="J1070" s="8">
        <f>ROUND(INDEX([1]Calculation!O:O,ROW()),0)</f>
        <v>9</v>
      </c>
      <c r="K1070" s="8">
        <f>ROUND(INDEX([1]Calculation!P:P,ROW()),0)</f>
        <v>1</v>
      </c>
      <c r="L1070" s="8">
        <f>ROUND(INDEX([1]Calculation!Q:Q,ROW()),0)</f>
        <v>29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3</v>
      </c>
      <c r="P1070" s="8" t="str">
        <f>INDEX([1]Calculation!CB:CB,ROW())</f>
        <v>http://emersonpolling.com/2019/04/15/april-national-poll-bernie-takes-lead-for-democratic-nomination-mayor-pete-on-the-move/</v>
      </c>
    </row>
    <row r="1071" spans="1:16">
      <c r="A1071" t="str">
        <f>INDEX([1]Calculation!$F:$F,ROW())</f>
        <v>Pennsylvania</v>
      </c>
      <c r="B1071" t="str">
        <f>INDEX([1]Calculation!$D:$D,ROW())</f>
        <v>Muhlenberg College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405  rv</v>
      </c>
      <c r="E1071" s="19">
        <f>INDEX([1]Calculation!$I:$I,ROW())</f>
        <v>43565</v>
      </c>
      <c r="F1071" s="12">
        <f>ROUND(INDEX([1]Calculation!AL:AL,ROW()),1)</f>
        <v>2.7</v>
      </c>
      <c r="G1071" s="8">
        <f>ROUND(INDEX([1]Calculation!L:L,ROW()),0)</f>
        <v>28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4</v>
      </c>
      <c r="K1071" s="8">
        <f>ROUND(INDEX([1]Calculation!P:P,ROW()),0)</f>
        <v>3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8</v>
      </c>
      <c r="O1071" s="8">
        <f>ROUND(INDEX([1]Calculation!T:T,ROW()),0)</f>
        <v>0</v>
      </c>
      <c r="P1071" s="8" t="str">
        <f>INDEX([1]Calculation!CB:CB,ROW())</f>
        <v>https://assets.documentcloud.org/documents/5836250/PADEM-Report-2019.pdf</v>
      </c>
    </row>
    <row r="1072" spans="1:16">
      <c r="A1072" t="str">
        <f>INDEX([1]Calculation!$F:$F,ROW())</f>
        <v>Iowa</v>
      </c>
      <c r="B1072" t="str">
        <f>INDEX([1]Calculation!$D:$D,ROW())</f>
        <v>Monmouth University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351  lv</v>
      </c>
      <c r="E1072" s="19">
        <f>INDEX([1]Calculation!$I:$I,ROW())</f>
        <v>43564</v>
      </c>
      <c r="F1072" s="12">
        <f>ROUND(INDEX([1]Calculation!AL:AL,ROW()),1)</f>
        <v>0</v>
      </c>
      <c r="G1072" s="8">
        <f>ROUND(INDEX([1]Calculation!L:L,ROW()),0)</f>
        <v>27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9</v>
      </c>
      <c r="K1072" s="8">
        <f>ROUND(INDEX([1]Calculation!P:P,ROW()),0)</f>
        <v>4</v>
      </c>
      <c r="L1072" s="8">
        <f>ROUND(INDEX([1]Calculation!Q:Q,ROW()),0)</f>
        <v>16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1</v>
      </c>
      <c r="P1072" s="8" t="str">
        <f>INDEX([1]Calculation!CB:CB,ROW())</f>
        <v>https://www.monmouth.edu/polling-institute/documents/monmouthpoll_ia_041119-2.pdf/</v>
      </c>
    </row>
    <row r="1073" spans="1:16">
      <c r="A1073" t="str">
        <f>INDEX([1]Calculation!$F:$F,ROW())</f>
        <v>California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2003  lv</v>
      </c>
      <c r="E1073" s="19">
        <f>INDEX([1]Calculation!$I:$I,ROW())</f>
        <v>43564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11</v>
      </c>
      <c r="K1073" s="8">
        <f>ROUND(INDEX([1]Calculation!P:P,ROW()),0)</f>
        <v>1</v>
      </c>
      <c r="L1073" s="8">
        <f>ROUND(INDEX([1]Calculation!Q:Q,ROW()),0)</f>
        <v>28</v>
      </c>
      <c r="M1073" s="8">
        <f>ROUND(INDEX([1]Calculation!R:R,ROW()),0)</f>
        <v>0</v>
      </c>
      <c r="N1073" s="8">
        <f>ROUND(INDEX([1]Calculation!S:S,ROW()),0)</f>
        <v>9</v>
      </c>
      <c r="O1073" s="8">
        <f>ROUND(INDEX([1]Calculation!T:T,ROW()),0)</f>
        <v>1</v>
      </c>
      <c r="P1073" s="8" t="str">
        <f>INDEX([1]Calculation!CB:CB,ROW())</f>
        <v>https://docsend.com/view/i9876ha</v>
      </c>
    </row>
    <row r="1074" spans="1:16">
      <c r="A1074" t="str">
        <f>INDEX([1]Calculation!$F:$F,ROW())</f>
        <v>California</v>
      </c>
      <c r="B1074" t="str">
        <f>INDEX([1]Calculation!$D:$D,ROW())</f>
        <v>Change Research</v>
      </c>
      <c r="C1074" t="str">
        <f>IF(INDEX([1]Calculation!$G:$G,ROW())=0,"-",INDEX([1]Calculation!$G:$G,ROW()))</f>
        <v>C</v>
      </c>
      <c r="D1074" t="str">
        <f>INDEX([1]Calculation!$J:$J,ROW())&amp;"  "&amp;INDEX([1]Calculation!$K:$K,ROW())</f>
        <v>2003  lv</v>
      </c>
      <c r="E1074" s="19">
        <f>INDEX([1]Calculation!$I:$I,ROW())</f>
        <v>43564</v>
      </c>
      <c r="F1074" s="12">
        <f>ROUND(INDEX([1]Calculation!AL:AL,ROW()),1)</f>
        <v>0</v>
      </c>
      <c r="G1074" s="8">
        <f>ROUND(INDEX([1]Calculation!L:L,ROW()),0)</f>
        <v>21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22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https://docsend.com/view/i9876ha</v>
      </c>
    </row>
    <row r="1075" spans="1:16">
      <c r="A1075" t="str">
        <f>INDEX([1]Calculation!$F:$F,ROW())</f>
        <v>New Hampshire</v>
      </c>
      <c r="B1075" t="str">
        <f>INDEX([1]Calculation!$D:$D,ROW())</f>
        <v>St. Anselm</v>
      </c>
      <c r="C1075" t="str">
        <f>IF(INDEX([1]Calculation!$G:$G,ROW())=0,"-",INDEX([1]Calculation!$G:$G,ROW()))</f>
        <v>-</v>
      </c>
      <c r="D1075" t="str">
        <f>INDEX([1]Calculation!$J:$J,ROW())&amp;"  "&amp;INDEX([1]Calculation!$K:$K,ROW())</f>
        <v>326  lv</v>
      </c>
      <c r="E1075" s="19">
        <f>INDEX([1]Calculation!$I:$I,ROW())</f>
        <v>43563</v>
      </c>
      <c r="F1075" s="12">
        <f>ROUND(INDEX([1]Calculation!AL:AL,ROW()),1)</f>
        <v>0</v>
      </c>
      <c r="G1075" s="8">
        <f>ROUND(INDEX([1]Calculation!L:L,ROW()),0)</f>
        <v>23</v>
      </c>
      <c r="H1075" s="8">
        <f>ROUND(INDEX([1]Calculation!M:M,ROW()),0)</f>
        <v>0</v>
      </c>
      <c r="I1075" s="8">
        <f>ROUND(INDEX([1]Calculation!N:N,ROW()),0)</f>
        <v>4</v>
      </c>
      <c r="J1075" s="8">
        <f>ROUND(INDEX([1]Calculation!O:O,ROW()),0)</f>
        <v>11</v>
      </c>
      <c r="K1075" s="8">
        <f>ROUND(INDEX([1]Calculation!P:P,ROW()),0)</f>
        <v>2</v>
      </c>
      <c r="L1075" s="8">
        <f>ROUND(INDEX([1]Calculation!Q:Q,ROW()),0)</f>
        <v>16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https://www.anselm.edu/sites/default/files/Documents/NHIOP/Polls/Dem%20Presidential%20-%20April%202019.pdf</v>
      </c>
    </row>
    <row r="1076" spans="1:16">
      <c r="A1076" t="str">
        <f>INDEX([1]Calculation!$F:$F,ROW())</f>
        <v>California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482  rv</v>
      </c>
      <c r="E1076" s="19">
        <f>INDEX([1]Calculation!$I:$I,ROW())</f>
        <v>43563</v>
      </c>
      <c r="F1076" s="12">
        <f>ROUND(INDEX([1]Calculation!AL:AL,ROW()),1)</f>
        <v>0.3</v>
      </c>
      <c r="G1076" s="8">
        <f>ROUND(INDEX([1]Calculation!L:L,ROW()),0)</f>
        <v>26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18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https://poll.qu.edu/california/release-detail?ReleaseID=2615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13644  lv</v>
      </c>
      <c r="E1077" s="19">
        <f>INDEX([1]Calculation!$I:$I,ROW())</f>
        <v>43562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5</v>
      </c>
      <c r="K1077" s="8">
        <f>ROUND(INDEX([1]Calculation!P:P,ROW()),0)</f>
        <v>2</v>
      </c>
      <c r="L1077" s="8">
        <f>ROUND(INDEX([1]Calculation!Q:Q,ROW()),0)</f>
        <v>23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1</v>
      </c>
      <c r="P1077" s="8" t="str">
        <f>INDEX([1]Calculation!CB:CB,ROW())</f>
        <v>https://morningconsult.com/wp-content/uploads/2019/04/Political-Intelligence-4.9.19.pdf</v>
      </c>
    </row>
    <row r="1078" spans="1:16">
      <c r="A1078" t="str">
        <f>INDEX([1]Calculation!$F:$F,ROW())</f>
        <v>Massachusetts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371  lv</v>
      </c>
      <c r="E1078" s="19">
        <f>INDEX([1]Calculation!$I:$I,ROW())</f>
        <v>43562</v>
      </c>
      <c r="F1078" s="12">
        <f>ROUND(INDEX([1]Calculation!AL:AL,ROW()),1)</f>
        <v>1.1000000000000001</v>
      </c>
      <c r="G1078" s="8">
        <f>ROUND(INDEX([1]Calculation!L:L,ROW()),0)</f>
        <v>23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11</v>
      </c>
      <c r="K1078" s="8">
        <f>ROUND(INDEX([1]Calculation!P:P,ROW()),0)</f>
        <v>2</v>
      </c>
      <c r="L1078" s="8">
        <f>ROUND(INDEX([1]Calculation!Q:Q,ROW()),0)</f>
        <v>26</v>
      </c>
      <c r="M1078" s="8">
        <f>ROUND(INDEX([1]Calculation!R:R,ROW()),0)</f>
        <v>0</v>
      </c>
      <c r="N1078" s="8">
        <f>ROUND(INDEX([1]Calculation!S:S,ROW()),0)</f>
        <v>14</v>
      </c>
      <c r="O1078" s="8">
        <f>ROUND(INDEX([1]Calculation!T:T,ROW()),0)</f>
        <v>1</v>
      </c>
      <c r="P1078" s="8" t="str">
        <f>INDEX([1]Calculation!CB:CB,ROW())</f>
        <v>http://emersonpolling.com/2019/04/07/massachusetts-2020-sanders-biden-lead-warren-in-her-home-state-mayor-pete-in-top-four-trump-popular-only-with-his-base/</v>
      </c>
    </row>
    <row r="1079" spans="1:16">
      <c r="A1079" t="str">
        <f>INDEX([1]Calculation!$F:$F,ROW())</f>
        <v>US</v>
      </c>
      <c r="B1079" t="str">
        <f>INDEX([1]Calculation!$D:$D,ROW())</f>
        <v>Harris Insights &amp; Analytics</v>
      </c>
      <c r="C1079" t="str">
        <f>IF(INDEX([1]Calculation!$G:$G,ROW())=0,"-",INDEX([1]Calculation!$G:$G,ROW()))</f>
        <v>C+</v>
      </c>
      <c r="D1079" t="str">
        <f>INDEX([1]Calculation!$J:$J,ROW())&amp;"  "&amp;INDEX([1]Calculation!$K:$K,ROW())</f>
        <v>370  rv</v>
      </c>
      <c r="E1079" s="19">
        <f>INDEX([1]Calculation!$I:$I,ROW())</f>
        <v>43561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6</v>
      </c>
      <c r="J1079" s="8">
        <f>ROUND(INDEX([1]Calculation!O:O,ROW()),0)</f>
        <v>4</v>
      </c>
      <c r="K1079" s="8">
        <f>ROUND(INDEX([1]Calculation!P:P,ROW()),0)</f>
        <v>2</v>
      </c>
      <c r="L1079" s="8">
        <f>ROUND(INDEX([1]Calculation!Q:Q,ROW()),0)</f>
        <v>19</v>
      </c>
      <c r="M1079" s="8">
        <f>ROUND(INDEX([1]Calculation!R:R,ROW()),0)</f>
        <v>0</v>
      </c>
      <c r="N1079" s="8">
        <f>ROUND(INDEX([1]Calculation!S:S,ROW()),0)</f>
        <v>6</v>
      </c>
      <c r="O1079" s="8">
        <f>ROUND(INDEX([1]Calculation!T:T,ROW()),0)</f>
        <v>1</v>
      </c>
      <c r="P1079" s="8" t="str">
        <f>INDEX([1]Calculation!CB:CB,ROW())</f>
        <v>https://thehill.com/hilltv/what-americas-thinking/437871-new-poll-biden-still-leads-democratic-presidential-pack-despite</v>
      </c>
    </row>
    <row r="1080" spans="1:16">
      <c r="A1080" t="str">
        <f>INDEX([1]Calculation!$F:$F,ROW())</f>
        <v>South Carolina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744  lv</v>
      </c>
      <c r="E1080" s="19">
        <f>INDEX([1]Calculation!$I:$I,ROW())</f>
        <v>43559</v>
      </c>
      <c r="F1080" s="12">
        <f>ROUND(INDEX([1]Calculation!AL:AL,ROW()),1)</f>
        <v>0</v>
      </c>
      <c r="G1080" s="8">
        <f>ROUND(INDEX([1]Calculation!L:L,ROW()),0)</f>
        <v>0</v>
      </c>
      <c r="H1080" s="8">
        <f>ROUND(INDEX([1]Calculation!M:M,ROW()),0)</f>
        <v>0</v>
      </c>
      <c r="I1080" s="8">
        <f>ROUND(INDEX([1]Calculation!N:N,ROW()),0)</f>
        <v>12</v>
      </c>
      <c r="J1080" s="8">
        <f>ROUND(INDEX([1]Calculation!O:O,ROW()),0)</f>
        <v>12</v>
      </c>
      <c r="K1080" s="8">
        <f>ROUND(INDEX([1]Calculation!P:P,ROW()),0)</f>
        <v>2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11</v>
      </c>
      <c r="O1080" s="8">
        <f>ROUND(INDEX([1]Calculation!T:T,ROW()),0)</f>
        <v>1</v>
      </c>
      <c r="P1080" s="8" t="str">
        <f>INDEX([1]Calculation!CB:CB,ROW())</f>
        <v>https://www.postandcourier.com/politics/biden-still-leads-but-abrams-buttigieg-join-front-runners-in/article_2c8f9d32-57eb-11e9-abc5-531783c41f18.html</v>
      </c>
    </row>
    <row r="1081" spans="1:16">
      <c r="A1081" t="str">
        <f>INDEX([1]Calculation!$F:$F,ROW())</f>
        <v>South Carolina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744  lv</v>
      </c>
      <c r="E1081" s="19">
        <f>INDEX([1]Calculation!$I:$I,ROW())</f>
        <v>43559</v>
      </c>
      <c r="F1081" s="12">
        <f>ROUND(INDEX([1]Calculation!AL:AL,ROW()),1)</f>
        <v>0</v>
      </c>
      <c r="G1081" s="8">
        <f>ROUND(INDEX([1]Calculation!L:L,ROW()),0)</f>
        <v>32</v>
      </c>
      <c r="H1081" s="8">
        <f>ROUND(INDEX([1]Calculation!M:M,ROW()),0)</f>
        <v>0</v>
      </c>
      <c r="I1081" s="8">
        <f>ROUND(INDEX([1]Calculation!N:N,ROW()),0)</f>
        <v>9</v>
      </c>
      <c r="J1081" s="8">
        <f>ROUND(INDEX([1]Calculation!O:O,ROW()),0)</f>
        <v>7</v>
      </c>
      <c r="K1081" s="8">
        <f>ROUND(INDEX([1]Calculation!P:P,ROW()),0)</f>
        <v>1</v>
      </c>
      <c r="L1081" s="8">
        <f>ROUND(INDEX([1]Calculation!Q:Q,ROW()),0)</f>
        <v>14</v>
      </c>
      <c r="M1081" s="8">
        <f>ROUND(INDEX([1]Calculation!R:R,ROW()),0)</f>
        <v>0</v>
      </c>
      <c r="N1081" s="8">
        <f>ROUND(INDEX([1]Calculation!S:S,ROW()),0)</f>
        <v>6</v>
      </c>
      <c r="O1081" s="8">
        <f>ROUND(INDEX([1]Calculation!T:T,ROW()),0)</f>
        <v>1</v>
      </c>
      <c r="P1081" s="8" t="str">
        <f>INDEX([1]Calculation!CB:CB,ROW())</f>
        <v>https://www.postandcourier.com/politics/biden-still-leads-but-abrams-buttigieg-join-front-runners-in/article_2c8f9d32-57eb-11e9-abc5-531783c41f18.html</v>
      </c>
    </row>
    <row r="1082" spans="1:16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743  rv</v>
      </c>
      <c r="E1082" s="19">
        <f>INDEX([1]Calculation!$I:$I,ROW())</f>
        <v>43555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0</v>
      </c>
      <c r="I1082" s="8">
        <f>ROUND(INDEX([1]Calculation!N:N,ROW()),0)</f>
        <v>4</v>
      </c>
      <c r="J1082" s="8">
        <f>ROUND(INDEX([1]Calculation!O:O,ROW()),0)</f>
        <v>3</v>
      </c>
      <c r="K1082" s="8">
        <f>ROUND(INDEX([1]Calculation!P:P,ROW()),0)</f>
        <v>2</v>
      </c>
      <c r="L1082" s="8">
        <f>ROUND(INDEX([1]Calculation!Q:Q,ROW()),0)</f>
        <v>18</v>
      </c>
      <c r="M1082" s="8">
        <f>ROUND(INDEX([1]Calculation!R:R,ROW()),0)</f>
        <v>0</v>
      </c>
      <c r="N1082" s="8">
        <f>ROUND(INDEX([1]Calculation!S:S,ROW()),0)</f>
        <v>5</v>
      </c>
      <c r="O1082" s="8">
        <f>ROUND(INDEX([1]Calculation!T:T,ROW()),0)</f>
        <v>1</v>
      </c>
      <c r="P1082" s="8" t="str">
        <f>INDEX([1]Calculation!CB:CB,ROW())</f>
        <v>https://scottrasmussen.com/crosstabs-mar-29-30-3/</v>
      </c>
    </row>
    <row r="1083" spans="1:16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12940  lv</v>
      </c>
      <c r="E1083" s="19">
        <f>INDEX([1]Calculation!$I:$I,ROW())</f>
        <v>43555</v>
      </c>
      <c r="F1083" s="12">
        <f>ROUND(INDEX([1]Calculation!AL:AL,ROW()),1)</f>
        <v>0</v>
      </c>
      <c r="G1083" s="8">
        <f>ROUND(INDEX([1]Calculation!L:L,ROW()),0)</f>
        <v>33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3</v>
      </c>
      <c r="K1083" s="8">
        <f>ROUND(INDEX([1]Calculation!P:P,ROW()),0)</f>
        <v>2</v>
      </c>
      <c r="L1083" s="8">
        <f>ROUND(INDEX([1]Calculation!Q:Q,ROW()),0)</f>
        <v>25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0</v>
      </c>
      <c r="P1083" s="8" t="str">
        <f>INDEX([1]Calculation!CB:CB,ROW())</f>
        <v>https://morningconsult.com/wp-content/uploads/2019/04/Political-Intelligence-4.2.19.pdf</v>
      </c>
    </row>
    <row r="1084" spans="1:16">
      <c r="A1084" t="str">
        <f>INDEX([1]Calculation!$F:$F,ROW())</f>
        <v>Nevada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310  lv</v>
      </c>
      <c r="E1084" s="19">
        <f>INDEX([1]Calculation!$I:$I,ROW())</f>
        <v>43554</v>
      </c>
      <c r="F1084" s="12">
        <f>ROUND(INDEX([1]Calculation!AL:AL,ROW()),1)</f>
        <v>0</v>
      </c>
      <c r="G1084" s="8">
        <f>ROUND(INDEX([1]Calculation!L:L,ROW()),0)</f>
        <v>26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5</v>
      </c>
      <c r="K1084" s="8">
        <f>ROUND(INDEX([1]Calculation!P:P,ROW()),0)</f>
        <v>2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3</v>
      </c>
      <c r="P1084" s="8" t="str">
        <f>INDEX([1]Calculation!CB:CB,ROW())</f>
        <v>http://emersonpolling.com/2019/03/31/nevada-2020-biden-and-sanders-lead-democratic-primary-field-trump-looks-to-flip-the-silver-state-red/</v>
      </c>
    </row>
    <row r="1085" spans="1:16">
      <c r="A1085" t="str">
        <f>INDEX([1]Calculation!$F:$F,ROW())</f>
        <v>Pennsylvania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359  lv</v>
      </c>
      <c r="E1085" s="19">
        <f>INDEX([1]Calculation!$I:$I,ROW())</f>
        <v>43552</v>
      </c>
      <c r="F1085" s="12">
        <f>ROUND(INDEX([1]Calculation!AL:AL,ROW()),1)</f>
        <v>1.1000000000000001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6</v>
      </c>
      <c r="K1085" s="8">
        <f>ROUND(INDEX([1]Calculation!P:P,ROW()),0)</f>
        <v>0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11</v>
      </c>
      <c r="O1085" s="8">
        <f>ROUND(INDEX([1]Calculation!T:T,ROW()),0)</f>
        <v>1</v>
      </c>
      <c r="P1085" s="8" t="str">
        <f>INDEX([1]Calculation!CB:CB,ROW())</f>
        <v>http://emersonpolling.com/2019/03/28/pennsylvania-2020-biden-leads-democratic-field-biden-and-sanders-lead-trump-by-10-points-in-general-election/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263  rv</v>
      </c>
      <c r="E1086" s="19">
        <f>INDEX([1]Calculation!$I:$I,ROW())</f>
        <v>43550</v>
      </c>
      <c r="F1086" s="12">
        <f>ROUND(INDEX([1]Calculation!AL:AL,ROW()),1)</f>
        <v>0</v>
      </c>
      <c r="G1086" s="8">
        <f>ROUND(INDEX([1]Calculation!L:L,ROW()),0)</f>
        <v>35</v>
      </c>
      <c r="H1086" s="8">
        <f>ROUND(INDEX([1]Calculation!M:M,ROW()),0)</f>
        <v>1</v>
      </c>
      <c r="I1086" s="8">
        <f>ROUND(INDEX([1]Calculation!N:N,ROW()),0)</f>
        <v>4</v>
      </c>
      <c r="J1086" s="8">
        <f>ROUND(INDEX([1]Calculation!O:O,ROW()),0)</f>
        <v>2</v>
      </c>
      <c r="K1086" s="8">
        <f>ROUND(INDEX([1]Calculation!P:P,ROW()),0)</f>
        <v>2</v>
      </c>
      <c r="L1086" s="8">
        <f>ROUND(INDEX([1]Calculation!Q:Q,ROW()),0)</f>
        <v>17</v>
      </c>
      <c r="M1086" s="8">
        <f>ROUND(INDEX([1]Calculation!R:R,ROW()),0)</f>
        <v>0</v>
      </c>
      <c r="N1086" s="8">
        <f>ROUND(INDEX([1]Calculation!S:S,ROW()),0)</f>
        <v>6</v>
      </c>
      <c r="O1086" s="8">
        <f>ROUND(INDEX([1]Calculation!T:T,ROW()),0)</f>
        <v>1</v>
      </c>
      <c r="P1086" s="8" t="str">
        <f>INDEX([1]Calculation!CB:CB,ROW())</f>
        <v>https://harvardharrispoll.com/wp-content/uploads/2019/03/March2019_HHP_RV_Topline.pdf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273  rv</v>
      </c>
      <c r="E1087" s="19">
        <f>INDEX([1]Calculation!$I:$I,ROW())</f>
        <v>43550</v>
      </c>
      <c r="F1087" s="12">
        <f>ROUND(INDEX([1]Calculation!AL:AL,ROW()),1)</f>
        <v>0</v>
      </c>
      <c r="G1087" s="8">
        <f>ROUND(INDEX([1]Calculation!L:L,ROW()),0)</f>
        <v>26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2</v>
      </c>
      <c r="K1087" s="8">
        <f>ROUND(INDEX([1]Calculation!P:P,ROW()),0)</f>
        <v>1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2</v>
      </c>
      <c r="P1087" s="8" t="str">
        <f>INDEX([1]Calculation!CB:CB,ROW())</f>
        <v>https://harvardharrispoll.com/wp-content/uploads/2019/03/March2019_HHP_RV_Topline.pdf</v>
      </c>
    </row>
    <row r="1088" spans="1:16">
      <c r="A1088" t="str">
        <f>INDEX([1]Calculation!$F:$F,ROW())</f>
        <v>US</v>
      </c>
      <c r="B1088" t="str">
        <f>INDEX([1]Calculation!$D:$D,ROW())</f>
        <v>Quinnipiac University</v>
      </c>
      <c r="C1088" t="str">
        <f>IF(INDEX([1]Calculation!$G:$G,ROW())=0,"-",INDEX([1]Calculation!$G:$G,ROW()))</f>
        <v>A</v>
      </c>
      <c r="D1088" t="str">
        <f>INDEX([1]Calculation!$J:$J,ROW())&amp;"  "&amp;INDEX([1]Calculation!$K:$K,ROW())</f>
        <v>559  rv</v>
      </c>
      <c r="E1088" s="19">
        <f>INDEX([1]Calculation!$I:$I,ROW())</f>
        <v>43549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4</v>
      </c>
      <c r="K1088" s="8">
        <f>ROUND(INDEX([1]Calculation!P:P,ROW()),0)</f>
        <v>2</v>
      </c>
      <c r="L1088" s="8">
        <f>ROUND(INDEX([1]Calculation!Q:Q,ROW()),0)</f>
        <v>19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  <c r="P1088" s="8" t="str">
        <f>INDEX([1]Calculation!CB:CB,ROW())</f>
        <v>https://poll.qu.edu/national/release-detail?ReleaseID=2611</v>
      </c>
    </row>
    <row r="1089" spans="1:16">
      <c r="A1089" t="str">
        <f>INDEX([1]Calculation!$F:$F,ROW())</f>
        <v>Iowa</v>
      </c>
      <c r="B1089" t="str">
        <f>INDEX([1]Calculation!$D:$D,ROW())</f>
        <v>David Binder Research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500  lv</v>
      </c>
      <c r="E1089" s="19">
        <f>INDEX([1]Calculation!$I:$I,ROW())</f>
        <v>43548</v>
      </c>
      <c r="F1089" s="12">
        <f>ROUND(INDEX([1]Calculation!AL:AL,ROW()),1)</f>
        <v>0</v>
      </c>
      <c r="G1089" s="8">
        <f>ROUND(INDEX([1]Calculation!L:L,ROW()),0)</f>
        <v>25</v>
      </c>
      <c r="H1089" s="8">
        <f>ROUND(INDEX([1]Calculation!M:M,ROW()),0)</f>
        <v>0</v>
      </c>
      <c r="I1089" s="8">
        <f>ROUND(INDEX([1]Calculation!N:N,ROW()),0)</f>
        <v>7</v>
      </c>
      <c r="J1089" s="8">
        <f>ROUND(INDEX([1]Calculation!O:O,ROW()),0)</f>
        <v>6</v>
      </c>
      <c r="K1089" s="8">
        <f>ROUND(INDEX([1]Calculation!P:P,ROW()),0)</f>
        <v>6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1</v>
      </c>
      <c r="P1089" s="8" t="str">
        <f>INDEX([1]Calculation!CB:CB,ROW())</f>
        <v>http://www.focusonruralamerica.com/wp-content/uploads/2019/03/FORA-March-2019-Poll-2.pdf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13725  lv</v>
      </c>
      <c r="E1090" s="19">
        <f>INDEX([1]Calculation!$I:$I,ROW())</f>
        <v>43548</v>
      </c>
      <c r="F1090" s="12">
        <f>ROUND(INDEX([1]Calculation!AL:AL,ROW()),1)</f>
        <v>0</v>
      </c>
      <c r="G1090" s="8">
        <f>ROUND(INDEX([1]Calculation!L:L,ROW()),0)</f>
        <v>35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2</v>
      </c>
      <c r="K1090" s="8">
        <f>ROUND(INDEX([1]Calculation!P:P,ROW()),0)</f>
        <v>2</v>
      </c>
      <c r="L1090" s="8">
        <f>ROUND(INDEX([1]Calculation!Q:Q,ROW()),0)</f>
        <v>25</v>
      </c>
      <c r="M1090" s="8">
        <f>ROUND(INDEX([1]Calculation!R:R,ROW()),0)</f>
        <v>0</v>
      </c>
      <c r="N1090" s="8">
        <f>ROUND(INDEX([1]Calculation!S:S,ROW()),0)</f>
        <v>7</v>
      </c>
      <c r="O1090" s="8">
        <f>ROUND(INDEX([1]Calculation!T:T,ROW()),0)</f>
        <v>0</v>
      </c>
      <c r="P1090" s="8" t="str">
        <f>INDEX([1]Calculation!CB:CB,ROW())</f>
        <v>https://morningconsult.com/wp-content/uploads/2019/03/Morning_Consult_Political-Intelligence_3.26.19.pdf</v>
      </c>
    </row>
    <row r="1091" spans="1:16">
      <c r="A1091" t="str">
        <f>INDEX([1]Calculation!$F:$F,ROW())</f>
        <v>US</v>
      </c>
      <c r="B1091" t="str">
        <f>INDEX([1]Calculation!$D:$D,ROW())</f>
        <v>McLaughlin &amp; Associates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447  lv</v>
      </c>
      <c r="E1091" s="19">
        <f>INDEX([1]Calculation!$I:$I,ROW())</f>
        <v>43548</v>
      </c>
      <c r="F1091" s="12">
        <f>ROUND(INDEX([1]Calculation!AL:AL,ROW()),1)</f>
        <v>0</v>
      </c>
      <c r="G1091" s="8">
        <f>ROUND(INDEX([1]Calculation!L:L,ROW()),0)</f>
        <v>28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3</v>
      </c>
      <c r="K1091" s="8">
        <f>ROUND(INDEX([1]Calculation!P:P,ROW()),0)</f>
        <v>1</v>
      </c>
      <c r="L1091" s="8">
        <f>ROUND(INDEX([1]Calculation!Q:Q,ROW()),0)</f>
        <v>17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  <c r="P1091" s="8" t="str">
        <f>INDEX([1]Calculation!CB:CB,ROW())</f>
        <v>http://mclaughlinonline.com/pols/wp-content/uploads/2019/03/National-Omni-MA-Topline-for-Release-3-25-19.pdf</v>
      </c>
    </row>
    <row r="1092" spans="1:16">
      <c r="A1092" t="str">
        <f>INDEX([1]Calculation!$F:$F,ROW())</f>
        <v>Iowa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249  lv</v>
      </c>
      <c r="E1092" s="19">
        <f>INDEX([1]Calculation!$I:$I,ROW())</f>
        <v>43548</v>
      </c>
      <c r="F1092" s="12">
        <f>ROUND(INDEX([1]Calculation!AL:AL,ROW()),1)</f>
        <v>0</v>
      </c>
      <c r="G1092" s="8">
        <f>ROUND(INDEX([1]Calculation!L:L,ROW()),0)</f>
        <v>25</v>
      </c>
      <c r="H1092" s="8">
        <f>ROUND(INDEX([1]Calculation!M:M,ROW()),0)</f>
        <v>0</v>
      </c>
      <c r="I1092" s="8">
        <f>ROUND(INDEX([1]Calculation!N:N,ROW()),0)</f>
        <v>6</v>
      </c>
      <c r="J1092" s="8">
        <f>ROUND(INDEX([1]Calculation!O:O,ROW()),0)</f>
        <v>11</v>
      </c>
      <c r="K1092" s="8">
        <f>ROUND(INDEX([1]Calculation!P:P,ROW()),0)</f>
        <v>2</v>
      </c>
      <c r="L1092" s="8">
        <f>ROUND(INDEX([1]Calculation!Q:Q,ROW()),0)</f>
        <v>24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0</v>
      </c>
      <c r="P1092" s="8" t="str">
        <f>INDEX([1]Calculation!CB:CB,ROW())</f>
        <v>http://emersonpolling.com/2019/03/24/iowa-2020-biden-and-sanders-neck-and-neck-in-democratic-field-mayor-pete-jumps-to-double-digits/</v>
      </c>
    </row>
    <row r="1093" spans="1:16">
      <c r="A1093" t="str">
        <f>INDEX([1]Calculation!$F:$F,ROW())</f>
        <v>Alabama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1200  lv</v>
      </c>
      <c r="E1093" s="19">
        <f>INDEX([1]Calculation!$I:$I,ROW())</f>
        <v>43547</v>
      </c>
      <c r="F1093" s="12">
        <f>ROUND(INDEX([1]Calculation!AL:AL,ROW()),1)</f>
        <v>1.1000000000000001</v>
      </c>
      <c r="G1093" s="8">
        <f>ROUND(INDEX([1]Calculation!L:L,ROW()),0)</f>
        <v>42</v>
      </c>
      <c r="H1093" s="8">
        <f>ROUND(INDEX([1]Calculation!M:M,ROW()),0)</f>
        <v>0</v>
      </c>
      <c r="I1093" s="8">
        <f>ROUND(INDEX([1]Calculation!N:N,ROW()),0)</f>
        <v>9</v>
      </c>
      <c r="J1093" s="8">
        <f>ROUND(INDEX([1]Calculation!O:O,ROW()),0)</f>
        <v>3</v>
      </c>
      <c r="K1093" s="8">
        <f>ROUND(INDEX([1]Calculation!P:P,ROW()),0)</f>
        <v>1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1</v>
      </c>
      <c r="P1093" s="8" t="str">
        <f>INDEX([1]Calculation!CB:CB,ROW())</f>
        <v>https://docsend.com/view/ursdyec</v>
      </c>
    </row>
    <row r="1094" spans="1:16">
      <c r="A1094" t="str">
        <f>INDEX([1]Calculation!$F:$F,ROW())</f>
        <v>Alabama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1200  lv</v>
      </c>
      <c r="E1094" s="19">
        <f>INDEX([1]Calculation!$I:$I,ROW())</f>
        <v>43547</v>
      </c>
      <c r="F1094" s="12">
        <f>ROUND(INDEX([1]Calculation!AL:AL,ROW()),1)</f>
        <v>0</v>
      </c>
      <c r="G1094" s="8">
        <f>ROUND(INDEX([1]Calculation!L:L,ROW()),0)</f>
        <v>0</v>
      </c>
      <c r="H1094" s="8">
        <f>ROUND(INDEX([1]Calculation!M:M,ROW()),0)</f>
        <v>0</v>
      </c>
      <c r="I1094" s="8">
        <f>ROUND(INDEX([1]Calculation!N:N,ROW()),0)</f>
        <v>14</v>
      </c>
      <c r="J1094" s="8">
        <f>ROUND(INDEX([1]Calculation!O:O,ROW()),0)</f>
        <v>4</v>
      </c>
      <c r="K1094" s="8">
        <f>ROUND(INDEX([1]Calculation!P:P,ROW()),0)</f>
        <v>2</v>
      </c>
      <c r="L1094" s="8">
        <f>ROUND(INDEX([1]Calculation!Q:Q,ROW()),0)</f>
        <v>27</v>
      </c>
      <c r="M1094" s="8">
        <f>ROUND(INDEX([1]Calculation!R:R,ROW()),0)</f>
        <v>0</v>
      </c>
      <c r="N1094" s="8">
        <f>ROUND(INDEX([1]Calculation!S:S,ROW()),0)</f>
        <v>12</v>
      </c>
      <c r="O1094" s="8">
        <f>ROUND(INDEX([1]Calculation!T:T,ROW()),0)</f>
        <v>1</v>
      </c>
      <c r="P1094" s="8" t="str">
        <f>INDEX([1]Calculation!CB:CB,ROW())</f>
        <v>https://docsend.com/view/ursdyec</v>
      </c>
    </row>
    <row r="1095" spans="1:16">
      <c r="A1095" t="str">
        <f>INDEX([1]Calculation!$F:$F,ROW())</f>
        <v>Florida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800  lv</v>
      </c>
      <c r="E1095" s="19">
        <f>INDEX([1]Calculation!$I:$I,ROW())</f>
        <v>43545</v>
      </c>
      <c r="F1095" s="12">
        <f>ROUND(INDEX([1]Calculation!AL:AL,ROW()),1)</f>
        <v>0</v>
      </c>
      <c r="G1095" s="8">
        <f>ROUND(INDEX([1]Calculation!L:L,ROW()),0)</f>
        <v>37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13</v>
      </c>
      <c r="M1095" s="8">
        <f>ROUND(INDEX([1]Calculation!R:R,ROW()),0)</f>
        <v>0</v>
      </c>
      <c r="N1095" s="8">
        <f>ROUND(INDEX([1]Calculation!S:S,ROW()),0)</f>
        <v>6</v>
      </c>
      <c r="O1095" s="8">
        <f>ROUND(INDEX([1]Calculation!T:T,ROW()),0)</f>
        <v>0</v>
      </c>
      <c r="P1095" s="8" t="str">
        <f>INDEX([1]Calculation!CB:CB,ROW())</f>
        <v>https://www.politico.com/f/?id=0000016a-a480-dbd0-ad7e-e6ef4b840001</v>
      </c>
    </row>
    <row r="1096" spans="1:16">
      <c r="A1096" t="str">
        <f>INDEX([1]Calculation!$F:$F,ROW())</f>
        <v>US</v>
      </c>
      <c r="B1096" t="str">
        <f>INDEX([1]Calculation!$D:$D,ROW())</f>
        <v>Fox News/Beacon Research/Shaw &amp; Co. Research</v>
      </c>
      <c r="C1096" t="str">
        <f>IF(INDEX([1]Calculation!$G:$G,ROW())=0,"-",INDEX([1]Calculation!$G:$G,ROW()))</f>
        <v>A-</v>
      </c>
      <c r="D1096" t="str">
        <f>INDEX([1]Calculation!$J:$J,ROW())&amp;"  "&amp;INDEX([1]Calculation!$K:$K,ROW())</f>
        <v>403  lv</v>
      </c>
      <c r="E1096" s="19">
        <f>INDEX([1]Calculation!$I:$I,ROW())</f>
        <v>43544</v>
      </c>
      <c r="F1096" s="12">
        <f>ROUND(INDEX([1]Calculation!AL:AL,ROW()),1)</f>
        <v>0</v>
      </c>
      <c r="G1096" s="8">
        <f>ROUND(INDEX([1]Calculation!L:L,ROW()),0)</f>
        <v>31</v>
      </c>
      <c r="H1096" s="8">
        <f>ROUND(INDEX([1]Calculation!M:M,ROW()),0)</f>
        <v>0</v>
      </c>
      <c r="I1096" s="8">
        <f>ROUND(INDEX([1]Calculation!N:N,ROW()),0)</f>
        <v>4</v>
      </c>
      <c r="J1096" s="8">
        <f>ROUND(INDEX([1]Calculation!O:O,ROW()),0)</f>
        <v>1</v>
      </c>
      <c r="K1096" s="8">
        <f>ROUND(INDEX([1]Calculation!P:P,ROW()),0)</f>
        <v>1</v>
      </c>
      <c r="L1096" s="8">
        <f>ROUND(INDEX([1]Calculation!Q:Q,ROW()),0)</f>
        <v>23</v>
      </c>
      <c r="M1096" s="8">
        <f>ROUND(INDEX([1]Calculation!R:R,ROW()),0)</f>
        <v>0</v>
      </c>
      <c r="N1096" s="8">
        <f>ROUND(INDEX([1]Calculation!S:S,ROW()),0)</f>
        <v>4</v>
      </c>
      <c r="O1096" s="8">
        <f>ROUND(INDEX([1]Calculation!T:T,ROW()),0)</f>
        <v>1</v>
      </c>
      <c r="P1096" s="8" t="str">
        <f>INDEX([1]Calculation!CB:CB,ROW())</f>
        <v>https://www.foxnews.com/politics/fox-news-poll-3-24-2019</v>
      </c>
    </row>
    <row r="1097" spans="1:16">
      <c r="A1097" t="str">
        <f>INDEX([1]Calculation!$F:$F,ROW())</f>
        <v>Oregon</v>
      </c>
      <c r="B1097" t="str">
        <f>INDEX([1]Calculation!$D:$D,ROW())</f>
        <v>Zogby Interactive/JZ Analytics</v>
      </c>
      <c r="C1097" t="str">
        <f>IF(INDEX([1]Calculation!$G:$G,ROW())=0,"-",INDEX([1]Calculation!$G:$G,ROW()))</f>
        <v>C</v>
      </c>
      <c r="D1097" t="str">
        <f>INDEX([1]Calculation!$J:$J,ROW())&amp;"  "&amp;INDEX([1]Calculation!$K:$K,ROW())</f>
        <v>238  lv</v>
      </c>
      <c r="E1097" s="19">
        <f>INDEX([1]Calculation!$I:$I,ROW())</f>
        <v>43543</v>
      </c>
      <c r="F1097" s="12">
        <f>ROUND(INDEX([1]Calculation!AL:AL,ROW()),1)</f>
        <v>0.6</v>
      </c>
      <c r="G1097" s="8">
        <f>ROUND(INDEX([1]Calculation!L:L,ROW()),0)</f>
        <v>26</v>
      </c>
      <c r="H1097" s="8">
        <f>ROUND(INDEX([1]Calculation!M:M,ROW()),0)</f>
        <v>0</v>
      </c>
      <c r="I1097" s="8">
        <f>ROUND(INDEX([1]Calculation!N:N,ROW()),0)</f>
        <v>4</v>
      </c>
      <c r="J1097" s="8">
        <f>ROUND(INDEX([1]Calculation!O:O,ROW()),0)</f>
        <v>3</v>
      </c>
      <c r="K1097" s="8">
        <f>ROUND(INDEX([1]Calculation!P:P,ROW()),0)</f>
        <v>0</v>
      </c>
      <c r="L1097" s="8">
        <f>ROUND(INDEX([1]Calculation!Q:Q,ROW()),0)</f>
        <v>27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4</v>
      </c>
      <c r="P1097" s="8" t="str">
        <f>INDEX([1]Calculation!CB:CB,ROW())</f>
        <v>https://zogbyanalytics.com/news/885-the-zogby-poll-sanders-and-biden-neck-and-neck-in-oregon-o-rourke-and-yang-making-moves</v>
      </c>
    </row>
    <row r="1098" spans="1:16">
      <c r="A1098" t="str">
        <f>INDEX([1]Calculation!$F:$F,ROW())</f>
        <v>US</v>
      </c>
      <c r="B1098" t="str">
        <f>INDEX([1]Calculation!$D:$D,ROW())</f>
        <v>Emerson College</v>
      </c>
      <c r="C1098" t="str">
        <f>IF(INDEX([1]Calculation!$G:$G,ROW())=0,"-",INDEX([1]Calculation!$G:$G,ROW()))</f>
        <v>B-</v>
      </c>
      <c r="D1098" t="str">
        <f>INDEX([1]Calculation!$J:$J,ROW())&amp;"  "&amp;INDEX([1]Calculation!$K:$K,ROW())</f>
        <v>487  lv</v>
      </c>
      <c r="E1098" s="19">
        <f>INDEX([1]Calculation!$I:$I,ROW())</f>
        <v>43542</v>
      </c>
      <c r="F1098" s="12">
        <f>ROUND(INDEX([1]Calculation!AL:AL,ROW()),1)</f>
        <v>0</v>
      </c>
      <c r="G1098" s="8">
        <f>ROUND(INDEX([1]Calculation!L:L,ROW()),0)</f>
        <v>26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3</v>
      </c>
      <c r="K1098" s="8">
        <f>ROUND(INDEX([1]Calculation!P:P,ROW()),0)</f>
        <v>1</v>
      </c>
      <c r="L1098" s="8">
        <f>ROUND(INDEX([1]Calculation!Q:Q,ROW()),0)</f>
        <v>26</v>
      </c>
      <c r="M1098" s="8">
        <f>ROUND(INDEX([1]Calculation!R:R,ROW()),0)</f>
        <v>0</v>
      </c>
      <c r="N1098" s="8">
        <f>ROUND(INDEX([1]Calculation!S:S,ROW()),0)</f>
        <v>8</v>
      </c>
      <c r="O1098" s="8">
        <f>ROUND(INDEX([1]Calculation!T:T,ROW()),0)</f>
        <v>1</v>
      </c>
      <c r="P1098" s="8" t="str">
        <f>INDEX([1]Calculation!CB:CB,ROW())</f>
        <v>http://emersonpolling.com/2019/03/19/national-poll-sanders-tied-with-biden-beto-gets-post-announcement-bump/</v>
      </c>
    </row>
    <row r="1099" spans="1:16">
      <c r="A1099" t="str">
        <f>INDEX([1]Calculation!$F:$F,ROW())</f>
        <v>US</v>
      </c>
      <c r="B1099" t="str">
        <f>INDEX([1]Calculation!$D:$D,ROW())</f>
        <v>SSRS</v>
      </c>
      <c r="C1099" t="str">
        <f>IF(INDEX([1]Calculation!$G:$G,ROW())=0,"-",INDEX([1]Calculation!$G:$G,ROW()))</f>
        <v>A/B</v>
      </c>
      <c r="D1099" t="str">
        <f>INDEX([1]Calculation!$J:$J,ROW())&amp;"  "&amp;INDEX([1]Calculation!$K:$K,ROW())</f>
        <v>411  rv</v>
      </c>
      <c r="E1099" s="19">
        <f>INDEX([1]Calculation!$I:$I,ROW())</f>
        <v>43541</v>
      </c>
      <c r="F1099" s="12">
        <f>ROUND(INDEX([1]Calculation!AL:AL,ROW()),1)</f>
        <v>0</v>
      </c>
      <c r="G1099" s="8">
        <f>ROUND(INDEX([1]Calculation!L:L,ROW()),0)</f>
        <v>28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</v>
      </c>
      <c r="K1099" s="8">
        <f>ROUND(INDEX([1]Calculation!P:P,ROW()),0)</f>
        <v>3</v>
      </c>
      <c r="L1099" s="8">
        <f>ROUND(INDEX([1]Calculation!Q:Q,ROW()),0)</f>
        <v>19</v>
      </c>
      <c r="M1099" s="8">
        <f>ROUND(INDEX([1]Calculation!R:R,ROW()),0)</f>
        <v>0</v>
      </c>
      <c r="N1099" s="8">
        <f>ROUND(INDEX([1]Calculation!S:S,ROW()),0)</f>
        <v>7</v>
      </c>
      <c r="O1099" s="8">
        <f>ROUND(INDEX([1]Calculation!T:T,ROW()),0)</f>
        <v>0</v>
      </c>
      <c r="P1099" s="8" t="str">
        <f>INDEX([1]Calculation!CB:CB,ROW())</f>
        <v>https://cdn.cnn.com/cnn/2019/images/03/19/rel4b.-.2020.pdf</v>
      </c>
    </row>
    <row r="1100" spans="1:16">
      <c r="A1100" t="str">
        <f>INDEX([1]Calculation!$F:$F,ROW())</f>
        <v>US</v>
      </c>
      <c r="B1100" t="str">
        <f>INDEX([1]Calculation!$D:$D,ROW())</f>
        <v>SSRS</v>
      </c>
      <c r="C1100" t="str">
        <f>IF(INDEX([1]Calculation!$G:$G,ROW())=0,"-",INDEX([1]Calculation!$G:$G,ROW()))</f>
        <v>A/B</v>
      </c>
      <c r="D1100" t="str">
        <f>INDEX([1]Calculation!$J:$J,ROW())&amp;"  "&amp;INDEX([1]Calculation!$K:$K,ROW())</f>
        <v>456  a</v>
      </c>
      <c r="E1100" s="19">
        <f>INDEX([1]Calculation!$I:$I,ROW())</f>
        <v>43541</v>
      </c>
      <c r="F1100" s="12">
        <f>ROUND(INDEX([1]Calculation!AL:AL,ROW()),1)</f>
        <v>0</v>
      </c>
      <c r="G1100" s="8">
        <f>ROUND(INDEX([1]Calculation!L:L,ROW()),0)</f>
        <v>28</v>
      </c>
      <c r="H1100" s="8">
        <f>ROUND(INDEX([1]Calculation!M:M,ROW()),0)</f>
        <v>0</v>
      </c>
      <c r="I1100" s="8">
        <f>ROUND(INDEX([1]Calculation!N:N,ROW()),0)</f>
        <v>3</v>
      </c>
      <c r="J1100" s="8">
        <f>ROUND(INDEX([1]Calculation!O:O,ROW()),0)</f>
        <v>1</v>
      </c>
      <c r="K1100" s="8">
        <f>ROUND(INDEX([1]Calculation!P:P,ROW()),0)</f>
        <v>3</v>
      </c>
      <c r="L1100" s="8">
        <f>ROUND(INDEX([1]Calculation!Q:Q,ROW()),0)</f>
        <v>20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0</v>
      </c>
      <c r="P1100" s="8" t="str">
        <f>INDEX([1]Calculation!CB:CB,ROW())</f>
        <v>http://cdn.cnn.com/cnn/2019/images/03/19/rel4b.-.2020.pdf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13551  lv</v>
      </c>
      <c r="E1101" s="19">
        <f>INDEX([1]Calculation!$I:$I,ROW())</f>
        <v>43541</v>
      </c>
      <c r="F1101" s="12">
        <f>ROUND(INDEX([1]Calculation!AL:AL,ROW()),1)</f>
        <v>0</v>
      </c>
      <c r="G1101" s="8">
        <f>ROUND(INDEX([1]Calculation!L:L,ROW()),0)</f>
        <v>35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1</v>
      </c>
      <c r="K1101" s="8">
        <f>ROUND(INDEX([1]Calculation!P:P,ROW()),0)</f>
        <v>2</v>
      </c>
      <c r="L1101" s="8">
        <f>ROUND(INDEX([1]Calculation!Q:Q,ROW()),0)</f>
        <v>27</v>
      </c>
      <c r="M1101" s="8">
        <f>ROUND(INDEX([1]Calculation!R:R,ROW()),0)</f>
        <v>0</v>
      </c>
      <c r="N1101" s="8">
        <f>ROUND(INDEX([1]Calculation!S:S,ROW()),0)</f>
        <v>7</v>
      </c>
      <c r="O1101" s="8">
        <f>ROUND(INDEX([1]Calculation!T:T,ROW()),0)</f>
        <v>0</v>
      </c>
      <c r="P1101" s="8" t="str">
        <f>INDEX([1]Calculation!CB:CB,ROW())</f>
        <v>https://morningconsult.com/wp-content/uploads/2019/03/Political-Intelligence-3.19.19.pdf</v>
      </c>
    </row>
    <row r="1102" spans="1:16">
      <c r="A1102" t="str">
        <f>INDEX([1]Calculation!$F:$F,ROW())</f>
        <v>Wisconsin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324  lv</v>
      </c>
      <c r="E1102" s="19">
        <f>INDEX([1]Calculation!$I:$I,ROW())</f>
        <v>43541</v>
      </c>
      <c r="F1102" s="12">
        <f>ROUND(INDEX([1]Calculation!AL:AL,ROW()),1)</f>
        <v>1</v>
      </c>
      <c r="G1102" s="8">
        <f>ROUND(INDEX([1]Calculation!L:L,ROW()),0)</f>
        <v>24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1</v>
      </c>
      <c r="K1102" s="8">
        <f>ROUND(INDEX([1]Calculation!P:P,ROW()),0)</f>
        <v>4</v>
      </c>
      <c r="L1102" s="8">
        <f>ROUND(INDEX([1]Calculation!Q:Q,ROW()),0)</f>
        <v>39</v>
      </c>
      <c r="M1102" s="8">
        <f>ROUND(INDEX([1]Calculation!R:R,ROW()),0)</f>
        <v>0</v>
      </c>
      <c r="N1102" s="8">
        <f>ROUND(INDEX([1]Calculation!S:S,ROW()),0)</f>
        <v>14</v>
      </c>
      <c r="O1102" s="8">
        <f>ROUND(INDEX([1]Calculation!T:T,ROW()),0)</f>
        <v>1</v>
      </c>
      <c r="P1102" s="8" t="str">
        <f>INDEX([1]Calculation!CB:CB,ROW())</f>
        <v>http://emersonpolling.com/2019/03/17/wisconsin-2020-bernie-sanders-leads-democratic-field-trump-competitive-in-general-election/</v>
      </c>
    </row>
    <row r="1103" spans="1:16">
      <c r="A1103" t="str">
        <f>INDEX([1]Calculation!$F:$F,ROW())</f>
        <v>Iowa</v>
      </c>
      <c r="B1103" t="str">
        <f>INDEX([1]Calculation!$D:$D,ROW())</f>
        <v>Public Policy Polling</v>
      </c>
      <c r="C1103" t="str">
        <f>IF(INDEX([1]Calculation!$G:$G,ROW())=0,"-",INDEX([1]Calculation!$G:$G,ROW()))</f>
        <v>B</v>
      </c>
      <c r="D1103" t="str">
        <f>INDEX([1]Calculation!$J:$J,ROW())&amp;"  "&amp;INDEX([1]Calculation!$K:$K,ROW())</f>
        <v>678  lv</v>
      </c>
      <c r="E1103" s="19">
        <f>INDEX([1]Calculation!$I:$I,ROW())</f>
        <v>43539</v>
      </c>
      <c r="F1103" s="12">
        <f>ROUND(INDEX([1]Calculation!AL:AL,ROW()),1)</f>
        <v>0.2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6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https://endcitizensunited.org/wp-content/uploads/2019/03/IAToplines-3.pdf</v>
      </c>
    </row>
    <row r="1104" spans="1:16">
      <c r="A1104" t="str">
        <f>INDEX([1]Calculation!$F:$F,ROW())</f>
        <v>US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1919  lv</v>
      </c>
      <c r="E1104" s="19">
        <f>INDEX([1]Calculation!$I:$I,ROW())</f>
        <v>43534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2</v>
      </c>
      <c r="K1104" s="8">
        <f>ROUND(INDEX([1]Calculation!P:P,ROW()),0)</f>
        <v>2</v>
      </c>
      <c r="L1104" s="8">
        <f>ROUND(INDEX([1]Calculation!Q:Q,ROW()),0)</f>
        <v>24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1</v>
      </c>
      <c r="P1104" s="8" t="str">
        <f>INDEX([1]Calculation!CB:CB,ROW())</f>
        <v>https://docsend.com/view/2q2pyq8</v>
      </c>
    </row>
    <row r="1105" spans="1:16">
      <c r="A1105" t="str">
        <f>INDEX([1]Calculation!$F:$F,ROW())</f>
        <v>US</v>
      </c>
      <c r="B1105" t="str">
        <f>INDEX([1]Calculation!$D:$D,ROW())</f>
        <v>Change Research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1919  lv</v>
      </c>
      <c r="E1105" s="19">
        <f>INDEX([1]Calculation!$I:$I,ROW())</f>
        <v>43534</v>
      </c>
      <c r="F1105" s="12">
        <f>ROUND(INDEX([1]Calculation!AL:AL,ROW()),1)</f>
        <v>0</v>
      </c>
      <c r="G1105" s="8">
        <f>ROUND(INDEX([1]Calculation!L:L,ROW()),0)</f>
        <v>0</v>
      </c>
      <c r="H1105" s="8">
        <f>ROUND(INDEX([1]Calculation!M:M,ROW()),0)</f>
        <v>0</v>
      </c>
      <c r="I1105" s="8">
        <f>ROUND(INDEX([1]Calculation!N:N,ROW()),0)</f>
        <v>5</v>
      </c>
      <c r="J1105" s="8">
        <f>ROUND(INDEX([1]Calculation!O:O,ROW()),0)</f>
        <v>1</v>
      </c>
      <c r="K1105" s="8">
        <f>ROUND(INDEX([1]Calculation!P:P,ROW()),0)</f>
        <v>3</v>
      </c>
      <c r="L1105" s="8">
        <f>ROUND(INDEX([1]Calculation!Q:Q,ROW()),0)</f>
        <v>36</v>
      </c>
      <c r="M1105" s="8">
        <f>ROUND(INDEX([1]Calculation!R:R,ROW()),0)</f>
        <v>0</v>
      </c>
      <c r="N1105" s="8">
        <f>ROUND(INDEX([1]Calculation!S:S,ROW()),0)</f>
        <v>13</v>
      </c>
      <c r="O1105" s="8">
        <f>ROUND(INDEX([1]Calculation!T:T,ROW()),0)</f>
        <v>2</v>
      </c>
      <c r="P1105" s="8" t="str">
        <f>INDEX([1]Calculation!CB:CB,ROW())</f>
        <v>https://docsend.com/view/2q2pyq8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740  rv</v>
      </c>
      <c r="E1106" s="19">
        <f>INDEX([1]Calculation!$I:$I,ROW())</f>
        <v>43534</v>
      </c>
      <c r="F1106" s="12">
        <f>ROUND(INDEX([1]Calculation!AL:AL,ROW()),1)</f>
        <v>0</v>
      </c>
      <c r="G1106" s="8">
        <f>ROUND(INDEX([1]Calculation!L:L,ROW()),0)</f>
        <v>27</v>
      </c>
      <c r="H1106" s="8">
        <f>ROUND(INDEX([1]Calculation!M:M,ROW()),0)</f>
        <v>0</v>
      </c>
      <c r="I1106" s="8">
        <f>ROUND(INDEX([1]Calculation!N:N,ROW()),0)</f>
        <v>4</v>
      </c>
      <c r="J1106" s="8">
        <f>ROUND(INDEX([1]Calculation!O:O,ROW()),0)</f>
        <v>0</v>
      </c>
      <c r="K1106" s="8">
        <f>ROUND(INDEX([1]Calculation!P:P,ROW()),0)</f>
        <v>2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1</v>
      </c>
      <c r="P1106" s="8" t="str">
        <f>INDEX([1]Calculation!CB:CB,ROW())</f>
        <v>https://scottrasmussen.com/democratic-ballot-test-mar-8-9/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15226  lv</v>
      </c>
      <c r="E1107" s="19">
        <f>INDEX([1]Calculation!$I:$I,ROW())</f>
        <v>43534</v>
      </c>
      <c r="F1107" s="12">
        <f>ROUND(INDEX([1]Calculation!AL:AL,ROW()),1)</f>
        <v>0</v>
      </c>
      <c r="G1107" s="8">
        <f>ROUND(INDEX([1]Calculation!L:L,ROW()),0)</f>
        <v>31</v>
      </c>
      <c r="H1107" s="8">
        <f>ROUND(INDEX([1]Calculation!M:M,ROW()),0)</f>
        <v>0</v>
      </c>
      <c r="I1107" s="8">
        <f>ROUND(INDEX([1]Calculation!N:N,ROW()),0)</f>
        <v>4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27</v>
      </c>
      <c r="M1107" s="8">
        <f>ROUND(INDEX([1]Calculation!R:R,ROW()),0)</f>
        <v>0</v>
      </c>
      <c r="N1107" s="8">
        <f>ROUND(INDEX([1]Calculation!S:S,ROW()),0)</f>
        <v>7</v>
      </c>
      <c r="O1107" s="8">
        <f>ROUND(INDEX([1]Calculation!T:T,ROW()),0)</f>
        <v>0</v>
      </c>
      <c r="P1107" s="8" t="str">
        <f>INDEX([1]Calculation!CB:CB,ROW())</f>
        <v>https://morningconsult.com/wp-content/uploads/2019/03/Political-Intelligence-3.12.19.pdf</v>
      </c>
    </row>
    <row r="1108" spans="1:16">
      <c r="A1108" t="str">
        <f>INDEX([1]Calculation!$F:$F,ROW())</f>
        <v>Michigan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317  lv</v>
      </c>
      <c r="E1108" s="19">
        <f>INDEX([1]Calculation!$I:$I,ROW())</f>
        <v>43534</v>
      </c>
      <c r="F1108" s="12">
        <f>ROUND(INDEX([1]Calculation!AL:AL,ROW()),1)</f>
        <v>0.1</v>
      </c>
      <c r="G1108" s="8">
        <f>ROUND(INDEX([1]Calculation!L:L,ROW()),0)</f>
        <v>40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5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http://emersonpolling.com/2019/03/10/michigan-2020-primary-biden-with-strong-lead-but-sanders-waiting-in-the-wings/</v>
      </c>
    </row>
    <row r="1109" spans="1:16">
      <c r="A1109" t="str">
        <f>INDEX([1]Calculation!$F:$F,ROW())</f>
        <v>Iowa</v>
      </c>
      <c r="B1109" t="str">
        <f>INDEX([1]Calculation!$D:$D,ROW())</f>
        <v>Selzer &amp; Co.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401  lv</v>
      </c>
      <c r="E1109" s="19">
        <f>INDEX([1]Calculation!$I:$I,ROW())</f>
        <v>43530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1</v>
      </c>
      <c r="K1109" s="8">
        <f>ROUND(INDEX([1]Calculation!P:P,ROW()),0)</f>
        <v>3</v>
      </c>
      <c r="L1109" s="8">
        <f>ROUND(INDEX([1]Calculation!Q:Q,ROW()),0)</f>
        <v>25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0</v>
      </c>
      <c r="P1109" s="8" t="str">
        <f>INDEX([1]Calculation!CB:CB,ROW())</f>
        <v>http://cdn.cnn.com/cnn/2019/images/03/09/rel1_ia1.pdf</v>
      </c>
    </row>
    <row r="1110" spans="1:16">
      <c r="A1110" t="str">
        <f>INDEX([1]Calculation!$F:$F,ROW())</f>
        <v>Florida</v>
      </c>
      <c r="B1110" t="str">
        <f>INDEX([1]Calculation!$D:$D,ROW())</f>
        <v>Bendixen &amp; Amandi International</v>
      </c>
      <c r="C1110" t="str">
        <f>IF(INDEX([1]Calculation!$G:$G,ROW())=0,"-",INDEX([1]Calculation!$G:$G,ROW()))</f>
        <v>B/C</v>
      </c>
      <c r="D1110" t="str">
        <f>INDEX([1]Calculation!$J:$J,ROW())&amp;"  "&amp;INDEX([1]Calculation!$K:$K,ROW())</f>
        <v>300  lv</v>
      </c>
      <c r="E1110" s="19">
        <f>INDEX([1]Calculation!$I:$I,ROW())</f>
        <v>43528</v>
      </c>
      <c r="F1110" s="12">
        <f>ROUND(INDEX([1]Calculation!AL:AL,ROW()),1)</f>
        <v>0</v>
      </c>
      <c r="G1110" s="8">
        <f>ROUND(INDEX([1]Calculation!L:L,ROW()),0)</f>
        <v>11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5</v>
      </c>
      <c r="M1110" s="8">
        <f>ROUND(INDEX([1]Calculation!R:R,ROW()),0)</f>
        <v>0</v>
      </c>
      <c r="N1110" s="8">
        <f>ROUND(INDEX([1]Calculation!S:S,ROW()),0)</f>
        <v>1</v>
      </c>
      <c r="O1110" s="8">
        <f>ROUND(INDEX([1]Calculation!T:T,ROW()),0)</f>
        <v>0</v>
      </c>
      <c r="P1110" s="8" t="str">
        <f>INDEX([1]Calculation!CB:CB,ROW())</f>
        <v>https://www.politico.com/f/?id=00000169-505f-dc75-affd-dfffe1070000</v>
      </c>
    </row>
    <row r="1111" spans="1:16">
      <c r="A1111" t="str">
        <f>INDEX([1]Calculation!$F:$F,ROW())</f>
        <v>US</v>
      </c>
      <c r="B1111" t="str">
        <f>INDEX([1]Calculation!$D:$D,ROW())</f>
        <v>Monmouth University</v>
      </c>
      <c r="C1111" t="str">
        <f>IF(INDEX([1]Calculation!$G:$G,ROW())=0,"-",INDEX([1]Calculation!$G:$G,ROW()))</f>
        <v>A+</v>
      </c>
      <c r="D1111" t="str">
        <f>INDEX([1]Calculation!$J:$J,ROW())&amp;"  "&amp;INDEX([1]Calculation!$K:$K,ROW())</f>
        <v>310  rv</v>
      </c>
      <c r="E1111" s="19">
        <f>INDEX([1]Calculation!$I:$I,ROW())</f>
        <v>43528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2</v>
      </c>
      <c r="I1111" s="8">
        <f>ROUND(INDEX([1]Calculation!N:N,ROW()),0)</f>
        <v>6</v>
      </c>
      <c r="J1111" s="8">
        <f>ROUND(INDEX([1]Calculation!O:O,ROW()),0)</f>
        <v>0</v>
      </c>
      <c r="K1111" s="8">
        <f>ROUND(INDEX([1]Calculation!P:P,ROW()),0)</f>
        <v>3</v>
      </c>
      <c r="L1111" s="8">
        <f>ROUND(INDEX([1]Calculation!Q:Q,ROW()),0)</f>
        <v>32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1</v>
      </c>
      <c r="P1111" s="8" t="str">
        <f>INDEX([1]Calculation!CB:CB,ROW())</f>
        <v>https://www.monmouth.edu/polling-institute/documents/monmouthpoll_us_031119.pdf/</v>
      </c>
    </row>
    <row r="1112" spans="1:16">
      <c r="A1112" t="str">
        <f>INDEX([1]Calculation!$F:$F,ROW())</f>
        <v>US</v>
      </c>
      <c r="B1112" t="str">
        <f>INDEX([1]Calculation!$D:$D,ROW())</f>
        <v>Monmouth University</v>
      </c>
      <c r="C1112" t="str">
        <f>IF(INDEX([1]Calculation!$G:$G,ROW())=0,"-",INDEX([1]Calculation!$G:$G,ROW()))</f>
        <v>A+</v>
      </c>
      <c r="D1112" t="str">
        <f>INDEX([1]Calculation!$J:$J,ROW())&amp;"  "&amp;INDEX([1]Calculation!$K:$K,ROW())</f>
        <v>310  rv</v>
      </c>
      <c r="E1112" s="19">
        <f>INDEX([1]Calculation!$I:$I,ROW())</f>
        <v>43528</v>
      </c>
      <c r="F1112" s="12">
        <f>ROUND(INDEX([1]Calculation!AL:AL,ROW()),1)</f>
        <v>0</v>
      </c>
      <c r="G1112" s="8">
        <f>ROUND(INDEX([1]Calculation!L:L,ROW()),0)</f>
        <v>28</v>
      </c>
      <c r="H1112" s="8">
        <f>ROUND(INDEX([1]Calculation!M:M,ROW()),0)</f>
        <v>2</v>
      </c>
      <c r="I1112" s="8">
        <f>ROUND(INDEX([1]Calculation!N:N,ROW()),0)</f>
        <v>5</v>
      </c>
      <c r="J1112" s="8">
        <f>ROUND(INDEX([1]Calculation!O:O,ROW()),0)</f>
        <v>0</v>
      </c>
      <c r="K1112" s="8">
        <f>ROUND(INDEX([1]Calculation!P:P,ROW()),0)</f>
        <v>3</v>
      </c>
      <c r="L1112" s="8">
        <f>ROUND(INDEX([1]Calculation!Q:Q,ROW()),0)</f>
        <v>25</v>
      </c>
      <c r="M1112" s="8">
        <f>ROUND(INDEX([1]Calculation!R:R,ROW()),0)</f>
        <v>0</v>
      </c>
      <c r="N1112" s="8">
        <f>ROUND(INDEX([1]Calculation!S:S,ROW()),0)</f>
        <v>8</v>
      </c>
      <c r="O1112" s="8">
        <f>ROUND(INDEX([1]Calculation!T:T,ROW()),0)</f>
        <v>1</v>
      </c>
      <c r="P1112" s="8" t="str">
        <f>INDEX([1]Calculation!CB:CB,ROW())</f>
        <v>https://www.monmouth.edu/polling-institute/documents/monmouthpoll_us_031119.pdf/</v>
      </c>
    </row>
    <row r="1113" spans="1:16">
      <c r="A1113" t="str">
        <f>INDEX([1]Calculation!$F:$F,ROW())</f>
        <v>Florida</v>
      </c>
      <c r="B1113" t="str">
        <f>INDEX([1]Calculation!$D:$D,ROW())</f>
        <v>Bendixen &amp; Amandi International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300  lv</v>
      </c>
      <c r="E1113" s="19">
        <f>INDEX([1]Calculation!$I:$I,ROW())</f>
        <v>43528</v>
      </c>
      <c r="F1113" s="12">
        <f>ROUND(INDEX([1]Calculation!AL:AL,ROW()),1)</f>
        <v>0.9</v>
      </c>
      <c r="G1113" s="8">
        <f>ROUND(INDEX([1]Calculation!L:L,ROW()),0)</f>
        <v>26</v>
      </c>
      <c r="H1113" s="8">
        <f>ROUND(INDEX([1]Calculation!M:M,ROW()),0)</f>
        <v>1</v>
      </c>
      <c r="I1113" s="8">
        <f>ROUND(INDEX([1]Calculation!N:N,ROW()),0)</f>
        <v>1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11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https://www.politico.com/f/?id=00000169-505f-dc75-affd-dfffe1070000</v>
      </c>
    </row>
    <row r="1114" spans="1:16">
      <c r="A1114" t="str">
        <f>INDEX([1]Calculation!$F:$F,ROW())</f>
        <v>US</v>
      </c>
      <c r="B1114" t="str">
        <f>INDEX([1]Calculation!$D:$D,ROW())</f>
        <v>GBAO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817  lv</v>
      </c>
      <c r="E1114" s="19">
        <f>INDEX([1]Calculation!$I:$I,ROW())</f>
        <v>43527</v>
      </c>
      <c r="F1114" s="12">
        <f>ROUND(INDEX([1]Calculation!AL:AL,ROW()),1)</f>
        <v>0.1</v>
      </c>
      <c r="G1114" s="8">
        <f>ROUND(INDEX([1]Calculation!L:L,ROW()),0)</f>
        <v>28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2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https://cdn.americanprogress.org/content/uploads/2019/05/01090704/CAPForeignPolicy-GenerationsTopline-Results.pdf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12560  lv</v>
      </c>
      <c r="E1115" s="19">
        <f>INDEX([1]Calculation!$I:$I,ROW())</f>
        <v>43527</v>
      </c>
      <c r="F1115" s="12">
        <f>ROUND(INDEX([1]Calculation!AL:AL,ROW()),1)</f>
        <v>0</v>
      </c>
      <c r="G1115" s="8">
        <f>ROUND(INDEX([1]Calculation!L:L,ROW()),0)</f>
        <v>31</v>
      </c>
      <c r="H1115" s="8">
        <f>ROUND(INDEX([1]Calculation!M:M,ROW()),0)</f>
        <v>2</v>
      </c>
      <c r="I1115" s="8">
        <f>ROUND(INDEX([1]Calculation!N:N,ROW()),0)</f>
        <v>4</v>
      </c>
      <c r="J1115" s="8">
        <f>ROUND(INDEX([1]Calculation!O:O,ROW()),0)</f>
        <v>1</v>
      </c>
      <c r="K1115" s="8">
        <f>ROUND(INDEX([1]Calculation!P:P,ROW()),0)</f>
        <v>3</v>
      </c>
      <c r="L1115" s="8">
        <f>ROUND(INDEX([1]Calculation!Q:Q,ROW()),0)</f>
        <v>27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0</v>
      </c>
      <c r="P1115" s="8" t="str">
        <f>INDEX([1]Calculation!CB:CB,ROW())</f>
        <v>https://morningconsult.com/wp-content/uploads/2019/03/Political-Intelligence-3.5.19.pdf</v>
      </c>
    </row>
    <row r="1116" spans="1:16">
      <c r="A1116" t="str">
        <f>INDEX([1]Calculation!$F:$F,ROW())</f>
        <v>South Carolina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291  lv</v>
      </c>
      <c r="E1116" s="19">
        <f>INDEX([1]Calculation!$I:$I,ROW())</f>
        <v>43526</v>
      </c>
      <c r="F1116" s="12">
        <f>ROUND(INDEX([1]Calculation!AL:AL,ROW()),1)</f>
        <v>0.1</v>
      </c>
      <c r="G1116" s="8">
        <f>ROUND(INDEX([1]Calculation!L:L,ROW()),0)</f>
        <v>37</v>
      </c>
      <c r="H1116" s="8">
        <f>ROUND(INDEX([1]Calculation!M:M,ROW()),0)</f>
        <v>2</v>
      </c>
      <c r="I1116" s="8">
        <f>ROUND(INDEX([1]Calculation!N:N,ROW()),0)</f>
        <v>6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21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0</v>
      </c>
      <c r="P1116" s="8" t="str">
        <f>INDEX([1]Calculation!CB:CB,ROW())</f>
        <v>http://emersonpolling.com/2019/03/02/south-carolina-2020-poll-biden-leads-primary-field-by-wide-margin-president-trump-popular-with-base/</v>
      </c>
    </row>
    <row r="1117" spans="1:16">
      <c r="A1117" t="str">
        <f>INDEX([1]Calculation!$F:$F,ROW())</f>
        <v>New Hampshire</v>
      </c>
      <c r="B1117" t="str">
        <f>INDEX([1]Calculation!$D:$D,ROW())</f>
        <v>University of New Hampshire</v>
      </c>
      <c r="C1117" t="str">
        <f>IF(INDEX([1]Calculation!$G:$G,ROW())=0,"-",INDEX([1]Calculation!$G:$G,ROW()))</f>
        <v>B</v>
      </c>
      <c r="D1117" t="str">
        <f>INDEX([1]Calculation!$J:$J,ROW())&amp;"  "&amp;INDEX([1]Calculation!$K:$K,ROW())</f>
        <v>240  lv</v>
      </c>
      <c r="E1117" s="19">
        <f>INDEX([1]Calculation!$I:$I,ROW())</f>
        <v>43522</v>
      </c>
      <c r="F1117" s="12">
        <f>ROUND(INDEX([1]Calculation!AL:AL,ROW()),1)</f>
        <v>0</v>
      </c>
      <c r="G1117" s="8">
        <f>ROUND(INDEX([1]Calculation!L:L,ROW()),0)</f>
        <v>8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1</v>
      </c>
      <c r="K1117" s="8">
        <f>ROUND(INDEX([1]Calculation!P:P,ROW()),0)</f>
        <v>3</v>
      </c>
      <c r="L1117" s="8">
        <f>ROUND(INDEX([1]Calculation!Q:Q,ROW()),0)</f>
        <v>28</v>
      </c>
      <c r="M1117" s="8">
        <f>ROUND(INDEX([1]Calculation!R:R,ROW()),0)</f>
        <v>0</v>
      </c>
      <c r="N1117" s="8">
        <f>ROUND(INDEX([1]Calculation!S:S,ROW()),0)</f>
        <v>2</v>
      </c>
      <c r="O1117" s="8">
        <f>ROUND(INDEX([1]Calculation!T:T,ROW()),0)</f>
        <v>1</v>
      </c>
      <c r="P1117" s="8" t="str">
        <f>INDEX([1]Calculation!CB:CB,ROW())</f>
        <v>https://scholars.unh.edu/cgi/viewcontent.cgi?article=1551&amp;context=survey_center_polls</v>
      </c>
    </row>
    <row r="1118" spans="1:16">
      <c r="A1118" t="str">
        <f>INDEX([1]Calculation!$F:$F,ROW())</f>
        <v>New Hampshire</v>
      </c>
      <c r="B1118" t="str">
        <f>INDEX([1]Calculation!$D:$D,ROW())</f>
        <v>University of New Hampshire</v>
      </c>
      <c r="C1118" t="str">
        <f>IF(INDEX([1]Calculation!$G:$G,ROW())=0,"-",INDEX([1]Calculation!$G:$G,ROW()))</f>
        <v>B</v>
      </c>
      <c r="D1118" t="str">
        <f>INDEX([1]Calculation!$J:$J,ROW())&amp;"  "&amp;INDEX([1]Calculation!$K:$K,ROW())</f>
        <v>240  lv</v>
      </c>
      <c r="E1118" s="19">
        <f>INDEX([1]Calculation!$I:$I,ROW())</f>
        <v>43522</v>
      </c>
      <c r="F1118" s="12">
        <f>ROUND(INDEX([1]Calculation!AL:AL,ROW()),1)</f>
        <v>0</v>
      </c>
      <c r="G1118" s="8">
        <f>ROUND(INDEX([1]Calculation!L:L,ROW()),0)</f>
        <v>22</v>
      </c>
      <c r="H1118" s="8">
        <f>ROUND(INDEX([1]Calculation!M:M,ROW()),0)</f>
        <v>1</v>
      </c>
      <c r="I1118" s="8">
        <f>ROUND(INDEX([1]Calculation!N:N,ROW()),0)</f>
        <v>3</v>
      </c>
      <c r="J1118" s="8">
        <f>ROUND(INDEX([1]Calculation!O:O,ROW()),0)</f>
        <v>1</v>
      </c>
      <c r="K1118" s="8">
        <f>ROUND(INDEX([1]Calculation!P:P,ROW()),0)</f>
        <v>4</v>
      </c>
      <c r="L1118" s="8">
        <f>ROUND(INDEX([1]Calculation!Q:Q,ROW()),0)</f>
        <v>26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0</v>
      </c>
      <c r="P1118" s="8" t="str">
        <f>INDEX([1]Calculation!CB:CB,ROW())</f>
        <v>https://scholars.unh.edu/cgi/viewcontent.cgi?article=1551&amp;context=survey_center_polls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B/C</v>
      </c>
      <c r="D1119" t="str">
        <f>INDEX([1]Calculation!$J:$J,ROW())&amp;"  "&amp;INDEX([1]Calculation!$K:$K,ROW())</f>
        <v>15642  lv</v>
      </c>
      <c r="E1119" s="19">
        <f>INDEX([1]Calculation!$I:$I,ROW())</f>
        <v>43520</v>
      </c>
      <c r="F1119" s="12">
        <f>ROUND(INDEX([1]Calculation!AL:AL,ROW()),1)</f>
        <v>0</v>
      </c>
      <c r="G1119" s="8">
        <f>ROUND(INDEX([1]Calculation!L:L,ROW()),0)</f>
        <v>29</v>
      </c>
      <c r="H1119" s="8">
        <f>ROUND(INDEX([1]Calculation!M:M,ROW()),0)</f>
        <v>2</v>
      </c>
      <c r="I1119" s="8">
        <f>ROUND(INDEX([1]Calculation!N:N,ROW()),0)</f>
        <v>4</v>
      </c>
      <c r="J1119" s="8">
        <f>ROUND(INDEX([1]Calculation!O:O,ROW()),0)</f>
        <v>1</v>
      </c>
      <c r="K1119" s="8">
        <f>ROUND(INDEX([1]Calculation!P:P,ROW()),0)</f>
        <v>3</v>
      </c>
      <c r="L1119" s="8">
        <f>ROUND(INDEX([1]Calculation!Q:Q,ROW()),0)</f>
        <v>27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https://morningconsult.com/wp-content/uploads/2019/02/Political-Intelligence-2.26.19.pdf</v>
      </c>
    </row>
    <row r="1120" spans="1:16">
      <c r="A1120" t="str">
        <f>INDEX([1]Calculation!$F:$F,ROW())</f>
        <v>US</v>
      </c>
      <c r="B1120" t="str">
        <f>INDEX([1]Calculation!$D:$D,ROW())</f>
        <v>D-CYFOR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453  rv</v>
      </c>
      <c r="E1120" s="19">
        <f>INDEX([1]Calculation!$I:$I,ROW())</f>
        <v>43519</v>
      </c>
      <c r="F1120" s="12">
        <f>ROUND(INDEX([1]Calculation!AL:AL,ROW()),1)</f>
        <v>0.7</v>
      </c>
      <c r="G1120" s="8">
        <f>ROUND(INDEX([1]Calculation!L:L,ROW()),0)</f>
        <v>39</v>
      </c>
      <c r="H1120" s="8">
        <f>ROUND(INDEX([1]Calculation!M:M,ROW()),0)</f>
        <v>2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2</v>
      </c>
      <c r="L1120" s="8">
        <f>ROUND(INDEX([1]Calculation!Q:Q,ROW()),0)</f>
        <v>14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https://projects.fivethirtyeight.com/polls/20190301_US.pdf</v>
      </c>
    </row>
    <row r="1121" spans="1:16">
      <c r="A1121" t="str">
        <f>INDEX([1]Calculation!$F:$F,ROW())</f>
        <v>New Hampshire</v>
      </c>
      <c r="B1121" t="str">
        <f>INDEX([1]Calculation!$D:$D,ROW())</f>
        <v>Emerson College</v>
      </c>
      <c r="C1121" t="str">
        <f>IF(INDEX([1]Calculation!$G:$G,ROW())=0,"-",INDEX([1]Calculation!$G:$G,ROW()))</f>
        <v>B-</v>
      </c>
      <c r="D1121" t="str">
        <f>INDEX([1]Calculation!$J:$J,ROW())&amp;"  "&amp;INDEX([1]Calculation!$K:$K,ROW())</f>
        <v>405  lv</v>
      </c>
      <c r="E1121" s="19">
        <f>INDEX([1]Calculation!$I:$I,ROW())</f>
        <v>43518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1</v>
      </c>
      <c r="K1121" s="8">
        <f>ROUND(INDEX([1]Calculation!P:P,ROW()),0)</f>
        <v>8</v>
      </c>
      <c r="L1121" s="8">
        <f>ROUND(INDEX([1]Calculation!Q:Q,ROW()),0)</f>
        <v>27</v>
      </c>
      <c r="M1121" s="8">
        <f>ROUND(INDEX([1]Calculation!R:R,ROW()),0)</f>
        <v>0</v>
      </c>
      <c r="N1121" s="8">
        <f>ROUND(INDEX([1]Calculation!S:S,ROW()),0)</f>
        <v>9</v>
      </c>
      <c r="O1121" s="8">
        <f>ROUND(INDEX([1]Calculation!T:T,ROW()),0)</f>
        <v>0</v>
      </c>
      <c r="P1121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22" spans="1:16">
      <c r="A1122" t="str">
        <f>INDEX([1]Calculation!$F:$F,ROW())</f>
        <v>US</v>
      </c>
      <c r="B1122" t="str">
        <f>INDEX([1]Calculation!$D:$D,ROW())</f>
        <v>Harris Insights &amp; Analytics</v>
      </c>
      <c r="C1122" t="str">
        <f>IF(INDEX([1]Calculation!$G:$G,ROW())=0,"-",INDEX([1]Calculation!$G:$G,ROW()))</f>
        <v>C+</v>
      </c>
      <c r="D1122" t="str">
        <f>INDEX([1]Calculation!$J:$J,ROW())&amp;"  "&amp;INDEX([1]Calculation!$K:$K,ROW())</f>
        <v>337  rv</v>
      </c>
      <c r="E1122" s="19">
        <f>INDEX([1]Calculation!$I:$I,ROW())</f>
        <v>43516</v>
      </c>
      <c r="F1122" s="12">
        <f>ROUND(INDEX([1]Calculation!AL:AL,ROW()),1)</f>
        <v>0</v>
      </c>
      <c r="G1122" s="8">
        <f>ROUND(INDEX([1]Calculation!L:L,ROW()),0)</f>
        <v>37</v>
      </c>
      <c r="H1122" s="8">
        <f>ROUND(INDEX([1]Calculation!M:M,ROW()),0)</f>
        <v>3</v>
      </c>
      <c r="I1122" s="8">
        <f>ROUND(INDEX([1]Calculation!N:N,ROW()),0)</f>
        <v>2</v>
      </c>
      <c r="J1122" s="8">
        <f>ROUND(INDEX([1]Calculation!O:O,ROW()),0)</f>
        <v>0</v>
      </c>
      <c r="K1122" s="8">
        <f>ROUND(INDEX([1]Calculation!P:P,ROW()),0)</f>
        <v>0</v>
      </c>
      <c r="L1122" s="8">
        <f>ROUND(INDEX([1]Calculation!Q:Q,ROW()),0)</f>
        <v>22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0</v>
      </c>
      <c r="P1122" s="8" t="str">
        <f>INDEX([1]Calculation!CB:CB,ROW())</f>
        <v>https://harvardharrispoll.com/wp-content/uploads/2019/02/HHP_Feb2019_RV_topline.pdf</v>
      </c>
    </row>
    <row r="1123" spans="1:16">
      <c r="A1123" t="str">
        <f>INDEX([1]Calculation!$F:$F,ROW())</f>
        <v>US</v>
      </c>
      <c r="B1123" t="str">
        <f>INDEX([1]Calculation!$D:$D,ROW())</f>
        <v>Harris Insights &amp; Analytics</v>
      </c>
      <c r="C1123" t="str">
        <f>IF(INDEX([1]Calculation!$G:$G,ROW())=0,"-",INDEX([1]Calculation!$G:$G,ROW()))</f>
        <v>C+</v>
      </c>
      <c r="D1123" t="str">
        <f>INDEX([1]Calculation!$J:$J,ROW())&amp;"  "&amp;INDEX([1]Calculation!$K:$K,ROW())</f>
        <v>346  rv</v>
      </c>
      <c r="E1123" s="19">
        <f>INDEX([1]Calculation!$I:$I,ROW())</f>
        <v>43516</v>
      </c>
      <c r="F1123" s="12">
        <f>ROUND(INDEX([1]Calculation!AL:AL,ROW()),1)</f>
        <v>0</v>
      </c>
      <c r="G1123" s="8">
        <f>ROUND(INDEX([1]Calculation!L:L,ROW()),0)</f>
        <v>30</v>
      </c>
      <c r="H1123" s="8">
        <f>ROUND(INDEX([1]Calculation!M:M,ROW()),0)</f>
        <v>2</v>
      </c>
      <c r="I1123" s="8">
        <f>ROUND(INDEX([1]Calculation!N:N,ROW()),0)</f>
        <v>5</v>
      </c>
      <c r="J1123" s="8">
        <f>ROUND(INDEX([1]Calculation!O:O,ROW()),0)</f>
        <v>0</v>
      </c>
      <c r="K1123" s="8">
        <f>ROUND(INDEX([1]Calculation!P:P,ROW()),0)</f>
        <v>0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https://harvardharrispoll.com/wp-content/uploads/2019/02/HHP_Feb2019_RV_topline.pdf</v>
      </c>
    </row>
    <row r="1124" spans="1:16">
      <c r="A1124" t="str">
        <f>INDEX([1]Calculation!$F:$F,ROW())</f>
        <v>South Carolina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600  lv</v>
      </c>
      <c r="E1124" s="19">
        <f>INDEX([1]Calculation!$I:$I,ROW())</f>
        <v>43514</v>
      </c>
      <c r="F1124" s="12">
        <f>ROUND(INDEX([1]Calculation!AL:AL,ROW()),1)</f>
        <v>0</v>
      </c>
      <c r="G1124" s="8">
        <f>ROUND(INDEX([1]Calculation!L:L,ROW()),0)</f>
        <v>0</v>
      </c>
      <c r="H1124" s="8">
        <f>ROUND(INDEX([1]Calculation!M:M,ROW()),0)</f>
        <v>0</v>
      </c>
      <c r="I1124" s="8">
        <f>ROUND(INDEX([1]Calculation!N:N,ROW()),0)</f>
        <v>28</v>
      </c>
      <c r="J1124" s="8">
        <f>ROUND(INDEX([1]Calculation!O:O,ROW()),0)</f>
        <v>1</v>
      </c>
      <c r="K1124" s="8">
        <f>ROUND(INDEX([1]Calculation!P:P,ROW()),0)</f>
        <v>5</v>
      </c>
      <c r="L1124" s="8">
        <f>ROUND(INDEX([1]Calculation!Q:Q,ROW()),0)</f>
        <v>0</v>
      </c>
      <c r="M1124" s="8">
        <f>ROUND(INDEX([1]Calculation!R:R,ROW()),0)</f>
        <v>0</v>
      </c>
      <c r="N1124" s="8">
        <f>ROUND(INDEX([1]Calculation!S:S,ROW()),0)</f>
        <v>20</v>
      </c>
      <c r="O1124" s="8">
        <f>ROUND(INDEX([1]Calculation!T:T,ROW()),0)</f>
        <v>1</v>
      </c>
      <c r="P1124" s="8" t="str">
        <f>INDEX([1]Calculation!CB:CB,ROW())</f>
        <v>https://docsend.com/view/y8dpeq2</v>
      </c>
    </row>
    <row r="1125" spans="1:16">
      <c r="A1125" t="str">
        <f>INDEX([1]Calculation!$F:$F,ROW())</f>
        <v>South Carolina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600  lv</v>
      </c>
      <c r="E1125" s="19">
        <f>INDEX([1]Calculation!$I:$I,ROW())</f>
        <v>43514</v>
      </c>
      <c r="F1125" s="12">
        <f>ROUND(INDEX([1]Calculation!AL:AL,ROW()),1)</f>
        <v>0</v>
      </c>
      <c r="G1125" s="8">
        <f>ROUND(INDEX([1]Calculation!L:L,ROW()),0)</f>
        <v>36</v>
      </c>
      <c r="H1125" s="8">
        <f>ROUND(INDEX([1]Calculation!M:M,ROW()),0)</f>
        <v>1</v>
      </c>
      <c r="I1125" s="8">
        <f>ROUND(INDEX([1]Calculation!N:N,ROW()),0)</f>
        <v>10</v>
      </c>
      <c r="J1125" s="8">
        <f>ROUND(INDEX([1]Calculation!O:O,ROW()),0)</f>
        <v>0</v>
      </c>
      <c r="K1125" s="8">
        <f>ROUND(INDEX([1]Calculation!P:P,ROW()),0)</f>
        <v>1</v>
      </c>
      <c r="L1125" s="8">
        <f>ROUND(INDEX([1]Calculation!Q:Q,ROW()),0)</f>
        <v>14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1</v>
      </c>
      <c r="P1125" s="8" t="str">
        <f>INDEX([1]Calculation!CB:CB,ROW())</f>
        <v>https://docsend.com/view/y8dpeq2</v>
      </c>
    </row>
    <row r="1126" spans="1:16">
      <c r="A1126" t="str">
        <f>INDEX([1]Calculation!$F:$F,ROW())</f>
        <v>US</v>
      </c>
      <c r="B1126" t="str">
        <f>INDEX([1]Calculation!$D:$D,ROW())</f>
        <v>Harris Insights &amp; Analytics</v>
      </c>
      <c r="C1126" t="str">
        <f>IF(INDEX([1]Calculation!$G:$G,ROW())=0,"-",INDEX([1]Calculation!$G:$G,ROW()))</f>
        <v>C+</v>
      </c>
      <c r="D1126" t="str">
        <f>INDEX([1]Calculation!$J:$J,ROW())&amp;"  "&amp;INDEX([1]Calculation!$K:$K,ROW())</f>
        <v>370  rv</v>
      </c>
      <c r="E1126" s="19">
        <f>INDEX([1]Calculation!$I:$I,ROW())</f>
        <v>43514</v>
      </c>
      <c r="F1126" s="12">
        <f>ROUND(INDEX([1]Calculation!AL:AL,ROW()),1)</f>
        <v>0</v>
      </c>
      <c r="G1126" s="8">
        <f>ROUND(INDEX([1]Calculation!L:L,ROW()),0)</f>
        <v>25</v>
      </c>
      <c r="H1126" s="8">
        <f>ROUND(INDEX([1]Calculation!M:M,ROW()),0)</f>
        <v>5</v>
      </c>
      <c r="I1126" s="8">
        <f>ROUND(INDEX([1]Calculation!N:N,ROW()),0)</f>
        <v>4</v>
      </c>
      <c r="J1126" s="8">
        <f>ROUND(INDEX([1]Calculation!O:O,ROW()),0)</f>
        <v>0</v>
      </c>
      <c r="K1126" s="8">
        <f>ROUND(INDEX([1]Calculation!P:P,ROW()),0)</f>
        <v>2</v>
      </c>
      <c r="L1126" s="8">
        <f>ROUND(INDEX([1]Calculation!Q:Q,ROW()),0)</f>
        <v>11</v>
      </c>
      <c r="M1126" s="8">
        <f>ROUND(INDEX([1]Calculation!R:R,ROW()),0)</f>
        <v>0</v>
      </c>
      <c r="N1126" s="8">
        <f>ROUND(INDEX([1]Calculation!S:S,ROW()),0)</f>
        <v>5</v>
      </c>
      <c r="O1126" s="8">
        <f>ROUND(INDEX([1]Calculation!T:T,ROW()),0)</f>
        <v>0</v>
      </c>
      <c r="P1126" s="8" t="str">
        <f>INDEX([1]Calculation!CB:CB,ROW())</f>
        <v>https://thehill.com/hilltv/what-americas-thinking/430614-one-fourth-of-democratic-voters-say-theyd-support-michelle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B/C</v>
      </c>
      <c r="D1127" t="str">
        <f>INDEX([1]Calculation!$J:$J,ROW())&amp;"  "&amp;INDEX([1]Calculation!$K:$K,ROW())</f>
        <v>15383  lv</v>
      </c>
      <c r="E1127" s="19">
        <f>INDEX([1]Calculation!$I:$I,ROW())</f>
        <v>43513</v>
      </c>
      <c r="F1127" s="12">
        <f>ROUND(INDEX([1]Calculation!AL:AL,ROW()),1)</f>
        <v>0</v>
      </c>
      <c r="G1127" s="8">
        <f>ROUND(INDEX([1]Calculation!L:L,ROW()),0)</f>
        <v>30</v>
      </c>
      <c r="H1127" s="8">
        <f>ROUND(INDEX([1]Calculation!M:M,ROW()),0)</f>
        <v>2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4</v>
      </c>
      <c r="L1127" s="8">
        <f>ROUND(INDEX([1]Calculation!Q:Q,ROW()),0)</f>
        <v>21</v>
      </c>
      <c r="M1127" s="8">
        <f>ROUND(INDEX([1]Calculation!R:R,ROW()),0)</f>
        <v>0</v>
      </c>
      <c r="N1127" s="8">
        <f>ROUND(INDEX([1]Calculation!S:S,ROW()),0)</f>
        <v>8</v>
      </c>
      <c r="O1127" s="8">
        <f>ROUND(INDEX([1]Calculation!T:T,ROW()),0)</f>
        <v>0</v>
      </c>
      <c r="P1127" s="8" t="str">
        <f>INDEX([1]Calculation!CB:CB,ROW())</f>
        <v>https://morningconsult.com/wp-content/uploads/2019/02/Political-Intelligence-2.19.19.pdf</v>
      </c>
    </row>
    <row r="1128" spans="1:16">
      <c r="A1128" t="str">
        <f>INDEX([1]Calculation!$F:$F,ROW())</f>
        <v>US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431  lv</v>
      </c>
      <c r="E1128" s="19">
        <f>INDEX([1]Calculation!$I:$I,ROW())</f>
        <v>43512</v>
      </c>
      <c r="F1128" s="12">
        <f>ROUND(INDEX([1]Calculation!AL:AL,ROW()),1)</f>
        <v>0</v>
      </c>
      <c r="G1128" s="8">
        <f>ROUND(INDEX([1]Calculation!L:L,ROW()),0)</f>
        <v>27</v>
      </c>
      <c r="H1128" s="8">
        <f>ROUND(INDEX([1]Calculation!M:M,ROW()),0)</f>
        <v>2</v>
      </c>
      <c r="I1128" s="8">
        <f>ROUND(INDEX([1]Calculation!N:N,ROW()),0)</f>
        <v>9</v>
      </c>
      <c r="J1128" s="8">
        <f>ROUND(INDEX([1]Calculation!O:O,ROW()),0)</f>
        <v>0</v>
      </c>
      <c r="K1128" s="8">
        <f>ROUND(INDEX([1]Calculation!P:P,ROW()),0)</f>
        <v>5</v>
      </c>
      <c r="L1128" s="8">
        <f>ROUND(INDEX([1]Calculation!Q:Q,ROW()),0)</f>
        <v>17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http://emersonpolling.com/2019/02/16/majority-of-americans-disagree-with-trumps-national-emergency-despite-a-plurality-agreeing-with-border-wall-extension/</v>
      </c>
    </row>
    <row r="1129" spans="1:16">
      <c r="A1129" t="str">
        <f>INDEX([1]Calculation!$F:$F,ROW())</f>
        <v>New Hampshire</v>
      </c>
      <c r="B1129" t="str">
        <f>INDEX([1]Calculation!$D:$D,ROW())</f>
        <v>YouGov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337  lv</v>
      </c>
      <c r="E1129" s="19">
        <f>INDEX([1]Calculation!$I:$I,ROW())</f>
        <v>43511</v>
      </c>
      <c r="F1129" s="12">
        <f>ROUND(INDEX([1]Calculation!AL:AL,ROW()),1)</f>
        <v>0</v>
      </c>
      <c r="G1129" s="8">
        <f>ROUND(INDEX([1]Calculation!L:L,ROW()),0)</f>
        <v>28</v>
      </c>
      <c r="H1129" s="8">
        <f>ROUND(INDEX([1]Calculation!M:M,ROW()),0)</f>
        <v>2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1</v>
      </c>
      <c r="L1129" s="8">
        <f>ROUND(INDEX([1]Calculation!Q:Q,ROW()),0)</f>
        <v>20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https://www.umass.edu/newsoffice/article/presidential-politics-biden-leads-umass</v>
      </c>
    </row>
    <row r="1130" spans="1:16">
      <c r="A1130" t="str">
        <f>INDEX([1]Calculation!$F:$F,ROW())</f>
        <v>California</v>
      </c>
      <c r="B1130" t="str">
        <f>INDEX([1]Calculation!$D:$D,ROW())</f>
        <v>Change Research</v>
      </c>
      <c r="C1130" t="str">
        <f>IF(INDEX([1]Calculation!$G:$G,ROW())=0,"-",INDEX([1]Calculation!$G:$G,ROW()))</f>
        <v>C</v>
      </c>
      <c r="D1130" t="str">
        <f>INDEX([1]Calculation!$J:$J,ROW())&amp;"  "&amp;INDEX([1]Calculation!$K:$K,ROW())</f>
        <v>948  lv</v>
      </c>
      <c r="E1130" s="19">
        <f>INDEX([1]Calculation!$I:$I,ROW())</f>
        <v>43507</v>
      </c>
      <c r="F1130" s="12">
        <f>ROUND(INDEX([1]Calculation!AL:AL,ROW()),1)</f>
        <v>0</v>
      </c>
      <c r="G1130" s="8">
        <f>ROUND(INDEX([1]Calculation!L:L,ROW()),0)</f>
        <v>0</v>
      </c>
      <c r="H1130" s="8">
        <f>ROUND(INDEX([1]Calculation!M:M,ROW()),0)</f>
        <v>0</v>
      </c>
      <c r="I1130" s="8">
        <f>ROUND(INDEX([1]Calculation!N:N,ROW()),0)</f>
        <v>7</v>
      </c>
      <c r="J1130" s="8">
        <f>ROUND(INDEX([1]Calculation!O:O,ROW()),0)</f>
        <v>2</v>
      </c>
      <c r="K1130" s="8">
        <f>ROUND(INDEX([1]Calculation!P:P,ROW()),0)</f>
        <v>0</v>
      </c>
      <c r="L1130" s="8">
        <f>ROUND(INDEX([1]Calculation!Q:Q,ROW()),0)</f>
        <v>0</v>
      </c>
      <c r="M1130" s="8">
        <f>ROUND(INDEX([1]Calculation!R:R,ROW()),0)</f>
        <v>0</v>
      </c>
      <c r="N1130" s="8">
        <f>ROUND(INDEX([1]Calculation!S:S,ROW()),0)</f>
        <v>23</v>
      </c>
      <c r="O1130" s="8">
        <f>ROUND(INDEX([1]Calculation!T:T,ROW()),0)</f>
        <v>1</v>
      </c>
      <c r="P1130" s="8" t="str">
        <f>INDEX([1]Calculation!CB:CB,ROW())</f>
        <v>https://docsend.com/view/mjz7a9j</v>
      </c>
    </row>
    <row r="1131" spans="1:16">
      <c r="A1131" t="str">
        <f>INDEX([1]Calculation!$F:$F,ROW())</f>
        <v>California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948  lv</v>
      </c>
      <c r="E1131" s="19">
        <f>INDEX([1]Calculation!$I:$I,ROW())</f>
        <v>43507</v>
      </c>
      <c r="F1131" s="12">
        <f>ROUND(INDEX([1]Calculation!AL:AL,ROW()),1)</f>
        <v>0</v>
      </c>
      <c r="G1131" s="8">
        <f>ROUND(INDEX([1]Calculation!L:L,ROW()),0)</f>
        <v>26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1</v>
      </c>
      <c r="K1131" s="8">
        <f>ROUND(INDEX([1]Calculation!P:P,ROW()),0)</f>
        <v>1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0</v>
      </c>
      <c r="P1131" s="8" t="str">
        <f>INDEX([1]Calculation!CB:CB,ROW())</f>
        <v>https://docsend.com/view/mjz7a9j</v>
      </c>
    </row>
    <row r="1132" spans="1:16">
      <c r="A1132" t="str">
        <f>INDEX([1]Calculation!$F:$F,ROW())</f>
        <v>US</v>
      </c>
      <c r="B1132" t="str">
        <f>INDEX([1]Calculation!$D:$D,ROW())</f>
        <v>Bold Blue Campaigns</v>
      </c>
      <c r="C1132" t="str">
        <f>IF(INDEX([1]Calculation!$G:$G,ROW())=0,"-",INDEX([1]Calculation!$G:$G,ROW()))</f>
        <v>-</v>
      </c>
      <c r="D1132" t="str">
        <f>INDEX([1]Calculation!$J:$J,ROW())&amp;"  "&amp;INDEX([1]Calculation!$K:$K,ROW())</f>
        <v>500  lv</v>
      </c>
      <c r="E1132" s="19">
        <f>INDEX([1]Calculation!$I:$I,ROW())</f>
        <v>43507</v>
      </c>
      <c r="F1132" s="12">
        <f>ROUND(INDEX([1]Calculation!AL:AL,ROW()),1)</f>
        <v>0.7</v>
      </c>
      <c r="G1132" s="8">
        <f>ROUND(INDEX([1]Calculation!L:L,ROW()),0)</f>
        <v>12</v>
      </c>
      <c r="H1132" s="8">
        <f>ROUND(INDEX([1]Calculation!M:M,ROW()),0)</f>
        <v>0</v>
      </c>
      <c r="I1132" s="8">
        <f>ROUND(INDEX([1]Calculation!N:N,ROW()),0)</f>
        <v>0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9</v>
      </c>
      <c r="M1132" s="8">
        <f>ROUND(INDEX([1]Calculation!R:R,ROW()),0)</f>
        <v>0</v>
      </c>
      <c r="N1132" s="8">
        <f>ROUND(INDEX([1]Calculation!S:S,ROW()),0)</f>
        <v>3</v>
      </c>
      <c r="O1132" s="8">
        <f>ROUND(INDEX([1]Calculation!T:T,ROW()),0)</f>
        <v>0</v>
      </c>
      <c r="P1132" s="8" t="str">
        <f>INDEX([1]Calculation!CB:CB,ROW())</f>
        <v>https://drive.google.com/file/d/1dCo2pRN0-jn12kX-fFnhdm-JkyZCvX9Y/view</v>
      </c>
    </row>
    <row r="1133" spans="1:16">
      <c r="A1133" t="str">
        <f>INDEX([1]Calculation!$F:$F,ROW())</f>
        <v>US</v>
      </c>
      <c r="B1133" t="str">
        <f>INDEX([1]Calculation!$D:$D,ROW())</f>
        <v>McLaughlin &amp; Associates</v>
      </c>
      <c r="C1133" t="str">
        <f>IF(INDEX([1]Calculation!$G:$G,ROW())=0,"-",INDEX([1]Calculation!$G:$G,ROW()))</f>
        <v>C/D</v>
      </c>
      <c r="D1133" t="str">
        <f>INDEX([1]Calculation!$J:$J,ROW())&amp;"  "&amp;INDEX([1]Calculation!$K:$K,ROW())</f>
        <v>450  lv</v>
      </c>
      <c r="E1133" s="19">
        <f>INDEX([1]Calculation!$I:$I,ROW())</f>
        <v>43506</v>
      </c>
      <c r="F1133" s="12">
        <f>ROUND(INDEX([1]Calculation!AL:AL,ROW()),1)</f>
        <v>0</v>
      </c>
      <c r="G1133" s="8">
        <f>ROUND(INDEX([1]Calculation!L:L,ROW()),0)</f>
        <v>25</v>
      </c>
      <c r="H1133" s="8">
        <f>ROUND(INDEX([1]Calculation!M:M,ROW()),0)</f>
        <v>2</v>
      </c>
      <c r="I1133" s="8">
        <f>ROUND(INDEX([1]Calculation!N:N,ROW()),0)</f>
        <v>3</v>
      </c>
      <c r="J1133" s="8">
        <f>ROUND(INDEX([1]Calculation!O:O,ROW()),0)</f>
        <v>0</v>
      </c>
      <c r="K1133" s="8">
        <f>ROUND(INDEX([1]Calculation!P:P,ROW()),0)</f>
        <v>1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http://mclaughlinonline.com/pols/wp-content/uploads/2019/02/National-Monthly-Omnibus-February-1.pdf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11627  lv</v>
      </c>
      <c r="E1134" s="19">
        <f>INDEX([1]Calculation!$I:$I,ROW())</f>
        <v>43506</v>
      </c>
      <c r="F1134" s="12">
        <f>ROUND(INDEX([1]Calculation!AL:AL,ROW()),1)</f>
        <v>0</v>
      </c>
      <c r="G1134" s="8">
        <f>ROUND(INDEX([1]Calculation!L:L,ROW()),0)</f>
        <v>29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0</v>
      </c>
      <c r="K1134" s="8">
        <f>ROUND(INDEX([1]Calculation!P:P,ROW()),0)</f>
        <v>3</v>
      </c>
      <c r="L1134" s="8">
        <f>ROUND(INDEX([1]Calculation!Q:Q,ROW()),0)</f>
        <v>22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0</v>
      </c>
      <c r="P1134" s="8" t="str">
        <f>INDEX([1]Calculation!CB:CB,ROW())</f>
        <v>https://morningconsult.com/wp-content/uploads/2019/02/Morning-Consult_Political-Intelligence_2.12.19.pdf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14494  lv</v>
      </c>
      <c r="E1135" s="19">
        <f>INDEX([1]Calculation!$I:$I,ROW())</f>
        <v>43499</v>
      </c>
      <c r="F1135" s="12">
        <f>ROUND(INDEX([1]Calculation!AL:AL,ROW()),1)</f>
        <v>0</v>
      </c>
      <c r="G1135" s="8">
        <f>ROUND(INDEX([1]Calculation!L:L,ROW()),0)</f>
        <v>30</v>
      </c>
      <c r="H1135" s="8">
        <f>ROUND(INDEX([1]Calculation!M:M,ROW()),0)</f>
        <v>2</v>
      </c>
      <c r="I1135" s="8">
        <f>ROUND(INDEX([1]Calculation!N:N,ROW()),0)</f>
        <v>4</v>
      </c>
      <c r="J1135" s="8">
        <f>ROUND(INDEX([1]Calculation!O:O,ROW()),0)</f>
        <v>0</v>
      </c>
      <c r="K1135" s="8">
        <f>ROUND(INDEX([1]Calculation!P:P,ROW()),0)</f>
        <v>2</v>
      </c>
      <c r="L1135" s="8">
        <f>ROUND(INDEX([1]Calculation!Q:Q,ROW()),0)</f>
        <v>21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0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South Carolina</v>
      </c>
      <c r="B1136" t="str">
        <f>INDEX([1]Calculation!$D:$D,ROW())</f>
        <v>Optimus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557  lv</v>
      </c>
      <c r="E1136" s="19">
        <f>INDEX([1]Calculation!$I:$I,ROW())</f>
        <v>43498</v>
      </c>
      <c r="F1136" s="12">
        <f>ROUND(INDEX([1]Calculation!AL:AL,ROW()),1)</f>
        <v>0</v>
      </c>
      <c r="G1136" s="8">
        <f>ROUND(INDEX([1]Calculation!L:L,ROW()),0)</f>
        <v>36</v>
      </c>
      <c r="H1136" s="8">
        <f>ROUND(INDEX([1]Calculation!M:M,ROW()),0)</f>
        <v>0</v>
      </c>
      <c r="I1136" s="8">
        <f>ROUND(INDEX([1]Calculation!N:N,ROW()),0)</f>
        <v>5</v>
      </c>
      <c r="J1136" s="8">
        <f>ROUND(INDEX([1]Calculation!O:O,ROW()),0)</f>
        <v>0</v>
      </c>
      <c r="K1136" s="8">
        <f>ROUND(INDEX([1]Calculation!P:P,ROW()),0)</f>
        <v>1</v>
      </c>
      <c r="L1136" s="8">
        <f>ROUND(INDEX([1]Calculation!Q:Q,ROW()),0)</f>
        <v>8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0</v>
      </c>
      <c r="P1136" s="8" t="str">
        <f>INDEX([1]Calculation!CB:CB,ROW())</f>
        <v>https://projects.fivethirtyeight.com/polls/20190207.xlsx</v>
      </c>
    </row>
    <row r="1137" spans="1:16">
      <c r="A1137" t="str">
        <f>INDEX([1]Calculation!$F:$F,ROW())</f>
        <v>New Hampshire</v>
      </c>
      <c r="B1137" t="str">
        <f>INDEX([1]Calculation!$D:$D,ROW())</f>
        <v>Optimus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518  lv</v>
      </c>
      <c r="E1137" s="19">
        <f>INDEX([1]Calculation!$I:$I,ROW())</f>
        <v>43498</v>
      </c>
      <c r="F1137" s="12">
        <f>ROUND(INDEX([1]Calculation!AL:AL,ROW()),1)</f>
        <v>0</v>
      </c>
      <c r="G1137" s="8">
        <f>ROUND(INDEX([1]Calculation!L:L,ROW()),0)</f>
        <v>22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0</v>
      </c>
      <c r="K1137" s="8">
        <f>ROUND(INDEX([1]Calculation!P:P,ROW()),0)</f>
        <v>2</v>
      </c>
      <c r="L1137" s="8">
        <f>ROUND(INDEX([1]Calculation!Q:Q,ROW()),0)</f>
        <v>13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https://projects.fivethirtyeight.com/polls/20190207.xlsx</v>
      </c>
    </row>
    <row r="1138" spans="1:16">
      <c r="A1138" t="str">
        <f>INDEX([1]Calculation!$F:$F,ROW())</f>
        <v>Iowa</v>
      </c>
      <c r="B1138" t="str">
        <f>INDEX([1]Calculation!$D:$D,ROW())</f>
        <v>Optimus</v>
      </c>
      <c r="C1138" t="str">
        <f>IF(INDEX([1]Calculation!$G:$G,ROW())=0,"-",INDEX([1]Calculation!$G:$G,ROW()))</f>
        <v>C/D</v>
      </c>
      <c r="D1138" t="str">
        <f>INDEX([1]Calculation!$J:$J,ROW())&amp;"  "&amp;INDEX([1]Calculation!$K:$K,ROW())</f>
        <v>558  lv</v>
      </c>
      <c r="E1138" s="19">
        <f>INDEX([1]Calculation!$I:$I,ROW())</f>
        <v>43498</v>
      </c>
      <c r="F1138" s="12">
        <f>ROUND(INDEX([1]Calculation!AL:AL,ROW()),1)</f>
        <v>0</v>
      </c>
      <c r="G1138" s="8">
        <f>ROUND(INDEX([1]Calculation!L:L,ROW()),0)</f>
        <v>25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0</v>
      </c>
      <c r="K1138" s="8">
        <f>ROUND(INDEX([1]Calculation!P:P,ROW()),0)</f>
        <v>5</v>
      </c>
      <c r="L1138" s="8">
        <f>ROUND(INDEX([1]Calculation!Q:Q,ROW()),0)</f>
        <v>10</v>
      </c>
      <c r="M1138" s="8">
        <f>ROUND(INDEX([1]Calculation!R:R,ROW()),0)</f>
        <v>0</v>
      </c>
      <c r="N1138" s="8">
        <f>ROUND(INDEX([1]Calculation!S:S,ROW()),0)</f>
        <v>11</v>
      </c>
      <c r="O1138" s="8">
        <f>ROUND(INDEX([1]Calculation!T:T,ROW()),0)</f>
        <v>0</v>
      </c>
      <c r="P1138" s="8" t="str">
        <f>INDEX([1]Calculation!CB:CB,ROW())</f>
        <v>https://projects.fivethirtyeight.com/polls/20190207.xlsx</v>
      </c>
    </row>
    <row r="1139" spans="1:16">
      <c r="A1139" t="str">
        <f>INDEX([1]Calculation!$F:$F,ROW())</f>
        <v>US</v>
      </c>
      <c r="B1139" t="str">
        <f>INDEX([1]Calculation!$D:$D,ROW())</f>
        <v>Morning Consult</v>
      </c>
      <c r="C1139" t="str">
        <f>IF(INDEX([1]Calculation!$G:$G,ROW())=0,"-",INDEX([1]Calculation!$G:$G,ROW()))</f>
        <v>B/C</v>
      </c>
      <c r="D1139" t="str">
        <f>INDEX([1]Calculation!$J:$J,ROW())&amp;"  "&amp;INDEX([1]Calculation!$K:$K,ROW())</f>
        <v>737  rv</v>
      </c>
      <c r="E1139" s="19">
        <f>INDEX([1]Calculation!$I:$I,ROW())</f>
        <v>43498</v>
      </c>
      <c r="F1139" s="12">
        <f>ROUND(INDEX([1]Calculation!AL:AL,ROW()),1)</f>
        <v>0</v>
      </c>
      <c r="G1139" s="8">
        <f>ROUND(INDEX([1]Calculation!L:L,ROW()),0)</f>
        <v>29</v>
      </c>
      <c r="H1139" s="8">
        <f>ROUND(INDEX([1]Calculation!M:M,ROW()),0)</f>
        <v>2</v>
      </c>
      <c r="I1139" s="8">
        <f>ROUND(INDEX([1]Calculation!N:N,ROW()),0)</f>
        <v>5</v>
      </c>
      <c r="J1139" s="8">
        <f>ROUND(INDEX([1]Calculation!O:O,ROW()),0)</f>
        <v>0</v>
      </c>
      <c r="K1139" s="8">
        <f>ROUND(INDEX([1]Calculation!P:P,ROW()),0)</f>
        <v>2</v>
      </c>
      <c r="L1139" s="8">
        <f>ROUND(INDEX([1]Calculation!Q:Q,ROW()),0)</f>
        <v>16</v>
      </c>
      <c r="M1139" s="8">
        <f>ROUND(INDEX([1]Calculation!R:R,ROW()),0)</f>
        <v>0</v>
      </c>
      <c r="N1139" s="8">
        <f>ROUND(INDEX([1]Calculation!S:S,ROW()),0)</f>
        <v>6</v>
      </c>
      <c r="O1139" s="8">
        <f>ROUND(INDEX([1]Calculation!T:T,ROW()),0)</f>
        <v>0</v>
      </c>
      <c r="P1139" s="8" t="str">
        <f>INDEX([1]Calculation!CB:CB,ROW())</f>
        <v>https://morningconsult.com/wp-content/uploads/2019/02/190202_crosstabs_POLITICO_RVs_v1_AP.pdf</v>
      </c>
    </row>
    <row r="1140" spans="1:16">
      <c r="A1140" t="str">
        <f>INDEX([1]Calculation!$F:$F,ROW())</f>
        <v>Iowa</v>
      </c>
      <c r="B1140" t="str">
        <f>INDEX([1]Calculation!$D:$D,ROW())</f>
        <v>Emerson College</v>
      </c>
      <c r="C1140" t="str">
        <f>IF(INDEX([1]Calculation!$G:$G,ROW())=0,"-",INDEX([1]Calculation!$G:$G,ROW()))</f>
        <v>B-</v>
      </c>
      <c r="D1140" t="str">
        <f>INDEX([1]Calculation!$J:$J,ROW())&amp;"  "&amp;INDEX([1]Calculation!$K:$K,ROW())</f>
        <v>260  lv</v>
      </c>
      <c r="E1140" s="19">
        <f>INDEX([1]Calculation!$I:$I,ROW())</f>
        <v>43498</v>
      </c>
      <c r="F1140" s="12">
        <f>ROUND(INDEX([1]Calculation!AL:AL,ROW()),1)</f>
        <v>0</v>
      </c>
      <c r="G1140" s="8">
        <f>ROUND(INDEX([1]Calculation!L:L,ROW()),0)</f>
        <v>29</v>
      </c>
      <c r="H1140" s="8">
        <f>ROUND(INDEX([1]Calculation!M:M,ROW()),0)</f>
        <v>0</v>
      </c>
      <c r="I1140" s="8">
        <f>ROUND(INDEX([1]Calculation!N:N,ROW()),0)</f>
        <v>4</v>
      </c>
      <c r="J1140" s="8">
        <f>ROUND(INDEX([1]Calculation!O:O,ROW()),0)</f>
        <v>0</v>
      </c>
      <c r="K1140" s="8">
        <f>ROUND(INDEX([1]Calculation!P:P,ROW()),0)</f>
        <v>3</v>
      </c>
      <c r="L1140" s="8">
        <f>ROUND(INDEX([1]Calculation!Q:Q,ROW()),0)</f>
        <v>15</v>
      </c>
      <c r="M1140" s="8">
        <f>ROUND(INDEX([1]Calculation!R:R,ROW()),0)</f>
        <v>0</v>
      </c>
      <c r="N1140" s="8">
        <f>ROUND(INDEX([1]Calculation!S:S,ROW()),0)</f>
        <v>11</v>
      </c>
      <c r="O1140" s="8">
        <f>ROUND(INDEX([1]Calculation!T:T,ROW()),0)</f>
        <v>0</v>
      </c>
      <c r="P1140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14381  lv</v>
      </c>
      <c r="E1141" s="19">
        <f>INDEX([1]Calculation!$I:$I,ROW())</f>
        <v>43492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3</v>
      </c>
      <c r="I1141" s="8">
        <f>ROUND(INDEX([1]Calculation!N:N,ROW()),0)</f>
        <v>3</v>
      </c>
      <c r="J1141" s="8">
        <f>ROUND(INDEX([1]Calculation!O:O,ROW()),0)</f>
        <v>0</v>
      </c>
      <c r="K1141" s="8">
        <f>ROUND(INDEX([1]Calculation!P:P,ROW()),0)</f>
        <v>2</v>
      </c>
      <c r="L1141" s="8">
        <f>ROUND(INDEX([1]Calculation!Q:Q,ROW()),0)</f>
        <v>21</v>
      </c>
      <c r="M1141" s="8">
        <f>ROUND(INDEX([1]Calculation!R:R,ROW()),0)</f>
        <v>0</v>
      </c>
      <c r="N1141" s="8">
        <f>ROUND(INDEX([1]Calculation!S:S,ROW()),0)</f>
        <v>9</v>
      </c>
      <c r="O1141" s="8">
        <f>ROUND(INDEX([1]Calculation!T:T,ROW()),0)</f>
        <v>0</v>
      </c>
      <c r="P1141" s="8" t="str">
        <f>INDEX([1]Calculation!CB:CB,ROW())</f>
        <v>https://morningconsult.com/2020-democratic-primary/</v>
      </c>
    </row>
    <row r="1142" spans="1:16">
      <c r="A1142" t="str">
        <f>INDEX([1]Calculation!$F:$F,ROW())</f>
        <v>US</v>
      </c>
      <c r="B1142" t="str">
        <f>INDEX([1]Calculation!$D:$D,ROW())</f>
        <v>Monmouth University</v>
      </c>
      <c r="C1142" t="str">
        <f>IF(INDEX([1]Calculation!$G:$G,ROW())=0,"-",INDEX([1]Calculation!$G:$G,ROW()))</f>
        <v>A+</v>
      </c>
      <c r="D1142" t="str">
        <f>INDEX([1]Calculation!$J:$J,ROW())&amp;"  "&amp;INDEX([1]Calculation!$K:$K,ROW())</f>
        <v>313  rv</v>
      </c>
      <c r="E1142" s="19">
        <f>INDEX([1]Calculation!$I:$I,ROW())</f>
        <v>43492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4</v>
      </c>
      <c r="I1142" s="8">
        <f>ROUND(INDEX([1]Calculation!N:N,ROW()),0)</f>
        <v>4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16</v>
      </c>
      <c r="M1142" s="8">
        <f>ROUND(INDEX([1]Calculation!R:R,ROW()),0)</f>
        <v>0</v>
      </c>
      <c r="N1142" s="8">
        <f>ROUND(INDEX([1]Calculation!S:S,ROW()),0)</f>
        <v>8</v>
      </c>
      <c r="O1142" s="8">
        <f>ROUND(INDEX([1]Calculation!T:T,ROW()),0)</f>
        <v>1</v>
      </c>
      <c r="P1142" s="8" t="str">
        <f>INDEX([1]Calculation!CB:CB,ROW())</f>
        <v>https://www.monmouth.edu/polling-institute/documents/monmouthpoll_us_020419.pdf/</v>
      </c>
    </row>
    <row r="1143" spans="1:16">
      <c r="A1143" t="str">
        <f>INDEX([1]Calculation!$F:$F,ROW())</f>
        <v>US</v>
      </c>
      <c r="B1143" t="str">
        <f>INDEX([1]Calculation!$D:$D,ROW())</f>
        <v>Morning Consult</v>
      </c>
      <c r="C1143" t="str">
        <f>IF(INDEX([1]Calculation!$G:$G,ROW())=0,"-",INDEX([1]Calculation!$G:$G,ROW()))</f>
        <v>B/C</v>
      </c>
      <c r="D1143" t="str">
        <f>INDEX([1]Calculation!$J:$J,ROW())&amp;"  "&amp;INDEX([1]Calculation!$K:$K,ROW())</f>
        <v>685  rv</v>
      </c>
      <c r="E1143" s="19">
        <f>INDEX([1]Calculation!$I:$I,ROW())</f>
        <v>43492</v>
      </c>
      <c r="F1143" s="12">
        <f>ROUND(INDEX([1]Calculation!AL:AL,ROW()),1)</f>
        <v>0</v>
      </c>
      <c r="G1143" s="8">
        <f>ROUND(INDEX([1]Calculation!L:L,ROW()),0)</f>
        <v>33</v>
      </c>
      <c r="H1143" s="8">
        <f>ROUND(INDEX([1]Calculation!M:M,ROW()),0)</f>
        <v>2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1</v>
      </c>
      <c r="L1143" s="8">
        <f>ROUND(INDEX([1]Calculation!Q:Q,ROW()),0)</f>
        <v>15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0</v>
      </c>
      <c r="P1143" s="8" t="str">
        <f>INDEX([1]Calculation!CB:CB,ROW())</f>
        <v>https://morningconsult.com/wp-content/uploads/2019/01/190156_crosstabs_POLITICO_RVs_v1_ML.pdf</v>
      </c>
    </row>
    <row r="1144" spans="1:16">
      <c r="A1144" t="str">
        <f>INDEX([1]Calculation!$F:$F,ROW())</f>
        <v>US</v>
      </c>
      <c r="B1144" t="str">
        <f>INDEX([1]Calculation!$D:$D,ROW())</f>
        <v>ABC News/Washington Post</v>
      </c>
      <c r="C1144" t="str">
        <f>IF(INDEX([1]Calculation!$G:$G,ROW())=0,"-",INDEX([1]Calculation!$G:$G,ROW()))</f>
        <v>A+</v>
      </c>
      <c r="D1144" t="str">
        <f>INDEX([1]Calculation!$J:$J,ROW())&amp;"  "&amp;INDEX([1]Calculation!$K:$K,ROW())</f>
        <v>447  a</v>
      </c>
      <c r="E1144" s="19">
        <f>INDEX([1]Calculation!$I:$I,ROW())</f>
        <v>43489</v>
      </c>
      <c r="F1144" s="12">
        <f>ROUND(INDEX([1]Calculation!AL:AL,ROW()),1)</f>
        <v>0</v>
      </c>
      <c r="G1144" s="8">
        <f>ROUND(INDEX([1]Calculation!L:L,ROW()),0)</f>
        <v>9</v>
      </c>
      <c r="H1144" s="8">
        <f>ROUND(INDEX([1]Calculation!M:M,ROW()),0)</f>
        <v>0</v>
      </c>
      <c r="I1144" s="8">
        <f>ROUND(INDEX([1]Calculation!N:N,ROW()),0)</f>
        <v>1</v>
      </c>
      <c r="J1144" s="8">
        <f>ROUND(INDEX([1]Calculation!O:O,ROW()),0)</f>
        <v>0</v>
      </c>
      <c r="K1144" s="8">
        <f>ROUND(INDEX([1]Calculation!P:P,ROW()),0)</f>
        <v>1</v>
      </c>
      <c r="L1144" s="8">
        <f>ROUND(INDEX([1]Calculation!Q:Q,ROW()),0)</f>
        <v>4</v>
      </c>
      <c r="M1144" s="8">
        <f>ROUND(INDEX([1]Calculation!R:R,ROW()),0)</f>
        <v>0</v>
      </c>
      <c r="N1144" s="8">
        <f>ROUND(INDEX([1]Calculation!S:S,ROW()),0)</f>
        <v>2</v>
      </c>
      <c r="O1144" s="8">
        <f>ROUND(INDEX([1]Calculation!T:T,ROW()),0)</f>
        <v>0</v>
      </c>
      <c r="P1144" s="8" t="str">
        <f>INDEX([1]Calculation!CB:CB,ROW())</f>
        <v>https://apps.washingtonpost.com/g/page/national/washington-post-abc-news-poll-jan-21-24/2355/</v>
      </c>
    </row>
    <row r="1145" spans="1:16">
      <c r="A1145" t="str">
        <f>INDEX([1]Calculation!$F:$F,ROW())</f>
        <v>US</v>
      </c>
      <c r="B1145" t="str">
        <f>INDEX([1]Calculation!$D:$D,ROW())</f>
        <v>Morning Consult</v>
      </c>
      <c r="C1145" t="str">
        <f>IF(INDEX([1]Calculation!$G:$G,ROW())=0,"-",INDEX([1]Calculation!$G:$G,ROW()))</f>
        <v>B/C</v>
      </c>
      <c r="D1145" t="str">
        <f>INDEX([1]Calculation!$J:$J,ROW())&amp;"  "&amp;INDEX([1]Calculation!$K:$K,ROW())</f>
        <v>694  rv</v>
      </c>
      <c r="E1145" s="19">
        <f>INDEX([1]Calculation!$I:$I,ROW())</f>
        <v>43487</v>
      </c>
      <c r="F1145" s="12">
        <f>ROUND(INDEX([1]Calculation!AL:AL,ROW()),1)</f>
        <v>0</v>
      </c>
      <c r="G1145" s="8">
        <f>ROUND(INDEX([1]Calculation!L:L,ROW()),0)</f>
        <v>26</v>
      </c>
      <c r="H1145" s="8">
        <f>ROUND(INDEX([1]Calculation!M:M,ROW()),0)</f>
        <v>2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2</v>
      </c>
      <c r="L1145" s="8">
        <f>ROUND(INDEX([1]Calculation!Q:Q,ROW()),0)</f>
        <v>16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0</v>
      </c>
      <c r="P1145" s="8" t="str">
        <f>INDEX([1]Calculation!CB:CB,ROW())</f>
        <v>https://morningconsult.com/wp-content/uploads/2019/01/190140_crosstabs_POLITICO_RVs_v1_AP-3.pdf</v>
      </c>
    </row>
    <row r="1146" spans="1:16">
      <c r="A1146" t="str">
        <f>INDEX([1]Calculation!$F:$F,ROW())</f>
        <v>US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355  lv</v>
      </c>
      <c r="E1146" s="19">
        <f>INDEX([1]Calculation!$I:$I,ROW())</f>
        <v>43486</v>
      </c>
      <c r="F1146" s="12">
        <f>ROUND(INDEX([1]Calculation!AL:AL,ROW()),1)</f>
        <v>0</v>
      </c>
      <c r="G1146" s="8">
        <f>ROUND(INDEX([1]Calculation!L:L,ROW()),0)</f>
        <v>0</v>
      </c>
      <c r="H1146" s="8">
        <f>ROUND(INDEX([1]Calculation!M:M,ROW()),0)</f>
        <v>0</v>
      </c>
      <c r="I1146" s="8">
        <f>ROUND(INDEX([1]Calculation!N:N,ROW()),0)</f>
        <v>0</v>
      </c>
      <c r="J1146" s="8">
        <f>ROUND(INDEX([1]Calculation!O:O,ROW()),0)</f>
        <v>0</v>
      </c>
      <c r="K1146" s="8">
        <f>ROUND(INDEX([1]Calculation!P:P,ROW()),0)</f>
        <v>0</v>
      </c>
      <c r="L1146" s="8">
        <f>ROUND(INDEX([1]Calculation!Q:Q,ROW()),0)</f>
        <v>0</v>
      </c>
      <c r="M1146" s="8">
        <f>ROUND(INDEX([1]Calculation!R:R,ROW()),0)</f>
        <v>0</v>
      </c>
      <c r="N1146" s="8">
        <f>ROUND(INDEX([1]Calculation!S:S,ROW()),0)</f>
        <v>43</v>
      </c>
      <c r="O1146" s="8">
        <f>ROUND(INDEX([1]Calculation!T:T,ROW()),0)</f>
        <v>0</v>
      </c>
      <c r="P1146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7" spans="1:16">
      <c r="A1147" t="str">
        <f>INDEX([1]Calculation!$F:$F,ROW())</f>
        <v>US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355  lv</v>
      </c>
      <c r="E1147" s="19">
        <f>INDEX([1]Calculation!$I:$I,ROW())</f>
        <v>43486</v>
      </c>
      <c r="F1147" s="12">
        <f>ROUND(INDEX([1]Calculation!AL:AL,ROW()),1)</f>
        <v>0</v>
      </c>
      <c r="G1147" s="8">
        <f>ROUND(INDEX([1]Calculation!L:L,ROW()),0)</f>
        <v>45</v>
      </c>
      <c r="H1147" s="8">
        <f>ROUND(INDEX([1]Calculation!M:M,ROW()),0)</f>
        <v>7</v>
      </c>
      <c r="I1147" s="8">
        <f>ROUND(INDEX([1]Calculation!N:N,ROW()),0)</f>
        <v>8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5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0</v>
      </c>
      <c r="P1147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8" spans="1:16">
      <c r="A1148" t="str">
        <f>INDEX([1]Calculation!$F:$F,ROW())</f>
        <v>US</v>
      </c>
      <c r="B1148" t="str">
        <f>INDEX([1]Calculation!$D:$D,ROW())</f>
        <v>Morning Consult</v>
      </c>
      <c r="C1148" t="str">
        <f>IF(INDEX([1]Calculation!$G:$G,ROW())=0,"-",INDEX([1]Calculation!$G:$G,ROW()))</f>
        <v>B/C</v>
      </c>
      <c r="D1148" t="str">
        <f>INDEX([1]Calculation!$J:$J,ROW())&amp;"  "&amp;INDEX([1]Calculation!$K:$K,ROW())</f>
        <v>14250  lv</v>
      </c>
      <c r="E1148" s="19">
        <f>INDEX([1]Calculation!$I:$I,ROW())</f>
        <v>43485</v>
      </c>
      <c r="F1148" s="12">
        <f>ROUND(INDEX([1]Calculation!AL:AL,ROW()),1)</f>
        <v>0</v>
      </c>
      <c r="G1148" s="8">
        <f>ROUND(INDEX([1]Calculation!L:L,ROW()),0)</f>
        <v>30</v>
      </c>
      <c r="H1148" s="8">
        <f>ROUND(INDEX([1]Calculation!M:M,ROW()),0)</f>
        <v>4</v>
      </c>
      <c r="I1148" s="8">
        <f>ROUND(INDEX([1]Calculation!N:N,ROW()),0)</f>
        <v>3</v>
      </c>
      <c r="J1148" s="8">
        <f>ROUND(INDEX([1]Calculation!O:O,ROW()),0)</f>
        <v>0</v>
      </c>
      <c r="K1148" s="8">
        <f>ROUND(INDEX([1]Calculation!P:P,ROW()),0)</f>
        <v>2</v>
      </c>
      <c r="L1148" s="8">
        <f>ROUND(INDEX([1]Calculation!Q:Q,ROW()),0)</f>
        <v>23</v>
      </c>
      <c r="M1148" s="8">
        <f>ROUND(INDEX([1]Calculation!R:R,ROW()),0)</f>
        <v>0</v>
      </c>
      <c r="N1148" s="8">
        <f>ROUND(INDEX([1]Calculation!S:S,ROW()),0)</f>
        <v>11</v>
      </c>
      <c r="O1148" s="8">
        <f>ROUND(INDEX([1]Calculation!T:T,ROW()),0)</f>
        <v>0</v>
      </c>
      <c r="P1148" s="8" t="str">
        <f>INDEX([1]Calculation!CB:CB,ROW())</f>
        <v>https://morningconsult.com/2020-democratic-primary/</v>
      </c>
    </row>
    <row r="1149" spans="1:16">
      <c r="A1149" t="str">
        <f>INDEX([1]Calculation!$F:$F,ROW())</f>
        <v>US</v>
      </c>
      <c r="B1149" t="str">
        <f>INDEX([1]Calculation!$D:$D,ROW())</f>
        <v>Zogby Interactive/JZ Analytics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410  lv</v>
      </c>
      <c r="E1149" s="19">
        <f>INDEX([1]Calculation!$I:$I,ROW())</f>
        <v>43485</v>
      </c>
      <c r="F1149" s="12">
        <f>ROUND(INDEX([1]Calculation!AL:AL,ROW()),1)</f>
        <v>0</v>
      </c>
      <c r="G1149" s="8">
        <f>ROUND(INDEX([1]Calculation!L:L,ROW()),0)</f>
        <v>25</v>
      </c>
      <c r="H1149" s="8">
        <f>ROUND(INDEX([1]Calculation!M:M,ROW()),0)</f>
        <v>5</v>
      </c>
      <c r="I1149" s="8">
        <f>ROUND(INDEX([1]Calculation!N:N,ROW()),0)</f>
        <v>3</v>
      </c>
      <c r="J1149" s="8">
        <f>ROUND(INDEX([1]Calculation!O:O,ROW()),0)</f>
        <v>0</v>
      </c>
      <c r="K1149" s="8">
        <f>ROUND(INDEX([1]Calculation!P:P,ROW()),0)</f>
        <v>0</v>
      </c>
      <c r="L1149" s="8">
        <f>ROUND(INDEX([1]Calculation!Q:Q,ROW()),0)</f>
        <v>12</v>
      </c>
      <c r="M1149" s="8">
        <f>ROUND(INDEX([1]Calculation!R:R,ROW()),0)</f>
        <v>0</v>
      </c>
      <c r="N1149" s="8">
        <f>ROUND(INDEX([1]Calculation!S:S,ROW()),0)</f>
        <v>5</v>
      </c>
      <c r="O1149" s="8">
        <f>ROUND(INDEX([1]Calculation!T:T,ROW()),0)</f>
        <v>0</v>
      </c>
      <c r="P1149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0" spans="1:16">
      <c r="A1150" t="str">
        <f>INDEX([1]Calculation!$F:$F,ROW())</f>
        <v>US</v>
      </c>
      <c r="B1150" t="str">
        <f>INDEX([1]Calculation!$D:$D,ROW())</f>
        <v>Zogby Interactive/JZ Analytics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410  lv</v>
      </c>
      <c r="E1150" s="19">
        <f>INDEX([1]Calculation!$I:$I,ROW())</f>
        <v>43485</v>
      </c>
      <c r="F1150" s="12">
        <f>ROUND(INDEX([1]Calculation!AL:AL,ROW()),1)</f>
        <v>0</v>
      </c>
      <c r="G1150" s="8">
        <f>ROUND(INDEX([1]Calculation!L:L,ROW()),0)</f>
        <v>27</v>
      </c>
      <c r="H1150" s="8">
        <f>ROUND(INDEX([1]Calculation!M:M,ROW()),0)</f>
        <v>8</v>
      </c>
      <c r="I1150" s="8">
        <f>ROUND(INDEX([1]Calculation!N:N,ROW()),0)</f>
        <v>1</v>
      </c>
      <c r="J1150" s="8">
        <f>ROUND(INDEX([1]Calculation!O:O,ROW()),0)</f>
        <v>0</v>
      </c>
      <c r="K1150" s="8">
        <f>ROUND(INDEX([1]Calculation!P:P,ROW()),0)</f>
        <v>0</v>
      </c>
      <c r="L1150" s="8">
        <f>ROUND(INDEX([1]Calculation!Q:Q,ROW()),0)</f>
        <v>18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0</v>
      </c>
      <c r="P1150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479  rv</v>
      </c>
      <c r="E1151" s="19">
        <f>INDEX([1]Calculation!$I:$I,ROW())</f>
        <v>43481</v>
      </c>
      <c r="F1151" s="12">
        <f>ROUND(INDEX([1]Calculation!AL:AL,ROW()),1)</f>
        <v>0</v>
      </c>
      <c r="G1151" s="8">
        <f>ROUND(INDEX([1]Calculation!L:L,ROW()),0)</f>
        <v>23</v>
      </c>
      <c r="H1151" s="8">
        <f>ROUND(INDEX([1]Calculation!M:M,ROW()),0)</f>
        <v>5</v>
      </c>
      <c r="I1151" s="8">
        <f>ROUND(INDEX([1]Calculation!N:N,ROW()),0)</f>
        <v>3</v>
      </c>
      <c r="J1151" s="8">
        <f>ROUND(INDEX([1]Calculation!O:O,ROW()),0)</f>
        <v>0</v>
      </c>
      <c r="K1151" s="8">
        <f>ROUND(INDEX([1]Calculation!P:P,ROW()),0)</f>
        <v>0</v>
      </c>
      <c r="L1151" s="8">
        <f>ROUND(INDEX([1]Calculation!Q:Q,ROW()),0)</f>
        <v>21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0</v>
      </c>
      <c r="P1151" s="8" t="str">
        <f>INDEX([1]Calculation!CB:CB,ROW())</f>
        <v>https://harvardharrispoll.com/wp-content/uploads/2019/01/Jan2019_HHP_registeredvoters_topline.pdf</v>
      </c>
    </row>
    <row r="1152" spans="1:16">
      <c r="A1152" t="str">
        <f>INDEX([1]Calculation!$F:$F,ROW())</f>
        <v>US</v>
      </c>
      <c r="B1152" t="str">
        <f>INDEX([1]Calculation!$D:$D,ROW())</f>
        <v>Harris Insights &amp; Analytics</v>
      </c>
      <c r="C1152" t="str">
        <f>IF(INDEX([1]Calculation!$G:$G,ROW())=0,"-",INDEX([1]Calculation!$G:$G,ROW()))</f>
        <v>C+</v>
      </c>
      <c r="D1152" t="str">
        <f>INDEX([1]Calculation!$J:$J,ROW())&amp;"  "&amp;INDEX([1]Calculation!$K:$K,ROW())</f>
        <v>488  rv</v>
      </c>
      <c r="E1152" s="19">
        <f>INDEX([1]Calculation!$I:$I,ROW())</f>
        <v>43481</v>
      </c>
      <c r="F1152" s="12">
        <f>ROUND(INDEX([1]Calculation!AL:AL,ROW()),1)</f>
        <v>0</v>
      </c>
      <c r="G1152" s="8">
        <f>ROUND(INDEX([1]Calculation!L:L,ROW()),0)</f>
        <v>24</v>
      </c>
      <c r="H1152" s="8">
        <f>ROUND(INDEX([1]Calculation!M:M,ROW()),0)</f>
        <v>5</v>
      </c>
      <c r="I1152" s="8">
        <f>ROUND(INDEX([1]Calculation!N:N,ROW()),0)</f>
        <v>2</v>
      </c>
      <c r="J1152" s="8">
        <f>ROUND(INDEX([1]Calculation!O:O,ROW()),0)</f>
        <v>0</v>
      </c>
      <c r="K1152" s="8">
        <f>ROUND(INDEX([1]Calculation!P:P,ROW()),0)</f>
        <v>0</v>
      </c>
      <c r="L1152" s="8">
        <f>ROUND(INDEX([1]Calculation!Q:Q,ROW()),0)</f>
        <v>13</v>
      </c>
      <c r="M1152" s="8">
        <f>ROUND(INDEX([1]Calculation!R:R,ROW()),0)</f>
        <v>0</v>
      </c>
      <c r="N1152" s="8">
        <f>ROUND(INDEX([1]Calculation!S:S,ROW()),0)</f>
        <v>5</v>
      </c>
      <c r="O1152" s="8">
        <f>ROUND(INDEX([1]Calculation!T:T,ROW()),0)</f>
        <v>0</v>
      </c>
      <c r="P1152" s="8" t="str">
        <f>INDEX([1]Calculation!CB:CB,ROW())</f>
        <v>https://harvardharrispoll.com/wp-content/uploads/2019/01/Jan2019_HHP_registeredvoters_topline.pdf</v>
      </c>
    </row>
    <row r="1153" spans="1:16">
      <c r="A1153" t="str">
        <f>INDEX([1]Calculation!$F:$F,ROW())</f>
        <v>US</v>
      </c>
      <c r="B1153" t="str">
        <f>INDEX([1]Calculation!$D:$D,ROW())</f>
        <v>Morning Consult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674  rv</v>
      </c>
      <c r="E1153" s="19">
        <f>INDEX([1]Calculation!$I:$I,ROW())</f>
        <v>43479</v>
      </c>
      <c r="F1153" s="12">
        <f>ROUND(INDEX([1]Calculation!AL:AL,ROW()),1)</f>
        <v>0</v>
      </c>
      <c r="G1153" s="8">
        <f>ROUND(INDEX([1]Calculation!L:L,ROW()),0)</f>
        <v>32</v>
      </c>
      <c r="H1153" s="8">
        <f>ROUND(INDEX([1]Calculation!M:M,ROW()),0)</f>
        <v>1</v>
      </c>
      <c r="I1153" s="8">
        <f>ROUND(INDEX([1]Calculation!N:N,ROW()),0)</f>
        <v>2</v>
      </c>
      <c r="J1153" s="8">
        <f>ROUND(INDEX([1]Calculation!O:O,ROW()),0)</f>
        <v>0</v>
      </c>
      <c r="K1153" s="8">
        <f>ROUND(INDEX([1]Calculation!P:P,ROW()),0)</f>
        <v>1</v>
      </c>
      <c r="L1153" s="8">
        <f>ROUND(INDEX([1]Calculation!Q:Q,ROW()),0)</f>
        <v>15</v>
      </c>
      <c r="M1153" s="8">
        <f>ROUND(INDEX([1]Calculation!R:R,ROW()),0)</f>
        <v>0</v>
      </c>
      <c r="N1153" s="8">
        <f>ROUND(INDEX([1]Calculation!S:S,ROW()),0)</f>
        <v>9</v>
      </c>
      <c r="O1153" s="8">
        <f>ROUND(INDEX([1]Calculation!T:T,ROW()),0)</f>
        <v>0</v>
      </c>
      <c r="P1153" s="8" t="str">
        <f>INDEX([1]Calculation!CB:CB,ROW())</f>
        <v>https://morningconsult.com/wp-content/uploads/2019/01/190125_crosstabs_POLITICO_RVs_v1_DK.pdf</v>
      </c>
    </row>
    <row r="1154" spans="1:16">
      <c r="A1154" t="str">
        <f>INDEX([1]Calculation!$F:$F,ROW())</f>
        <v>US</v>
      </c>
      <c r="B1154" t="str">
        <f>INDEX([1]Calculation!$D:$D,ROW())</f>
        <v>Morning Consult</v>
      </c>
      <c r="C1154" t="str">
        <f>IF(INDEX([1]Calculation!$G:$G,ROW())=0,"-",INDEX([1]Calculation!$G:$G,ROW()))</f>
        <v>B/C</v>
      </c>
      <c r="D1154" t="str">
        <f>INDEX([1]Calculation!$J:$J,ROW())&amp;"  "&amp;INDEX([1]Calculation!$K:$K,ROW())</f>
        <v>4749  lv</v>
      </c>
      <c r="E1154" s="19">
        <f>INDEX([1]Calculation!$I:$I,ROW())</f>
        <v>43478</v>
      </c>
      <c r="F1154" s="12">
        <f>ROUND(INDEX([1]Calculation!AL:AL,ROW()),1)</f>
        <v>0</v>
      </c>
      <c r="G1154" s="8">
        <f>ROUND(INDEX([1]Calculation!L:L,ROW()),0)</f>
        <v>31</v>
      </c>
      <c r="H1154" s="8">
        <f>ROUND(INDEX([1]Calculation!M:M,ROW()),0)</f>
        <v>4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2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0</v>
      </c>
      <c r="P1154" s="8" t="str">
        <f>INDEX([1]Calculation!CB:CB,ROW())</f>
        <v>https://morningconsult.com/2020-democratic-primary/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699  rv</v>
      </c>
      <c r="E1155" s="19">
        <f>INDEX([1]Calculation!$I:$I,ROW())</f>
        <v>43471</v>
      </c>
      <c r="F1155" s="12">
        <f>ROUND(INDEX([1]Calculation!AL:AL,ROW()),1)</f>
        <v>0</v>
      </c>
      <c r="G1155" s="8">
        <f>ROUND(INDEX([1]Calculation!L:L,ROW()),0)</f>
        <v>27</v>
      </c>
      <c r="H1155" s="8">
        <f>ROUND(INDEX([1]Calculation!M:M,ROW()),0)</f>
        <v>1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2</v>
      </c>
      <c r="L1155" s="8">
        <f>ROUND(INDEX([1]Calculation!Q:Q,ROW()),0)</f>
        <v>16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0</v>
      </c>
      <c r="P1155" s="8" t="str">
        <f>INDEX([1]Calculation!CB:CB,ROW())</f>
        <v>https://www.politico.com/f/?id=00000168-2f52-db11-ab7d-3ffb937f0002</v>
      </c>
    </row>
    <row r="1156" spans="1:16">
      <c r="A1156" t="str">
        <f>INDEX([1]Calculation!$F:$F,ROW())</f>
        <v>New Hampshire</v>
      </c>
      <c r="B1156" t="str">
        <f>INDEX([1]Calculation!$D:$D,ROW())</f>
        <v>Change Research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1162  lv</v>
      </c>
      <c r="E1156" s="19">
        <f>INDEX([1]Calculation!$I:$I,ROW())</f>
        <v>43468</v>
      </c>
      <c r="F1156" s="12">
        <f>ROUND(INDEX([1]Calculation!AL:AL,ROW()),1)</f>
        <v>0</v>
      </c>
      <c r="G1156" s="8">
        <f>ROUND(INDEX([1]Calculation!L:L,ROW()),0)</f>
        <v>24</v>
      </c>
      <c r="H1156" s="8">
        <f>ROUND(INDEX([1]Calculation!M:M,ROW()),0)</f>
        <v>2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2</v>
      </c>
      <c r="L1156" s="8">
        <f>ROUND(INDEX([1]Calculation!Q:Q,ROW()),0)</f>
        <v>26</v>
      </c>
      <c r="M1156" s="8">
        <f>ROUND(INDEX([1]Calculation!R:R,ROW()),0)</f>
        <v>1</v>
      </c>
      <c r="N1156" s="8">
        <f>ROUND(INDEX([1]Calculation!S:S,ROW()),0)</f>
        <v>11</v>
      </c>
      <c r="O1156" s="8">
        <f>ROUND(INDEX([1]Calculation!T:T,ROW()),0)</f>
        <v>0</v>
      </c>
      <c r="P1156" s="8" t="str">
        <f>INDEX([1]Calculation!CB:CB,ROW())</f>
        <v>https://docsend.com/view/nzwihqp</v>
      </c>
    </row>
    <row r="1157" spans="1:16">
      <c r="A1157" t="str">
        <f>INDEX([1]Calculation!$F:$F,ROW())</f>
        <v>Iowa</v>
      </c>
      <c r="B1157" t="str">
        <f>INDEX([1]Calculation!$D:$D,ROW())</f>
        <v>Change Research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1291  lv</v>
      </c>
      <c r="E1157" s="19">
        <f>INDEX([1]Calculation!$I:$I,ROW())</f>
        <v>43451</v>
      </c>
      <c r="F1157" s="12">
        <f>ROUND(INDEX([1]Calculation!AL:AL,ROW()),1)</f>
        <v>0</v>
      </c>
      <c r="G1157" s="8">
        <f>ROUND(INDEX([1]Calculation!L:L,ROW()),0)</f>
        <v>20</v>
      </c>
      <c r="H1157" s="8">
        <f>ROUND(INDEX([1]Calculation!M:M,ROW()),0)</f>
        <v>1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5</v>
      </c>
      <c r="L1157" s="8">
        <f>ROUND(INDEX([1]Calculation!Q:Q,ROW()),0)</f>
        <v>20</v>
      </c>
      <c r="M1157" s="8">
        <f>ROUND(INDEX([1]Calculation!R:R,ROW()),0)</f>
        <v>0</v>
      </c>
      <c r="N1157" s="8">
        <f>ROUND(INDEX([1]Calculation!S:S,ROW()),0)</f>
        <v>7</v>
      </c>
      <c r="O1157" s="8">
        <f>ROUND(INDEX([1]Calculation!T:T,ROW()),0)</f>
        <v>0</v>
      </c>
      <c r="P1157" s="8" t="str">
        <f>INDEX([1]Calculation!CB:CB,ROW())</f>
        <v>https://docsend.com/view/55qxbg9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2968  lv</v>
      </c>
      <c r="E1158" s="19">
        <f>INDEX([1]Calculation!$I:$I,ROW())</f>
        <v>43451</v>
      </c>
      <c r="F1158" s="12">
        <f>ROUND(INDEX([1]Calculation!AL:AL,ROW()),1)</f>
        <v>0</v>
      </c>
      <c r="G1158" s="8">
        <f>ROUND(INDEX([1]Calculation!L:L,ROW()),0)</f>
        <v>21</v>
      </c>
      <c r="H1158" s="8">
        <f>ROUND(INDEX([1]Calculation!M:M,ROW()),0)</f>
        <v>2</v>
      </c>
      <c r="I1158" s="8">
        <f>ROUND(INDEX([1]Calculation!N:N,ROW()),0)</f>
        <v>4</v>
      </c>
      <c r="J1158" s="8">
        <f>ROUND(INDEX([1]Calculation!O:O,ROW()),0)</f>
        <v>0</v>
      </c>
      <c r="K1158" s="8">
        <f>ROUND(INDEX([1]Calculation!P:P,ROW()),0)</f>
        <v>3</v>
      </c>
      <c r="L1158" s="8">
        <f>ROUND(INDEX([1]Calculation!Q:Q,ROW()),0)</f>
        <v>16</v>
      </c>
      <c r="M1158" s="8">
        <f>ROUND(INDEX([1]Calculation!R:R,ROW()),0)</f>
        <v>1</v>
      </c>
      <c r="N1158" s="8">
        <f>ROUND(INDEX([1]Calculation!S:S,ROW()),0)</f>
        <v>7</v>
      </c>
      <c r="O1158" s="8">
        <f>ROUND(INDEX([1]Calculation!T:T,ROW()),0)</f>
        <v>0</v>
      </c>
      <c r="P1158" s="8" t="str">
        <f>INDEX([1]Calculation!CB:CB,ROW())</f>
        <v>https://docsend.com/view/55qxbg9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706  rv</v>
      </c>
      <c r="E1159" s="19">
        <f>INDEX([1]Calculation!$I:$I,ROW())</f>
        <v>43450</v>
      </c>
      <c r="F1159" s="12">
        <f>ROUND(INDEX([1]Calculation!AL:AL,ROW()),1)</f>
        <v>0</v>
      </c>
      <c r="G1159" s="8">
        <f>ROUND(INDEX([1]Calculation!L:L,ROW()),0)</f>
        <v>25</v>
      </c>
      <c r="H1159" s="8">
        <f>ROUND(INDEX([1]Calculation!M:M,ROW()),0)</f>
        <v>2</v>
      </c>
      <c r="I1159" s="8">
        <f>ROUND(INDEX([1]Calculation!N:N,ROW()),0)</f>
        <v>3</v>
      </c>
      <c r="J1159" s="8">
        <f>ROUND(INDEX([1]Calculation!O:O,ROW()),0)</f>
        <v>0</v>
      </c>
      <c r="K1159" s="8">
        <f>ROUND(INDEX([1]Calculation!P:P,ROW()),0)</f>
        <v>1</v>
      </c>
      <c r="L1159" s="8">
        <f>ROUND(INDEX([1]Calculation!Q:Q,ROW()),0)</f>
        <v>15</v>
      </c>
      <c r="M1159" s="8">
        <f>ROUND(INDEX([1]Calculation!R:R,ROW()),0)</f>
        <v>0</v>
      </c>
      <c r="N1159" s="8">
        <f>ROUND(INDEX([1]Calculation!S:S,ROW()),0)</f>
        <v>3</v>
      </c>
      <c r="O1159" s="8">
        <f>ROUND(INDEX([1]Calculation!T:T,ROW()),0)</f>
        <v>0</v>
      </c>
      <c r="P1159" s="8" t="str">
        <f>INDEX([1]Calculation!CB:CB,ROW())</f>
        <v>https://www.politico.com/f/?id=00000167-c362-df35-adef-df67efa30000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468  lv</v>
      </c>
      <c r="E1160" s="19">
        <f>INDEX([1]Calculation!$I:$I,ROW())</f>
        <v>43448</v>
      </c>
      <c r="F1160" s="12">
        <f>ROUND(INDEX([1]Calculation!AL:AL,ROW()),1)</f>
        <v>0</v>
      </c>
      <c r="G1160" s="8">
        <f>ROUND(INDEX([1]Calculation!L:L,ROW()),0)</f>
        <v>17</v>
      </c>
      <c r="H1160" s="8">
        <f>ROUND(INDEX([1]Calculation!M:M,ROW()),0)</f>
        <v>2</v>
      </c>
      <c r="I1160" s="8">
        <f>ROUND(INDEX([1]Calculation!N:N,ROW()),0)</f>
        <v>2</v>
      </c>
      <c r="J1160" s="8">
        <f>ROUND(INDEX([1]Calculation!O:O,ROW()),0)</f>
        <v>0</v>
      </c>
      <c r="K1160" s="8">
        <f>ROUND(INDEX([1]Calculation!P:P,ROW()),0)</f>
        <v>1</v>
      </c>
      <c r="L1160" s="8">
        <f>ROUND(INDEX([1]Calculation!Q:Q,ROW()),0)</f>
        <v>18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0</v>
      </c>
      <c r="P1160" s="8" t="str">
        <f>INDEX([1]Calculation!CB:CB,ROW())</f>
        <v>http://mclaughlinonline.com/pols/wp-content/uploads/2018/12/National-Monthly-Omnibus-December-1.pdf</v>
      </c>
    </row>
    <row r="1161" spans="1:16">
      <c r="A1161" t="str">
        <f>INDEX([1]Calculation!$F:$F,ROW())</f>
        <v>Iowa</v>
      </c>
      <c r="B1161" t="str">
        <f>INDEX([1]Calculation!$D:$D,ROW())</f>
        <v>Selzer &amp; Co.</v>
      </c>
      <c r="C1161" t="str">
        <f>IF(INDEX([1]Calculation!$G:$G,ROW())=0,"-",INDEX([1]Calculation!$G:$G,ROW()))</f>
        <v>A+</v>
      </c>
      <c r="D1161" t="str">
        <f>INDEX([1]Calculation!$J:$J,ROW())&amp;"  "&amp;INDEX([1]Calculation!$K:$K,ROW())</f>
        <v>455  lv</v>
      </c>
      <c r="E1161" s="19">
        <f>INDEX([1]Calculation!$I:$I,ROW())</f>
        <v>43447</v>
      </c>
      <c r="F1161" s="12">
        <f>ROUND(INDEX([1]Calculation!AL:AL,ROW()),1)</f>
        <v>0</v>
      </c>
      <c r="G1161" s="8">
        <f>ROUND(INDEX([1]Calculation!L:L,ROW()),0)</f>
        <v>32</v>
      </c>
      <c r="H1161" s="8">
        <f>ROUND(INDEX([1]Calculation!M:M,ROW()),0)</f>
        <v>3</v>
      </c>
      <c r="I1161" s="8">
        <f>ROUND(INDEX([1]Calculation!N:N,ROW()),0)</f>
        <v>4</v>
      </c>
      <c r="J1161" s="8">
        <f>ROUND(INDEX([1]Calculation!O:O,ROW()),0)</f>
        <v>0</v>
      </c>
      <c r="K1161" s="8">
        <f>ROUND(INDEX([1]Calculation!P:P,ROW()),0)</f>
        <v>3</v>
      </c>
      <c r="L1161" s="8">
        <f>ROUND(INDEX([1]Calculation!Q:Q,ROW()),0)</f>
        <v>19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0</v>
      </c>
      <c r="P1161" s="8" t="str">
        <f>INDEX([1]Calculation!CB:CB,ROW())</f>
        <v>https://cdn.cnn.com/cnn/2018/images/12/15/rel1iademocrats.pdf</v>
      </c>
    </row>
    <row r="1162" spans="1:16">
      <c r="A1162" t="str">
        <f>INDEX([1]Calculation!$F:$F,ROW())</f>
        <v>Iowa</v>
      </c>
      <c r="B1162" t="str">
        <f>INDEX([1]Calculation!$D:$D,ROW())</f>
        <v>David Binder Research</v>
      </c>
      <c r="C1162" t="str">
        <f>IF(INDEX([1]Calculation!$G:$G,ROW())=0,"-",INDEX([1]Calculation!$G:$G,ROW()))</f>
        <v>-</v>
      </c>
      <c r="D1162" t="str">
        <f>INDEX([1]Calculation!$J:$J,ROW())&amp;"  "&amp;INDEX([1]Calculation!$K:$K,ROW())</f>
        <v>500  lv</v>
      </c>
      <c r="E1162" s="19">
        <f>INDEX([1]Calculation!$I:$I,ROW())</f>
        <v>43445</v>
      </c>
      <c r="F1162" s="12">
        <f>ROUND(INDEX([1]Calculation!AL:AL,ROW()),1)</f>
        <v>0</v>
      </c>
      <c r="G1162" s="8">
        <f>ROUND(INDEX([1]Calculation!L:L,ROW()),0)</f>
        <v>30</v>
      </c>
      <c r="H1162" s="8">
        <f>ROUND(INDEX([1]Calculation!M:M,ROW()),0)</f>
        <v>2</v>
      </c>
      <c r="I1162" s="8">
        <f>ROUND(INDEX([1]Calculation!N:N,ROW()),0)</f>
        <v>6</v>
      </c>
      <c r="J1162" s="8">
        <f>ROUND(INDEX([1]Calculation!O:O,ROW()),0)</f>
        <v>0</v>
      </c>
      <c r="K1162" s="8">
        <f>ROUND(INDEX([1]Calculation!P:P,ROW()),0)</f>
        <v>10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9</v>
      </c>
      <c r="O1162" s="8">
        <f>ROUND(INDEX([1]Calculation!T:T,ROW()),0)</f>
        <v>0</v>
      </c>
      <c r="P1162" s="8" t="str">
        <f>INDEX([1]Calculation!CB:CB,ROW())</f>
        <v>https://static.politico.com/5e/29/55eea4ed4deeaaf42e628a842376/181214-iowa-survey-memo-v2.pdf</v>
      </c>
    </row>
    <row r="1163" spans="1:16">
      <c r="A1163" t="str">
        <f>INDEX([1]Calculation!$F:$F,ROW())</f>
        <v>US</v>
      </c>
      <c r="B1163" t="str">
        <f>INDEX([1]Calculation!$D:$D,ROW())</f>
        <v>SSRS</v>
      </c>
      <c r="C1163" t="str">
        <f>IF(INDEX([1]Calculation!$G:$G,ROW())=0,"-",INDEX([1]Calculation!$G:$G,ROW()))</f>
        <v>A/B</v>
      </c>
      <c r="D1163" t="str">
        <f>INDEX([1]Calculation!$J:$J,ROW())&amp;"  "&amp;INDEX([1]Calculation!$K:$K,ROW())</f>
        <v>424  rv</v>
      </c>
      <c r="E1163" s="19">
        <f>INDEX([1]Calculation!$I:$I,ROW())</f>
        <v>43443</v>
      </c>
      <c r="F1163" s="12">
        <f>ROUND(INDEX([1]Calculation!AL:AL,ROW()),1)</f>
        <v>0</v>
      </c>
      <c r="G1163" s="8">
        <f>ROUND(INDEX([1]Calculation!L:L,ROW()),0)</f>
        <v>33</v>
      </c>
      <c r="H1163" s="8">
        <f>ROUND(INDEX([1]Calculation!M:M,ROW()),0)</f>
        <v>2</v>
      </c>
      <c r="I1163" s="8">
        <f>ROUND(INDEX([1]Calculation!N:N,ROW()),0)</f>
        <v>6</v>
      </c>
      <c r="J1163" s="8">
        <f>ROUND(INDEX([1]Calculation!O:O,ROW()),0)</f>
        <v>0</v>
      </c>
      <c r="K1163" s="8">
        <f>ROUND(INDEX([1]Calculation!P:P,ROW()),0)</f>
        <v>3</v>
      </c>
      <c r="L1163" s="8">
        <f>ROUND(INDEX([1]Calculation!Q:Q,ROW()),0)</f>
        <v>14</v>
      </c>
      <c r="M1163" s="8">
        <f>ROUND(INDEX([1]Calculation!R:R,ROW()),0)</f>
        <v>0</v>
      </c>
      <c r="N1163" s="8">
        <f>ROUND(INDEX([1]Calculation!S:S,ROW()),0)</f>
        <v>4</v>
      </c>
      <c r="O1163" s="8">
        <f>ROUND(INDEX([1]Calculation!T:T,ROW()),0)</f>
        <v>0</v>
      </c>
      <c r="P1163" s="8" t="str">
        <f>INDEX([1]Calculation!CB:CB,ROW())</f>
        <v>https://cdn.cnn.com/cnn/2018/images/12/14/rel12e.-.2020.and.economy.pdf</v>
      </c>
    </row>
    <row r="1164" spans="1:16">
      <c r="A1164" t="str">
        <f>INDEX([1]Calculation!$F:$F,ROW())</f>
        <v>US</v>
      </c>
      <c r="B1164" t="str">
        <f>INDEX([1]Calculation!$D:$D,ROW())</f>
        <v>SSRS</v>
      </c>
      <c r="C1164" t="str">
        <f>IF(INDEX([1]Calculation!$G:$G,ROW())=0,"-",INDEX([1]Calculation!$G:$G,ROW()))</f>
        <v>A/B</v>
      </c>
      <c r="D1164" t="str">
        <f>INDEX([1]Calculation!$J:$J,ROW())&amp;"  "&amp;INDEX([1]Calculation!$K:$K,ROW())</f>
        <v>463  a</v>
      </c>
      <c r="E1164" s="19">
        <f>INDEX([1]Calculation!$I:$I,ROW())</f>
        <v>43443</v>
      </c>
      <c r="F1164" s="12">
        <f>ROUND(INDEX([1]Calculation!AL:AL,ROW()),1)</f>
        <v>0</v>
      </c>
      <c r="G1164" s="8">
        <f>ROUND(INDEX([1]Calculation!L:L,ROW()),0)</f>
        <v>30</v>
      </c>
      <c r="H1164" s="8">
        <f>ROUND(INDEX([1]Calculation!M:M,ROW()),0)</f>
        <v>3</v>
      </c>
      <c r="I1164" s="8">
        <f>ROUND(INDEX([1]Calculation!N:N,ROW()),0)</f>
        <v>5</v>
      </c>
      <c r="J1164" s="8">
        <f>ROUND(INDEX([1]Calculation!O:O,ROW()),0)</f>
        <v>0</v>
      </c>
      <c r="K1164" s="8">
        <f>ROUND(INDEX([1]Calculation!P:P,ROW()),0)</f>
        <v>3</v>
      </c>
      <c r="L1164" s="8">
        <f>ROUND(INDEX([1]Calculation!Q:Q,ROW()),0)</f>
        <v>14</v>
      </c>
      <c r="M1164" s="8">
        <f>ROUND(INDEX([1]Calculation!R:R,ROW()),0)</f>
        <v>0</v>
      </c>
      <c r="N1164" s="8">
        <f>ROUND(INDEX([1]Calculation!S:S,ROW()),0)</f>
        <v>3</v>
      </c>
      <c r="O1164" s="8">
        <f>ROUND(INDEX([1]Calculation!T:T,ROW()),0)</f>
        <v>0</v>
      </c>
      <c r="P1164" s="8" t="str">
        <f>INDEX([1]Calculation!CB:CB,ROW())</f>
        <v>https://cdn.cnn.com/cnn/2018/images/12/14/rel12e.-.2020.and.economy.pdf</v>
      </c>
    </row>
    <row r="1165" spans="1:16">
      <c r="A1165" t="str">
        <f>INDEX([1]Calculation!$F:$F,ROW())</f>
        <v>US</v>
      </c>
      <c r="B1165" t="str">
        <f>INDEX([1]Calculation!$D:$D,ROW())</f>
        <v>Emerson College</v>
      </c>
      <c r="C1165" t="str">
        <f>IF(INDEX([1]Calculation!$G:$G,ROW())=0,"-",INDEX([1]Calculation!$G:$G,ROW()))</f>
        <v>B-</v>
      </c>
      <c r="D1165" t="str">
        <f>INDEX([1]Calculation!$J:$J,ROW())&amp;"  "&amp;INDEX([1]Calculation!$K:$K,ROW())</f>
        <v>320  lv</v>
      </c>
      <c r="E1165" s="19">
        <f>INDEX([1]Calculation!$I:$I,ROW())</f>
        <v>43443</v>
      </c>
      <c r="F1165" s="12">
        <f>ROUND(INDEX([1]Calculation!AL:AL,ROW()),1)</f>
        <v>0</v>
      </c>
      <c r="G1165" s="8">
        <f>ROUND(INDEX([1]Calculation!L:L,ROW()),0)</f>
        <v>26</v>
      </c>
      <c r="H1165" s="8">
        <f>ROUND(INDEX([1]Calculation!M:M,ROW()),0)</f>
        <v>0</v>
      </c>
      <c r="I1165" s="8">
        <f>ROUND(INDEX([1]Calculation!N:N,ROW()),0)</f>
        <v>0</v>
      </c>
      <c r="J1165" s="8">
        <f>ROUND(INDEX([1]Calculation!O:O,ROW()),0)</f>
        <v>0</v>
      </c>
      <c r="K1165" s="8">
        <f>ROUND(INDEX([1]Calculation!P:P,ROW()),0)</f>
        <v>0</v>
      </c>
      <c r="L1165" s="8">
        <f>ROUND(INDEX([1]Calculation!Q:Q,ROW()),0)</f>
        <v>22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66" spans="1:16">
      <c r="A1166" t="str">
        <f>INDEX([1]Calculation!$F:$F,ROW())</f>
        <v>US</v>
      </c>
      <c r="B1166" t="str">
        <f>INDEX([1]Calculation!$D:$D,ROW())</f>
        <v>Harris Insights &amp; Analytics</v>
      </c>
      <c r="C1166" t="str">
        <f>IF(INDEX([1]Calculation!$G:$G,ROW())=0,"-",INDEX([1]Calculation!$G:$G,ROW()))</f>
        <v>C+</v>
      </c>
      <c r="D1166" t="str">
        <f>INDEX([1]Calculation!$J:$J,ROW())&amp;"  "&amp;INDEX([1]Calculation!$K:$K,ROW())</f>
        <v>449  rv</v>
      </c>
      <c r="E1166" s="19">
        <f>INDEX([1]Calculation!$I:$I,ROW())</f>
        <v>43432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4</v>
      </c>
      <c r="I1166" s="8">
        <f>ROUND(INDEX([1]Calculation!N:N,ROW()),0)</f>
        <v>4</v>
      </c>
      <c r="J1166" s="8">
        <f>ROUND(INDEX([1]Calculation!O:O,ROW()),0)</f>
        <v>0</v>
      </c>
      <c r="K1166" s="8">
        <f>ROUND(INDEX([1]Calculation!P:P,ROW()),0)</f>
        <v>0</v>
      </c>
      <c r="L1166" s="8">
        <f>ROUND(INDEX([1]Calculation!Q:Q,ROW()),0)</f>
        <v>21</v>
      </c>
      <c r="M1166" s="8">
        <f>ROUND(INDEX([1]Calculation!R:R,ROW()),0)</f>
        <v>0</v>
      </c>
      <c r="N1166" s="8">
        <f>ROUND(INDEX([1]Calculation!S:S,ROW()),0)</f>
        <v>5</v>
      </c>
      <c r="O1166" s="8">
        <f>ROUND(INDEX([1]Calculation!T:T,ROW()),0)</f>
        <v>0</v>
      </c>
      <c r="P1166" s="8" t="str">
        <f>INDEX([1]Calculation!CB:CB,ROW())</f>
        <v>https://harvardharrispoll.com/wp-content/uploads/2018/12/HHP_November2018_RegisteredVoters-Topline.pdf</v>
      </c>
    </row>
    <row r="1167" spans="1:16">
      <c r="A1167" t="str">
        <f>INDEX([1]Calculation!$F:$F,ROW())</f>
        <v>US</v>
      </c>
      <c r="B1167" t="str">
        <f>INDEX([1]Calculation!$D:$D,ROW())</f>
        <v>Harris Insights &amp; Analytics</v>
      </c>
      <c r="C1167" t="str">
        <f>IF(INDEX([1]Calculation!$G:$G,ROW())=0,"-",INDEX([1]Calculation!$G:$G,ROW()))</f>
        <v>C+</v>
      </c>
      <c r="D1167" t="str">
        <f>INDEX([1]Calculation!$J:$J,ROW())&amp;"  "&amp;INDEX([1]Calculation!$K:$K,ROW())</f>
        <v>459  rv</v>
      </c>
      <c r="E1167" s="19">
        <f>INDEX([1]Calculation!$I:$I,ROW())</f>
        <v>43432</v>
      </c>
      <c r="F1167" s="12">
        <f>ROUND(INDEX([1]Calculation!AL:AL,ROW()),1)</f>
        <v>0</v>
      </c>
      <c r="G1167" s="8">
        <f>ROUND(INDEX([1]Calculation!L:L,ROW()),0)</f>
        <v>25</v>
      </c>
      <c r="H1167" s="8">
        <f>ROUND(INDEX([1]Calculation!M:M,ROW()),0)</f>
        <v>2</v>
      </c>
      <c r="I1167" s="8">
        <f>ROUND(INDEX([1]Calculation!N:N,ROW()),0)</f>
        <v>3</v>
      </c>
      <c r="J1167" s="8">
        <f>ROUND(INDEX([1]Calculation!O:O,ROW()),0)</f>
        <v>0</v>
      </c>
      <c r="K1167" s="8">
        <f>ROUND(INDEX([1]Calculation!P:P,ROW()),0)</f>
        <v>0</v>
      </c>
      <c r="L1167" s="8">
        <f>ROUND(INDEX([1]Calculation!Q:Q,ROW()),0)</f>
        <v>15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https://harvardharrispoll.com/wp-content/uploads/2018/12/HHP_November2018_RegisteredVoters-Topline.pdf</v>
      </c>
    </row>
    <row r="1168" spans="1:16">
      <c r="A1168" t="str">
        <f>INDEX([1]Calculation!$F:$F,ROW())</f>
        <v>Massachusetts</v>
      </c>
      <c r="B1168" t="str">
        <f>INDEX([1]Calculation!$D:$D,ROW())</f>
        <v>YouGov</v>
      </c>
      <c r="C1168" t="str">
        <f>IF(INDEX([1]Calculation!$G:$G,ROW())=0,"-",INDEX([1]Calculation!$G:$G,ROW()))</f>
        <v>B-</v>
      </c>
      <c r="D1168" t="str">
        <f>INDEX([1]Calculation!$J:$J,ROW())&amp;"  "&amp;INDEX([1]Calculation!$K:$K,ROW())</f>
        <v>655  rv</v>
      </c>
      <c r="E1168" s="19">
        <f>INDEX([1]Calculation!$I:$I,ROW())</f>
        <v>43418</v>
      </c>
      <c r="F1168" s="12">
        <f>ROUND(INDEX([1]Calculation!AL:AL,ROW()),1)</f>
        <v>0.1</v>
      </c>
      <c r="G1168" s="8">
        <f>ROUND(INDEX([1]Calculation!L:L,ROW()),0)</f>
        <v>19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3</v>
      </c>
      <c r="L1168" s="8">
        <f>ROUND(INDEX([1]Calculation!Q:Q,ROW()),0)</f>
        <v>14</v>
      </c>
      <c r="M1168" s="8">
        <f>ROUND(INDEX([1]Calculation!R:R,ROW()),0)</f>
        <v>0</v>
      </c>
      <c r="N1168" s="8">
        <f>ROUND(INDEX([1]Calculation!S:S,ROW()),0)</f>
        <v>11</v>
      </c>
      <c r="O1168" s="8">
        <f>ROUND(INDEX([1]Calculation!T:T,ROW()),0)</f>
        <v>0</v>
      </c>
      <c r="P1168" s="8" t="str">
        <f>INDEX([1]Calculation!CB:CB,ROW())</f>
        <v>https://polsci.umass.edu/sites/default/files/Toplines2018_2020_0.pdf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733  rv</v>
      </c>
      <c r="E1169" s="19">
        <f>INDEX([1]Calculation!$I:$I,ROW())</f>
        <v>43413</v>
      </c>
      <c r="F1169" s="12">
        <f>ROUND(INDEX([1]Calculation!AL:AL,ROW()),1)</f>
        <v>0</v>
      </c>
      <c r="G1169" s="8">
        <f>ROUND(INDEX([1]Calculation!L:L,ROW()),0)</f>
        <v>26</v>
      </c>
      <c r="H1169" s="8">
        <f>ROUND(INDEX([1]Calculation!M:M,ROW()),0)</f>
        <v>2</v>
      </c>
      <c r="I1169" s="8">
        <f>ROUND(INDEX([1]Calculation!N:N,ROW()),0)</f>
        <v>3</v>
      </c>
      <c r="J1169" s="8">
        <f>ROUND(INDEX([1]Calculation!O:O,ROW()),0)</f>
        <v>0</v>
      </c>
      <c r="K1169" s="8">
        <f>ROUND(INDEX([1]Calculation!P:P,ROW()),0)</f>
        <v>1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5</v>
      </c>
      <c r="O1169" s="8">
        <f>ROUND(INDEX([1]Calculation!T:T,ROW()),0)</f>
        <v>0</v>
      </c>
      <c r="P1169" s="8" t="str">
        <f>INDEX([1]Calculation!CB:CB,ROW())</f>
        <v>https://www.politico.com/f/?id=00000167-0956-def8-a56f-89d6b72d0001</v>
      </c>
    </row>
    <row r="1170" spans="1:16">
      <c r="A1170" t="str">
        <f>INDEX([1]Calculation!$F:$F,ROW())</f>
        <v>US</v>
      </c>
      <c r="B1170" t="str">
        <f>INDEX([1]Calculation!$D:$D,ROW())</f>
        <v>Harris Insights &amp; Analytics</v>
      </c>
      <c r="C1170" t="str">
        <f>IF(INDEX([1]Calculation!$G:$G,ROW())=0,"-",INDEX([1]Calculation!$G:$G,ROW()))</f>
        <v>C+</v>
      </c>
      <c r="D1170" t="str">
        <f>INDEX([1]Calculation!$J:$J,ROW())&amp;"  "&amp;INDEX([1]Calculation!$K:$K,ROW())</f>
        <v>370  rv</v>
      </c>
      <c r="E1170" s="19">
        <f>INDEX([1]Calculation!$I:$I,ROW())</f>
        <v>43410</v>
      </c>
      <c r="F1170" s="12">
        <f>ROUND(INDEX([1]Calculation!AL:AL,ROW()),1)</f>
        <v>0</v>
      </c>
      <c r="G1170" s="8">
        <f>ROUND(INDEX([1]Calculation!L:L,ROW()),0)</f>
        <v>30</v>
      </c>
      <c r="H1170" s="8">
        <f>ROUND(INDEX([1]Calculation!M:M,ROW()),0)</f>
        <v>5</v>
      </c>
      <c r="I1170" s="8">
        <f>ROUND(INDEX([1]Calculation!N:N,ROW()),0)</f>
        <v>5</v>
      </c>
      <c r="J1170" s="8">
        <f>ROUND(INDEX([1]Calculation!O:O,ROW()),0)</f>
        <v>0</v>
      </c>
      <c r="K1170" s="8">
        <f>ROUND(INDEX([1]Calculation!P:P,ROW()),0)</f>
        <v>0</v>
      </c>
      <c r="L1170" s="8">
        <f>ROUND(INDEX([1]Calculation!Q:Q,ROW()),0)</f>
        <v>20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https://thehill.com/hilltv/what-americas-thinking/415500-biden-leads-dem-voters-list-of-potential-2020-contenders-poll</v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43.3</v>
      </c>
      <c r="D2" t="str">
        <f>[1]ranks!V2</f>
        <v>Sanders</v>
      </c>
      <c r="E2">
        <f>[1]ranks!W2</f>
        <v>23.7</v>
      </c>
      <c r="F2" t="str">
        <f>[1]ranks!X2</f>
        <v>Bloomberg</v>
      </c>
      <c r="G2">
        <f>[1]ranks!Y2</f>
        <v>22</v>
      </c>
      <c r="H2" t="str">
        <f>[1]ranks!Z2</f>
        <v>Warren</v>
      </c>
      <c r="I2">
        <f>[1]ranks!AA2</f>
        <v>11.1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34</v>
      </c>
      <c r="D3" t="str">
        <f>[1]ranks!V3</f>
        <v>Biden</v>
      </c>
      <c r="E3">
        <f>[1]ranks!W3</f>
        <v>33.700000000000003</v>
      </c>
      <c r="F3" t="str">
        <f>[1]ranks!X3</f>
        <v>Bloomberg</v>
      </c>
      <c r="G3">
        <f>[1]ranks!Y3</f>
        <v>16.399999999999999</v>
      </c>
      <c r="H3" t="str">
        <f>[1]ranks!Z3</f>
        <v>Warren</v>
      </c>
      <c r="I3">
        <f>[1]ranks!AA3</f>
        <v>15.9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33.5</v>
      </c>
      <c r="D4" t="str">
        <f>[1]ranks!V4</f>
        <v>Sanders</v>
      </c>
      <c r="E4">
        <f>[1]ranks!W4</f>
        <v>33</v>
      </c>
      <c r="F4" t="str">
        <f>[1]ranks!X4</f>
        <v>Bloomberg</v>
      </c>
      <c r="G4">
        <f>[1]ranks!Y4</f>
        <v>18</v>
      </c>
      <c r="H4" t="str">
        <f>[1]ranks!Z4</f>
        <v>Warren</v>
      </c>
      <c r="I4">
        <f>[1]ranks!AA4</f>
        <v>15.5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35.4</v>
      </c>
      <c r="D5" t="str">
        <f>[1]ranks!V5</f>
        <v>Biden</v>
      </c>
      <c r="E5">
        <f>[1]ranks!W5</f>
        <v>32.9</v>
      </c>
      <c r="F5" t="str">
        <f>[1]ranks!X5</f>
        <v>Bloomberg</v>
      </c>
      <c r="G5">
        <f>[1]ranks!Y5</f>
        <v>17.3</v>
      </c>
      <c r="H5" t="str">
        <f>[1]ranks!Z5</f>
        <v>Warren</v>
      </c>
      <c r="I5">
        <f>[1]ranks!AA5</f>
        <v>14.4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34.6</v>
      </c>
      <c r="D6" t="str">
        <f>[1]ranks!V6</f>
        <v>Bloomberg</v>
      </c>
      <c r="E6">
        <f>[1]ranks!W6</f>
        <v>27.6</v>
      </c>
      <c r="F6" t="str">
        <f>[1]ranks!X6</f>
        <v>Sanders</v>
      </c>
      <c r="G6">
        <f>[1]ranks!Y6</f>
        <v>26.8</v>
      </c>
      <c r="H6" t="str">
        <f>[1]ranks!Z6</f>
        <v>Warren</v>
      </c>
      <c r="I6">
        <f>[1]ranks!AA6</f>
        <v>11.1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40.1</v>
      </c>
      <c r="D7" t="str">
        <f>[1]ranks!V7</f>
        <v>Biden</v>
      </c>
      <c r="E7">
        <f>[1]ranks!W7</f>
        <v>25.8</v>
      </c>
      <c r="F7" t="str">
        <f>[1]ranks!X7</f>
        <v>Bloomberg</v>
      </c>
      <c r="G7">
        <f>[1]ranks!Y7</f>
        <v>17.7</v>
      </c>
      <c r="H7" t="str">
        <f>[1]ranks!Z7</f>
        <v>Warren</v>
      </c>
      <c r="I7">
        <f>[1]ranks!AA7</f>
        <v>16.399999999999999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39.700000000000003</v>
      </c>
      <c r="D8" t="str">
        <f>[1]ranks!V8</f>
        <v>Biden</v>
      </c>
      <c r="E8">
        <f>[1]ranks!W8</f>
        <v>23.8</v>
      </c>
      <c r="F8" t="str">
        <f>[1]ranks!X8</f>
        <v>Warren</v>
      </c>
      <c r="G8">
        <f>[1]ranks!Y8</f>
        <v>19.3</v>
      </c>
      <c r="H8" t="str">
        <f>[1]ranks!Z8</f>
        <v>Bloomberg</v>
      </c>
      <c r="I8">
        <f>[1]ranks!AA8</f>
        <v>17.2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34.299999999999997</v>
      </c>
      <c r="D9" t="str">
        <f>[1]ranks!V9</f>
        <v>Biden</v>
      </c>
      <c r="E9">
        <f>[1]ranks!W9</f>
        <v>27.9</v>
      </c>
      <c r="F9" t="str">
        <f>[1]ranks!X9</f>
        <v>Bloomberg</v>
      </c>
      <c r="G9">
        <f>[1]ranks!Y9</f>
        <v>19.899999999999999</v>
      </c>
      <c r="H9" t="str">
        <f>[1]ranks!Z9</f>
        <v>Warren</v>
      </c>
      <c r="I9">
        <f>[1]ranks!AA9</f>
        <v>18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40.799999999999997</v>
      </c>
      <c r="D10" t="str">
        <f>[1]ranks!V10</f>
        <v>Sanders</v>
      </c>
      <c r="E10">
        <f>[1]ranks!W10</f>
        <v>28.5</v>
      </c>
      <c r="F10" t="str">
        <f>[1]ranks!X10</f>
        <v>Bloomberg</v>
      </c>
      <c r="G10">
        <f>[1]ranks!Y10</f>
        <v>17.8</v>
      </c>
      <c r="H10" t="str">
        <f>[1]ranks!Z10</f>
        <v>Warren</v>
      </c>
      <c r="I10">
        <f>[1]ranks!AA10</f>
        <v>12.9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42.3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13.3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44.5</v>
      </c>
      <c r="D12" t="str">
        <f>[1]ranks!V12</f>
        <v>Sanders</v>
      </c>
      <c r="E12">
        <f>[1]ranks!W12</f>
        <v>24.1</v>
      </c>
      <c r="F12" t="str">
        <f>[1]ranks!X12</f>
        <v>Bloomberg</v>
      </c>
      <c r="G12">
        <f>[1]ranks!Y12</f>
        <v>20.8</v>
      </c>
      <c r="H12" t="str">
        <f>[1]ranks!Z12</f>
        <v>Warren</v>
      </c>
      <c r="I12">
        <f>[1]ranks!AA12</f>
        <v>10.5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38.4</v>
      </c>
      <c r="D13" t="str">
        <f>[1]ranks!V13</f>
        <v>Bloomberg</v>
      </c>
      <c r="E13">
        <f>[1]ranks!W13</f>
        <v>27.6</v>
      </c>
      <c r="F13" t="str">
        <f>[1]ranks!X13</f>
        <v>Sanders</v>
      </c>
      <c r="G13">
        <f>[1]ranks!Y13</f>
        <v>23</v>
      </c>
      <c r="H13" t="str">
        <f>[1]ranks!Z13</f>
        <v>Warren</v>
      </c>
      <c r="I13">
        <f>[1]ranks!AA13</f>
        <v>11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41.2</v>
      </c>
      <c r="D14" t="str">
        <f>[1]ranks!V14</f>
        <v>Sanders</v>
      </c>
      <c r="E14">
        <f>[1]ranks!W14</f>
        <v>27.2</v>
      </c>
      <c r="F14" t="str">
        <f>[1]ranks!X14</f>
        <v>Bloomberg</v>
      </c>
      <c r="G14">
        <f>[1]ranks!Y14</f>
        <v>23.5</v>
      </c>
      <c r="H14" t="str">
        <f>[1]ranks!Z14</f>
        <v>Warren</v>
      </c>
      <c r="I14">
        <f>[1]ranks!AA14</f>
        <v>8.1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33.5</v>
      </c>
      <c r="D15" t="str">
        <f>[1]ranks!V15</f>
        <v>Sanders</v>
      </c>
      <c r="E15">
        <f>[1]ranks!W15</f>
        <v>33</v>
      </c>
      <c r="F15" t="str">
        <f>[1]ranks!X15</f>
        <v>Bloomberg</v>
      </c>
      <c r="G15">
        <f>[1]ranks!Y15</f>
        <v>18</v>
      </c>
      <c r="H15" t="str">
        <f>[1]ranks!Z15</f>
        <v>Warren</v>
      </c>
      <c r="I15">
        <f>[1]ranks!AA15</f>
        <v>15.5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38.6</v>
      </c>
      <c r="D16" t="str">
        <f>[1]ranks!V16</f>
        <v>Biden</v>
      </c>
      <c r="E16">
        <f>[1]ranks!W16</f>
        <v>26.4</v>
      </c>
      <c r="F16" t="str">
        <f>[1]ranks!X16</f>
        <v>Bloomberg</v>
      </c>
      <c r="G16">
        <f>[1]ranks!Y16</f>
        <v>17.899999999999999</v>
      </c>
      <c r="H16" t="str">
        <f>[1]ranks!Z16</f>
        <v>Warren</v>
      </c>
      <c r="I16">
        <f>[1]ranks!AA16</f>
        <v>17.100000000000001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40.200000000000003</v>
      </c>
      <c r="D17" t="str">
        <f>[1]ranks!V17</f>
        <v>Biden</v>
      </c>
      <c r="E17">
        <f>[1]ranks!W17</f>
        <v>30.4</v>
      </c>
      <c r="F17" t="str">
        <f>[1]ranks!X17</f>
        <v>Bloomberg</v>
      </c>
      <c r="G17">
        <f>[1]ranks!Y17</f>
        <v>18.100000000000001</v>
      </c>
      <c r="H17" t="str">
        <f>[1]ranks!Z17</f>
        <v>Warren</v>
      </c>
      <c r="I17">
        <f>[1]ranks!AA17</f>
        <v>11.4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34.700000000000003</v>
      </c>
      <c r="D18" t="str">
        <f>[1]ranks!V18</f>
        <v>Biden</v>
      </c>
      <c r="E18">
        <f>[1]ranks!W18</f>
        <v>32.6</v>
      </c>
      <c r="F18" t="str">
        <f>[1]ranks!X18</f>
        <v>Bloomberg</v>
      </c>
      <c r="G18">
        <f>[1]ranks!Y18</f>
        <v>20.8</v>
      </c>
      <c r="H18" t="str">
        <f>[1]ranks!Z18</f>
        <v>Warren</v>
      </c>
      <c r="I18">
        <f>[1]ranks!AA18</f>
        <v>11.9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33.9</v>
      </c>
      <c r="D19" t="str">
        <f>[1]ranks!V19</f>
        <v>Biden</v>
      </c>
      <c r="E19">
        <f>[1]ranks!W19</f>
        <v>31</v>
      </c>
      <c r="F19" t="str">
        <f>[1]ranks!X19</f>
        <v>Bloomberg</v>
      </c>
      <c r="G19">
        <f>[1]ranks!Y19</f>
        <v>19</v>
      </c>
      <c r="H19" t="str">
        <f>[1]ranks!Z19</f>
        <v>Warren</v>
      </c>
      <c r="I19">
        <f>[1]ranks!AA19</f>
        <v>16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38.799999999999997</v>
      </c>
      <c r="D21" t="str">
        <f>[1]ranks!V21</f>
        <v>Biden</v>
      </c>
      <c r="E21">
        <f>[1]ranks!W21</f>
        <v>27.3</v>
      </c>
      <c r="F21" t="str">
        <f>[1]ranks!X21</f>
        <v>Bloomberg</v>
      </c>
      <c r="G21">
        <f>[1]ranks!Y21</f>
        <v>17.8</v>
      </c>
      <c r="H21" t="str">
        <f>[1]ranks!Z21</f>
        <v>Warren</v>
      </c>
      <c r="I21">
        <f>[1]ranks!AA21</f>
        <v>16.100000000000001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32.9</v>
      </c>
      <c r="D22" t="str">
        <f>[1]ranks!V22</f>
        <v>Biden</v>
      </c>
      <c r="E22">
        <f>[1]ranks!W22</f>
        <v>32.1</v>
      </c>
      <c r="F22" t="str">
        <f>[1]ranks!X22</f>
        <v>Bloomberg</v>
      </c>
      <c r="G22">
        <f>[1]ranks!Y22</f>
        <v>21.6</v>
      </c>
      <c r="H22" t="str">
        <f>[1]ranks!Z22</f>
        <v>Warren</v>
      </c>
      <c r="I22">
        <f>[1]ranks!AA22</f>
        <v>13.3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44.3</v>
      </c>
      <c r="D23" t="str">
        <f>[1]ranks!V23</f>
        <v>Sanders</v>
      </c>
      <c r="E23">
        <f>[1]ranks!W23</f>
        <v>23.2</v>
      </c>
      <c r="F23" t="str">
        <f>[1]ranks!X23</f>
        <v>Bloomberg</v>
      </c>
      <c r="G23">
        <f>[1]ranks!Y23</f>
        <v>22</v>
      </c>
      <c r="H23" t="str">
        <f>[1]ranks!Z23</f>
        <v>Warren</v>
      </c>
      <c r="I23">
        <f>[1]ranks!AA23</f>
        <v>10.5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36.700000000000003</v>
      </c>
      <c r="D24" t="str">
        <f>[1]ranks!V24</f>
        <v>Biden</v>
      </c>
      <c r="E24">
        <f>[1]ranks!W24</f>
        <v>24.4</v>
      </c>
      <c r="F24" t="str">
        <f>[1]ranks!X24</f>
        <v>Bloomberg</v>
      </c>
      <c r="G24">
        <f>[1]ranks!Y24</f>
        <v>22.3</v>
      </c>
      <c r="H24" t="str">
        <f>[1]ranks!Z24</f>
        <v>Warren</v>
      </c>
      <c r="I24">
        <f>[1]ranks!AA24</f>
        <v>16.7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34.5</v>
      </c>
      <c r="D25" t="str">
        <f>[1]ranks!V25</f>
        <v>Sanders</v>
      </c>
      <c r="E25">
        <f>[1]ranks!W25</f>
        <v>31.4</v>
      </c>
      <c r="F25" t="str">
        <f>[1]ranks!X25</f>
        <v>Bloomberg</v>
      </c>
      <c r="G25">
        <f>[1]ranks!Y25</f>
        <v>20.3</v>
      </c>
      <c r="H25" t="str">
        <f>[1]ranks!Z25</f>
        <v>Warren</v>
      </c>
      <c r="I25">
        <f>[1]ranks!AA25</f>
        <v>13.8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32.700000000000003</v>
      </c>
      <c r="D26" t="str">
        <f>[1]ranks!V26</f>
        <v>Biden</v>
      </c>
      <c r="E26">
        <f>[1]ranks!W26</f>
        <v>25.4</v>
      </c>
      <c r="F26" t="str">
        <f>[1]ranks!X26</f>
        <v>Warren</v>
      </c>
      <c r="G26">
        <f>[1]ranks!Y26</f>
        <v>23.9</v>
      </c>
      <c r="H26" t="str">
        <f>[1]ranks!Z26</f>
        <v>Bloomberg</v>
      </c>
      <c r="I26">
        <f>[1]ranks!AA26</f>
        <v>18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35.5</v>
      </c>
      <c r="D27" t="str">
        <f>[1]ranks!V27</f>
        <v>Biden</v>
      </c>
      <c r="E27">
        <f>[1]ranks!W27</f>
        <v>30.3</v>
      </c>
      <c r="F27" t="str">
        <f>[1]ranks!X27</f>
        <v>Bloomberg</v>
      </c>
      <c r="G27">
        <f>[1]ranks!Y27</f>
        <v>18.899999999999999</v>
      </c>
      <c r="H27" t="str">
        <f>[1]ranks!Z27</f>
        <v>Warren</v>
      </c>
      <c r="I27">
        <f>[1]ranks!AA27</f>
        <v>15.2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35.9</v>
      </c>
      <c r="D28" t="str">
        <f>[1]ranks!V28</f>
        <v>Biden</v>
      </c>
      <c r="E28">
        <f>[1]ranks!W28</f>
        <v>29.4</v>
      </c>
      <c r="F28" t="str">
        <f>[1]ranks!X28</f>
        <v>Warren</v>
      </c>
      <c r="G28">
        <f>[1]ranks!Y28</f>
        <v>19.600000000000001</v>
      </c>
      <c r="H28" t="str">
        <f>[1]ranks!Z28</f>
        <v>Bloomberg</v>
      </c>
      <c r="I28">
        <f>[1]ranks!AA28</f>
        <v>15.1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46.1</v>
      </c>
      <c r="D29" t="str">
        <f>[1]ranks!V29</f>
        <v>Sanders</v>
      </c>
      <c r="E29">
        <f>[1]ranks!W29</f>
        <v>22.1</v>
      </c>
      <c r="F29" t="str">
        <f>[1]ranks!X29</f>
        <v>Bloomberg</v>
      </c>
      <c r="G29">
        <f>[1]ranks!Y29</f>
        <v>22</v>
      </c>
      <c r="H29" t="str">
        <f>[1]ranks!Z29</f>
        <v>Warren</v>
      </c>
      <c r="I29">
        <f>[1]ranks!AA29</f>
        <v>9.8000000000000007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38.4</v>
      </c>
      <c r="D30" t="str">
        <f>[1]ranks!V30</f>
        <v>Bloomberg</v>
      </c>
      <c r="E30">
        <f>[1]ranks!W30</f>
        <v>26.2</v>
      </c>
      <c r="F30" t="str">
        <f>[1]ranks!X30</f>
        <v>Sanders</v>
      </c>
      <c r="G30">
        <f>[1]ranks!Y30</f>
        <v>23</v>
      </c>
      <c r="H30" t="str">
        <f>[1]ranks!Z30</f>
        <v>Warren</v>
      </c>
      <c r="I30">
        <f>[1]ranks!AA30</f>
        <v>12.3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35.200000000000003</v>
      </c>
      <c r="D31" t="str">
        <f>[1]ranks!V31</f>
        <v>Biden</v>
      </c>
      <c r="E31">
        <f>[1]ranks!W31</f>
        <v>29.6</v>
      </c>
      <c r="F31" t="str">
        <f>[1]ranks!X31</f>
        <v>Bloomberg</v>
      </c>
      <c r="G31">
        <f>[1]ranks!Y31</f>
        <v>19</v>
      </c>
      <c r="H31" t="str">
        <f>[1]ranks!Z31</f>
        <v>Warren</v>
      </c>
      <c r="I31">
        <f>[1]ranks!AA31</f>
        <v>16.2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37.799999999999997</v>
      </c>
      <c r="D32" t="str">
        <f>[1]ranks!V32</f>
        <v>Biden</v>
      </c>
      <c r="E32">
        <f>[1]ranks!W32</f>
        <v>28.2</v>
      </c>
      <c r="F32" t="str">
        <f>[1]ranks!X32</f>
        <v>Bloomberg</v>
      </c>
      <c r="G32">
        <f>[1]ranks!Y32</f>
        <v>18.2</v>
      </c>
      <c r="H32" t="str">
        <f>[1]ranks!Z32</f>
        <v>Warren</v>
      </c>
      <c r="I32">
        <f>[1]ranks!AA32</f>
        <v>15.8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34.200000000000003</v>
      </c>
      <c r="D35" t="str">
        <f>[1]ranks!V35</f>
        <v>Biden</v>
      </c>
      <c r="E35">
        <f>[1]ranks!W35</f>
        <v>27.7</v>
      </c>
      <c r="F35" t="str">
        <f>[1]ranks!X35</f>
        <v>Bloomberg</v>
      </c>
      <c r="G35">
        <f>[1]ranks!Y35</f>
        <v>24.6</v>
      </c>
      <c r="H35" t="str">
        <f>[1]ranks!Z35</f>
        <v>Warren</v>
      </c>
      <c r="I35">
        <f>[1]ranks!AA35</f>
        <v>13.6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40.5</v>
      </c>
      <c r="D36" t="str">
        <f>[1]ranks!V36</f>
        <v>Biden</v>
      </c>
      <c r="E36">
        <f>[1]ranks!W36</f>
        <v>27.3</v>
      </c>
      <c r="F36" t="str">
        <f>[1]ranks!X36</f>
        <v>Bloomberg</v>
      </c>
      <c r="G36">
        <f>[1]ranks!Y36</f>
        <v>17.899999999999999</v>
      </c>
      <c r="H36" t="str">
        <f>[1]ranks!Z36</f>
        <v>Warren</v>
      </c>
      <c r="I36">
        <f>[1]ranks!AA36</f>
        <v>14.3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30.7</v>
      </c>
      <c r="D37" t="str">
        <f>[1]ranks!V37</f>
        <v>Biden</v>
      </c>
      <c r="E37">
        <f>[1]ranks!W37</f>
        <v>28.6</v>
      </c>
      <c r="F37" t="str">
        <f>[1]ranks!X37</f>
        <v>Bloomberg</v>
      </c>
      <c r="G37">
        <f>[1]ranks!Y37</f>
        <v>26.9</v>
      </c>
      <c r="H37" t="str">
        <f>[1]ranks!Z37</f>
        <v>Warren</v>
      </c>
      <c r="I37">
        <f>[1]ranks!AA37</f>
        <v>13.9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34.5</v>
      </c>
      <c r="D38" t="str">
        <f>[1]ranks!V38</f>
        <v>Sanders</v>
      </c>
      <c r="E38">
        <f>[1]ranks!W38</f>
        <v>30.8</v>
      </c>
      <c r="F38" t="str">
        <f>[1]ranks!X38</f>
        <v>Bloomberg</v>
      </c>
      <c r="G38">
        <f>[1]ranks!Y38</f>
        <v>22.4</v>
      </c>
      <c r="H38" t="str">
        <f>[1]ranks!Z38</f>
        <v>Warren</v>
      </c>
      <c r="I38">
        <f>[1]ranks!AA38</f>
        <v>12.3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37.6</v>
      </c>
      <c r="D39" t="str">
        <f>[1]ranks!V39</f>
        <v>Biden</v>
      </c>
      <c r="E39">
        <f>[1]ranks!W39</f>
        <v>28.3</v>
      </c>
      <c r="F39" t="str">
        <f>[1]ranks!X39</f>
        <v>Bloomberg</v>
      </c>
      <c r="G39">
        <f>[1]ranks!Y39</f>
        <v>18.5</v>
      </c>
      <c r="H39" t="str">
        <f>[1]ranks!Z39</f>
        <v>Warren</v>
      </c>
      <c r="I39">
        <f>[1]ranks!AA39</f>
        <v>15.5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33.5</v>
      </c>
      <c r="D40" t="str">
        <f>[1]ranks!V40</f>
        <v>Sanders</v>
      </c>
      <c r="E40">
        <f>[1]ranks!W40</f>
        <v>33</v>
      </c>
      <c r="F40" t="str">
        <f>[1]ranks!X40</f>
        <v>Bloomberg</v>
      </c>
      <c r="G40">
        <f>[1]ranks!Y40</f>
        <v>18</v>
      </c>
      <c r="H40" t="str">
        <f>[1]ranks!Z40</f>
        <v>Warren</v>
      </c>
      <c r="I40">
        <f>[1]ranks!AA40</f>
        <v>15.5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34</v>
      </c>
      <c r="D41" t="str">
        <f>[1]ranks!V41</f>
        <v>Biden</v>
      </c>
      <c r="E41">
        <f>[1]ranks!W41</f>
        <v>31.3</v>
      </c>
      <c r="F41" t="str">
        <f>[1]ranks!X41</f>
        <v>Bloomberg</v>
      </c>
      <c r="G41">
        <f>[1]ranks!Y41</f>
        <v>20.7</v>
      </c>
      <c r="H41" t="str">
        <f>[1]ranks!Z41</f>
        <v>Warren</v>
      </c>
      <c r="I41">
        <f>[1]ranks!AA41</f>
        <v>14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35.299999999999997</v>
      </c>
      <c r="D42" t="str">
        <f>[1]ranks!V42</f>
        <v>Sanders</v>
      </c>
      <c r="E42">
        <f>[1]ranks!W42</f>
        <v>26.8</v>
      </c>
      <c r="F42" t="str">
        <f>[1]ranks!X42</f>
        <v>Bloomberg</v>
      </c>
      <c r="G42">
        <f>[1]ranks!Y42</f>
        <v>26.1</v>
      </c>
      <c r="H42" t="str">
        <f>[1]ranks!Z42</f>
        <v>Warren</v>
      </c>
      <c r="I42">
        <f>[1]ranks!AA42</f>
        <v>11.8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36.200000000000003</v>
      </c>
      <c r="D43" t="str">
        <f>[1]ranks!V43</f>
        <v>Biden</v>
      </c>
      <c r="E43">
        <f>[1]ranks!W43</f>
        <v>30</v>
      </c>
      <c r="F43" t="str">
        <f>[1]ranks!X43</f>
        <v>Bloomberg</v>
      </c>
      <c r="G43">
        <f>[1]ranks!Y43</f>
        <v>17.399999999999999</v>
      </c>
      <c r="H43" t="str">
        <f>[1]ranks!Z43</f>
        <v>Warren</v>
      </c>
      <c r="I43">
        <f>[1]ranks!AA43</f>
        <v>16.3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33.1</v>
      </c>
      <c r="D44" t="str">
        <f>[1]ranks!V44</f>
        <v>Biden</v>
      </c>
      <c r="E44">
        <f>[1]ranks!W44</f>
        <v>32.799999999999997</v>
      </c>
      <c r="F44" t="str">
        <f>[1]ranks!X44</f>
        <v>Bloomberg</v>
      </c>
      <c r="G44">
        <f>[1]ranks!Y44</f>
        <v>21.3</v>
      </c>
      <c r="H44" t="str">
        <f>[1]ranks!Z44</f>
        <v>Warren</v>
      </c>
      <c r="I44">
        <f>[1]ranks!AA44</f>
        <v>12.8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37.200000000000003</v>
      </c>
      <c r="D45" t="str">
        <f>[1]ranks!V45</f>
        <v>Sanders</v>
      </c>
      <c r="E45">
        <f>[1]ranks!W45</f>
        <v>31.2</v>
      </c>
      <c r="F45" t="str">
        <f>[1]ranks!X45</f>
        <v>Bloomberg</v>
      </c>
      <c r="G45">
        <f>[1]ranks!Y45</f>
        <v>17</v>
      </c>
      <c r="H45" t="str">
        <f>[1]ranks!Z45</f>
        <v>Warren</v>
      </c>
      <c r="I45">
        <f>[1]ranks!AA45</f>
        <v>14.6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34.6</v>
      </c>
      <c r="D46" t="str">
        <f>[1]ranks!V46</f>
        <v>Biden</v>
      </c>
      <c r="E46">
        <f>[1]ranks!W46</f>
        <v>26.5</v>
      </c>
      <c r="F46" t="str">
        <f>[1]ranks!X46</f>
        <v>Bloomberg</v>
      </c>
      <c r="G46">
        <f>[1]ranks!Y46</f>
        <v>20.5</v>
      </c>
      <c r="H46" t="str">
        <f>[1]ranks!Z46</f>
        <v>Warren</v>
      </c>
      <c r="I46">
        <f>[1]ranks!AA46</f>
        <v>18.399999999999999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37.700000000000003</v>
      </c>
      <c r="D48" t="str">
        <f>[1]ranks!V48</f>
        <v>Biden</v>
      </c>
      <c r="E48">
        <f>[1]ranks!W48</f>
        <v>28</v>
      </c>
      <c r="F48" t="str">
        <f>[1]ranks!X48</f>
        <v>Bloomberg</v>
      </c>
      <c r="G48">
        <f>[1]ranks!Y48</f>
        <v>18.399999999999999</v>
      </c>
      <c r="H48" t="str">
        <f>[1]ranks!Z48</f>
        <v>Warren</v>
      </c>
      <c r="I48">
        <f>[1]ranks!AA48</f>
        <v>15.9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40</v>
      </c>
      <c r="D49" t="str">
        <f>[1]ranks!V49</f>
        <v>Sanders</v>
      </c>
      <c r="E49">
        <f>[1]ranks!W49</f>
        <v>25.8</v>
      </c>
      <c r="F49" t="str">
        <f>[1]ranks!X49</f>
        <v>Bloomberg</v>
      </c>
      <c r="G49">
        <f>[1]ranks!Y49</f>
        <v>21.7</v>
      </c>
      <c r="H49" t="str">
        <f>[1]ranks!Z49</f>
        <v>Warren</v>
      </c>
      <c r="I49">
        <f>[1]ranks!AA49</f>
        <v>12.5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33.799999999999997</v>
      </c>
      <c r="D50" t="str">
        <f>[1]ranks!V50</f>
        <v>Biden</v>
      </c>
      <c r="E50">
        <f>[1]ranks!W50</f>
        <v>31.7</v>
      </c>
      <c r="F50" t="str">
        <f>[1]ranks!X50</f>
        <v>Bloomberg</v>
      </c>
      <c r="G50">
        <f>[1]ranks!Y50</f>
        <v>20</v>
      </c>
      <c r="H50" t="str">
        <f>[1]ranks!Z50</f>
        <v>Warren</v>
      </c>
      <c r="I50">
        <f>[1]ranks!AA50</f>
        <v>14.5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39.700000000000003</v>
      </c>
      <c r="D51" t="str">
        <f>[1]ranks!V51</f>
        <v>Biden</v>
      </c>
      <c r="E51">
        <f>[1]ranks!W51</f>
        <v>21.8</v>
      </c>
      <c r="F51" t="str">
        <f>[1]ranks!X51</f>
        <v>Bloomberg</v>
      </c>
      <c r="G51">
        <f>[1]ranks!Y51</f>
        <v>21.6</v>
      </c>
      <c r="H51" t="str">
        <f>[1]ranks!Z51</f>
        <v>Warren</v>
      </c>
      <c r="I51">
        <f>[1]ranks!AA51</f>
        <v>16.899999999999999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57.5</v>
      </c>
      <c r="D52" t="str">
        <f>[1]ranks!V52</f>
        <v>Biden</v>
      </c>
      <c r="E52">
        <f>[1]ranks!W52</f>
        <v>15.5</v>
      </c>
      <c r="F52" t="str">
        <f>[1]ranks!X52</f>
        <v>Bloomberg</v>
      </c>
      <c r="G52">
        <f>[1]ranks!Y52</f>
        <v>14.5</v>
      </c>
      <c r="H52" t="str">
        <f>[1]ranks!Z52</f>
        <v>Warren</v>
      </c>
      <c r="I52">
        <f>[1]ranks!AA52</f>
        <v>12.5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33.5</v>
      </c>
      <c r="D53" t="str">
        <f>[1]ranks!V53</f>
        <v>Sanders</v>
      </c>
      <c r="E53">
        <f>[1]ranks!W53</f>
        <v>33</v>
      </c>
      <c r="F53" t="str">
        <f>[1]ranks!X53</f>
        <v>Bloomberg</v>
      </c>
      <c r="G53">
        <f>[1]ranks!Y53</f>
        <v>18</v>
      </c>
      <c r="H53" t="str">
        <f>[1]ranks!Z53</f>
        <v>Warren</v>
      </c>
      <c r="I53">
        <f>[1]ranks!AA53</f>
        <v>15.5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>
        <f t="shared" si="0"/>
        <v>10.253359898529963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>
        <f t="shared" si="0"/>
        <v>7.4061568702796734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>
        <f t="shared" si="0"/>
        <v>22.115368102727075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>
        <f t="shared" si="0"/>
        <v>20.506719797059926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>
        <f t="shared" si="0"/>
        <v>14.657206704661158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>
        <f t="shared" si="0"/>
        <v>15.855634585470172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>
        <f t="shared" si="0"/>
        <v>10.689866656791414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>
        <f t="shared" si="0"/>
        <v>9.3192096953757542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>
        <f t="shared" si="0"/>
        <v>5.2369437455060943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>
        <f t="shared" si="0"/>
        <v>10.253359898529963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>
        <f t="shared" si="0"/>
        <v>13.17935274179923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>
        <f t="shared" si="0"/>
        <v>10.027983807485089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>
        <f t="shared" si="0"/>
        <v>13.17935274179923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>
        <f t="shared" si="0"/>
        <v>19.594849249492469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>
        <f t="shared" si="0"/>
        <v>13.689708857005273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>
        <f t="shared" si="0"/>
        <v>14.34196110899641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>
        <f t="shared" si="0"/>
        <v>7.9995637080024107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>
        <f t="shared" si="0"/>
        <v>17.368977452042174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>
        <f t="shared" si="0"/>
        <v>18.760639843863029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>
        <f t="shared" si="0"/>
        <v>3.7030784351398367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>
        <f t="shared" si="0"/>
        <v>12.466419647612298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>
        <f t="shared" si="0"/>
        <v>10.473887491012189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>
        <f t="shared" si="0"/>
        <v>7.4061568702796734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>
        <f t="shared" si="0"/>
        <v>18.391542008606653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>
        <f t="shared" si="0"/>
        <v>17.368977452042174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>
        <f t="shared" si="1"/>
        <v>10.473887491012189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>
        <f t="shared" si="1"/>
        <v>7.0908553519016007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>
        <f t="shared" si="1"/>
        <v>5.2369437455060943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>
        <f t="shared" si="1"/>
        <v>11.10923530541951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>
        <f t="shared" si="1"/>
        <v>14.96581331950798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>
        <f t="shared" si="1"/>
        <v>11.10923530541951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>
        <f t="shared" si="4"/>
        <v>27.628704353535511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>
        <f t="shared" si="4"/>
        <v>11.10923530541951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>
        <f t="shared" si="4"/>
        <v>15.855634585470172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>
        <f t="shared" si="4"/>
        <v>9.3192096953757542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>
        <f t="shared" si="4"/>
        <v>11.10923530541951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>
        <f t="shared" si="4"/>
        <v>20.282595911370198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>
        <f t="shared" si="4"/>
        <v>19.360171930515939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>
        <f t="shared" si="4"/>
        <v>7.7085724717868516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>
        <f t="shared" si="4"/>
        <v>12.281721738615264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>
        <f t="shared" si="5"/>
        <v>5.2369437455060943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>
        <f t="shared" si="5"/>
        <v>5.6565457444623073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>
        <f t="shared" si="5"/>
        <v>8.2803351069862217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>
        <f t="shared" si="6"/>
        <v>7.0908553519016007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>
        <f t="shared" si="6"/>
        <v>9.5613074059976064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2020-03-02T20:29:32Z</dcterms:modified>
  <cp:category/>
</cp:coreProperties>
</file>