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030BCDE-178E-9649-B285-14B3091429B2}" xr6:coauthVersionLast="45" xr6:coauthVersionMax="45" xr10:uidLastSave="{00000000-0000-0000-0000-000000000000}"/>
  <bookViews>
    <workbookView xWindow="9220" yWindow="460" windowWidth="19580" windowHeight="17540" firstSheet="4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D232" i="11" l="1"/>
  <c r="D233" i="11"/>
  <c r="C80" i="17" l="1"/>
  <c r="C80" i="15"/>
  <c r="C81" i="17"/>
  <c r="C81" i="15"/>
  <c r="C118" i="17"/>
  <c r="C118" i="15"/>
  <c r="D220" i="15"/>
  <c r="D220" i="17"/>
  <c r="E220" i="17" s="1"/>
  <c r="C92" i="17"/>
  <c r="C92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B206" i="4"/>
  <c r="A206" i="4"/>
  <c r="A1092" i="4"/>
  <c r="B1092" i="4"/>
  <c r="A945" i="4"/>
  <c r="B945" i="4"/>
  <c r="A1040" i="4"/>
  <c r="B1040" i="4"/>
  <c r="A842" i="4"/>
  <c r="D842" i="4"/>
  <c r="B842" i="4"/>
  <c r="B672" i="4"/>
  <c r="A672" i="4"/>
  <c r="A614" i="4"/>
  <c r="B614" i="4"/>
  <c r="D1054" i="4"/>
  <c r="A1054" i="4"/>
  <c r="B1054" i="4"/>
  <c r="A1140" i="4"/>
  <c r="D1140" i="4"/>
  <c r="B1140" i="4"/>
  <c r="B971" i="4"/>
  <c r="A971" i="4"/>
  <c r="D971" i="4"/>
  <c r="B881" i="4"/>
  <c r="A881" i="4"/>
  <c r="A772" i="4"/>
  <c r="B772" i="4"/>
  <c r="B562" i="4"/>
  <c r="A562" i="4"/>
  <c r="A507" i="4"/>
  <c r="B507" i="4"/>
  <c r="D507" i="4"/>
  <c r="D316" i="4"/>
  <c r="A316" i="4"/>
  <c r="B316" i="4"/>
  <c r="B243" i="4"/>
  <c r="A243" i="4"/>
  <c r="D243" i="4"/>
  <c r="A59" i="4"/>
  <c r="B59" i="4"/>
  <c r="D59" i="4"/>
  <c r="D270" i="4"/>
  <c r="B270" i="4"/>
  <c r="A270" i="4"/>
  <c r="B494" i="4"/>
  <c r="A494" i="4"/>
  <c r="A724" i="4"/>
  <c r="D724" i="4"/>
  <c r="B724" i="4"/>
  <c r="B603" i="4"/>
  <c r="A603" i="4"/>
  <c r="D723" i="4"/>
  <c r="A723" i="4"/>
  <c r="B723" i="4"/>
  <c r="A245" i="4"/>
  <c r="B245" i="4"/>
  <c r="A985" i="4"/>
  <c r="B985" i="4"/>
  <c r="A688" i="4"/>
  <c r="B688" i="4"/>
  <c r="B1185" i="4"/>
  <c r="D1185" i="4"/>
  <c r="A1185" i="4"/>
  <c r="A474" i="4"/>
  <c r="D474" i="4"/>
  <c r="B474" i="4"/>
  <c r="A430" i="4"/>
  <c r="B430" i="4"/>
  <c r="B999" i="4"/>
  <c r="A999" i="4"/>
  <c r="B619" i="4"/>
  <c r="D619" i="4"/>
  <c r="A619" i="4"/>
  <c r="B840" i="4"/>
  <c r="A840" i="4"/>
  <c r="A476" i="4"/>
  <c r="B476" i="4"/>
  <c r="D476" i="4"/>
  <c r="B856" i="4"/>
  <c r="D856" i="4"/>
  <c r="A856" i="4"/>
  <c r="D146" i="4"/>
  <c r="A146" i="4"/>
  <c r="B146" i="4"/>
  <c r="D760" i="4"/>
  <c r="B760" i="4"/>
  <c r="A760" i="4"/>
  <c r="B889" i="4"/>
  <c r="A889" i="4"/>
  <c r="D372" i="4"/>
  <c r="B372" i="4"/>
  <c r="A372" i="4"/>
  <c r="B112" i="4"/>
  <c r="D112" i="4"/>
  <c r="A112" i="4"/>
  <c r="B145" i="4"/>
  <c r="A145" i="4"/>
  <c r="D145" i="4"/>
  <c r="B964" i="4"/>
  <c r="A964" i="4"/>
  <c r="D964" i="4"/>
  <c r="B773" i="4"/>
  <c r="A773" i="4"/>
  <c r="B303" i="4"/>
  <c r="A303" i="4"/>
  <c r="D303" i="4"/>
  <c r="B758" i="4"/>
  <c r="A758" i="4"/>
  <c r="D758" i="4"/>
  <c r="B552" i="4"/>
  <c r="A552" i="4"/>
  <c r="B1207" i="4"/>
  <c r="A1207" i="4"/>
  <c r="B800" i="4"/>
  <c r="D800" i="4"/>
  <c r="A800" i="4"/>
  <c r="B529" i="4"/>
  <c r="A529" i="4"/>
  <c r="A151" i="4"/>
  <c r="B151" i="4"/>
  <c r="A935" i="4"/>
  <c r="B935" i="4"/>
  <c r="A816" i="4"/>
  <c r="B816" i="4"/>
  <c r="A399" i="4"/>
  <c r="B399" i="4"/>
  <c r="B1069" i="4"/>
  <c r="A1069" i="4"/>
  <c r="A680" i="4"/>
  <c r="D680" i="4"/>
  <c r="B680" i="4"/>
  <c r="A337" i="4"/>
  <c r="B337" i="4"/>
  <c r="A107" i="4"/>
  <c r="B107" i="4"/>
  <c r="D107" i="4"/>
  <c r="B854" i="4"/>
  <c r="A854" i="4"/>
  <c r="B789" i="4"/>
  <c r="D789" i="4"/>
  <c r="A789" i="4"/>
  <c r="A715" i="4"/>
  <c r="D715" i="4"/>
  <c r="B715" i="4"/>
  <c r="A801" i="4"/>
  <c r="B801" i="4"/>
  <c r="A503" i="4"/>
  <c r="B503" i="4"/>
  <c r="D503" i="4"/>
  <c r="B126" i="4"/>
  <c r="A126" i="4"/>
  <c r="D126" i="4"/>
  <c r="B188" i="4"/>
  <c r="A188" i="4"/>
  <c r="B1109" i="4"/>
  <c r="A1109" i="4"/>
  <c r="A598" i="4"/>
  <c r="B598" i="4"/>
  <c r="A949" i="4"/>
  <c r="B949" i="4"/>
  <c r="B530" i="4"/>
  <c r="D530" i="4"/>
  <c r="A530" i="4"/>
  <c r="B195" i="4"/>
  <c r="A195" i="4"/>
  <c r="A256" i="4"/>
  <c r="B256" i="4"/>
  <c r="B40" i="4"/>
  <c r="A40" i="4"/>
  <c r="D40" i="4"/>
  <c r="A740" i="4"/>
  <c r="B740" i="4"/>
  <c r="D740" i="4"/>
  <c r="A1099" i="4"/>
  <c r="B1099" i="4"/>
  <c r="D763" i="4"/>
  <c r="B763" i="4"/>
  <c r="A763" i="4"/>
  <c r="B320" i="4"/>
  <c r="A320" i="4"/>
  <c r="D320" i="4"/>
  <c r="A404" i="4"/>
  <c r="D404" i="4"/>
  <c r="B404" i="4"/>
  <c r="D322" i="4"/>
  <c r="B322" i="4"/>
  <c r="A322" i="4"/>
  <c r="A916" i="4"/>
  <c r="B916" i="4"/>
  <c r="B958" i="4"/>
  <c r="A958" i="4"/>
  <c r="D958" i="4"/>
  <c r="A657" i="4"/>
  <c r="B657" i="4"/>
  <c r="A118" i="4"/>
  <c r="B118" i="4"/>
  <c r="A538" i="4"/>
  <c r="B538" i="4"/>
  <c r="D538" i="4"/>
  <c r="A548" i="4"/>
  <c r="B548" i="4"/>
  <c r="A1104" i="4"/>
  <c r="B1104" i="4"/>
  <c r="D835" i="4"/>
  <c r="B835" i="4"/>
  <c r="A835" i="4"/>
  <c r="B701" i="4"/>
  <c r="A701" i="4"/>
  <c r="A387" i="4"/>
  <c r="D387" i="4"/>
  <c r="B387" i="4"/>
  <c r="B288" i="4"/>
  <c r="A288" i="4"/>
  <c r="D288" i="4"/>
  <c r="B179" i="4"/>
  <c r="D179" i="4"/>
  <c r="A179" i="4"/>
  <c r="B24" i="4"/>
  <c r="A24" i="4"/>
  <c r="B176" i="4"/>
  <c r="A176" i="4"/>
  <c r="D912" i="4"/>
  <c r="B912" i="4"/>
  <c r="A912" i="4"/>
  <c r="A653" i="4"/>
  <c r="B653" i="4"/>
  <c r="B549" i="4"/>
  <c r="A549" i="4"/>
  <c r="D420" i="4"/>
  <c r="A420" i="4"/>
  <c r="B420" i="4"/>
  <c r="D265" i="4"/>
  <c r="A265" i="4"/>
  <c r="B265" i="4"/>
  <c r="A747" i="4"/>
  <c r="B747" i="4"/>
  <c r="B1148" i="4"/>
  <c r="A1148" i="4"/>
  <c r="D1148" i="4"/>
  <c r="A1049" i="4"/>
  <c r="B1049" i="4"/>
  <c r="D1049" i="4"/>
  <c r="B850" i="4"/>
  <c r="D850" i="4"/>
  <c r="A850" i="4"/>
  <c r="D687" i="4"/>
  <c r="A687" i="4"/>
  <c r="B687" i="4"/>
  <c r="B594" i="4"/>
  <c r="A594" i="4"/>
  <c r="B500" i="4"/>
  <c r="A500" i="4"/>
  <c r="A463" i="4"/>
  <c r="D463" i="4"/>
  <c r="B463" i="4"/>
  <c r="A271" i="4"/>
  <c r="B271" i="4"/>
  <c r="A100" i="4"/>
  <c r="B100" i="4"/>
  <c r="D100" i="4"/>
  <c r="D58" i="4"/>
  <c r="B58" i="4"/>
  <c r="A58" i="4"/>
  <c r="A77" i="4"/>
  <c r="B77" i="4"/>
  <c r="A103" i="4"/>
  <c r="B103" i="4"/>
  <c r="D103" i="4"/>
  <c r="B1102" i="4"/>
  <c r="A1102" i="4"/>
  <c r="A966" i="4"/>
  <c r="B966" i="4"/>
  <c r="D991" i="4"/>
  <c r="A991" i="4"/>
  <c r="B991" i="4"/>
  <c r="B887" i="4"/>
  <c r="A887" i="4"/>
  <c r="D887" i="4"/>
  <c r="A671" i="4"/>
  <c r="B671" i="4"/>
  <c r="B528" i="4"/>
  <c r="A528" i="4"/>
  <c r="A965" i="4"/>
  <c r="D965" i="4"/>
  <c r="B965" i="4"/>
  <c r="A1153" i="4"/>
  <c r="B1153" i="4"/>
  <c r="A973" i="4"/>
  <c r="B973" i="4"/>
  <c r="D973" i="4"/>
  <c r="A896" i="4"/>
  <c r="B896" i="4"/>
  <c r="D896" i="4"/>
  <c r="B645" i="4"/>
  <c r="D645" i="4"/>
  <c r="A645" i="4"/>
  <c r="B576" i="4"/>
  <c r="A576" i="4"/>
  <c r="D525" i="4"/>
  <c r="A525" i="4"/>
  <c r="B525" i="4"/>
  <c r="B331" i="4"/>
  <c r="A331" i="4"/>
  <c r="D331" i="4"/>
  <c r="B201" i="4"/>
  <c r="D201" i="4"/>
  <c r="A201" i="4"/>
  <c r="A86" i="4"/>
  <c r="B86" i="4"/>
  <c r="A531" i="4"/>
  <c r="D531" i="4"/>
  <c r="B531" i="4"/>
  <c r="A634" i="4"/>
  <c r="D634" i="4"/>
  <c r="B634" i="4"/>
  <c r="B302" i="4"/>
  <c r="A302" i="4"/>
  <c r="B110" i="4"/>
  <c r="A110" i="4"/>
  <c r="D110" i="4"/>
  <c r="A1119" i="4"/>
  <c r="D1119" i="4"/>
  <c r="B1119" i="4"/>
  <c r="A1078" i="4"/>
  <c r="B1078" i="4"/>
  <c r="D1078" i="4"/>
  <c r="D1024" i="4"/>
  <c r="A1024" i="4"/>
  <c r="B1024" i="4"/>
  <c r="B810" i="4"/>
  <c r="A810" i="4"/>
  <c r="B682" i="4"/>
  <c r="A682" i="4"/>
  <c r="B1129" i="4"/>
  <c r="A1129" i="4"/>
  <c r="D1129" i="4"/>
  <c r="A1161" i="4"/>
  <c r="D1161" i="4"/>
  <c r="B1161" i="4"/>
  <c r="B1020" i="4"/>
  <c r="A1020" i="4"/>
  <c r="D1020" i="4"/>
  <c r="D803" i="4"/>
  <c r="A803" i="4"/>
  <c r="B803" i="4"/>
  <c r="A674" i="4"/>
  <c r="B674" i="4"/>
  <c r="A577" i="4"/>
  <c r="B577" i="4"/>
  <c r="D577" i="4"/>
  <c r="B495" i="4"/>
  <c r="A495" i="4"/>
  <c r="B342" i="4"/>
  <c r="A342" i="4"/>
  <c r="D342" i="4"/>
  <c r="B211" i="4"/>
  <c r="A211" i="4"/>
  <c r="D211" i="4"/>
  <c r="A78" i="4"/>
  <c r="B78" i="4"/>
  <c r="B502" i="4"/>
  <c r="A502" i="4"/>
  <c r="A893" i="4"/>
  <c r="B893" i="4"/>
  <c r="B347" i="4"/>
  <c r="A347" i="4"/>
  <c r="A1025" i="4"/>
  <c r="B1025" i="4"/>
  <c r="D1025" i="4"/>
  <c r="B483" i="4"/>
  <c r="A483" i="4"/>
  <c r="D483" i="4"/>
  <c r="B67" i="4"/>
  <c r="A67" i="4"/>
  <c r="B862" i="4"/>
  <c r="A862" i="4"/>
  <c r="A451" i="4"/>
  <c r="B451" i="4"/>
  <c r="B817" i="4"/>
  <c r="A817" i="4"/>
  <c r="D817" i="4"/>
  <c r="A348" i="4"/>
  <c r="B348" i="4"/>
  <c r="D348" i="4"/>
  <c r="B300" i="4"/>
  <c r="A300" i="4"/>
  <c r="D300" i="4"/>
  <c r="B1130" i="4"/>
  <c r="A1130" i="4"/>
  <c r="B952" i="4"/>
  <c r="A952" i="4"/>
  <c r="B733" i="4"/>
  <c r="D733" i="4"/>
  <c r="A733" i="4"/>
  <c r="B215" i="4"/>
  <c r="A215" i="4"/>
  <c r="D215" i="4"/>
  <c r="A327" i="4"/>
  <c r="B327" i="4"/>
  <c r="D327" i="4"/>
  <c r="B1144" i="4"/>
  <c r="A1144" i="4"/>
  <c r="B1081" i="4"/>
  <c r="A1081" i="4"/>
  <c r="B626" i="4"/>
  <c r="A626" i="4"/>
  <c r="A62" i="4"/>
  <c r="D62" i="4"/>
  <c r="B62" i="4"/>
  <c r="B386" i="4"/>
  <c r="A386" i="4"/>
  <c r="A41" i="4"/>
  <c r="B41" i="4"/>
  <c r="D808" i="4"/>
  <c r="B808" i="4"/>
  <c r="A808" i="4"/>
  <c r="B580" i="4"/>
  <c r="D580" i="4"/>
  <c r="A580" i="4"/>
  <c r="B185" i="4"/>
  <c r="A185" i="4"/>
  <c r="D377" i="4"/>
  <c r="B377" i="4"/>
  <c r="A377" i="4"/>
  <c r="B636" i="4"/>
  <c r="D636" i="4"/>
  <c r="A636" i="4"/>
  <c r="B346" i="4"/>
  <c r="A346" i="4"/>
  <c r="D943" i="4"/>
  <c r="A943" i="4"/>
  <c r="B943" i="4"/>
  <c r="B693" i="4"/>
  <c r="A693" i="4"/>
  <c r="D693" i="4"/>
  <c r="A287" i="4"/>
  <c r="D287" i="4"/>
  <c r="B287" i="4"/>
  <c r="B485" i="4"/>
  <c r="A485" i="4"/>
  <c r="B920" i="4"/>
  <c r="A920" i="4"/>
  <c r="D920" i="4"/>
  <c r="D584" i="4"/>
  <c r="B584" i="4"/>
  <c r="A584" i="4"/>
  <c r="B942" i="4"/>
  <c r="A942" i="4"/>
  <c r="B565" i="4"/>
  <c r="A565" i="4"/>
  <c r="A241" i="4"/>
  <c r="B241" i="4"/>
  <c r="D50" i="4"/>
  <c r="B50" i="4"/>
  <c r="A50" i="4"/>
  <c r="D76" i="4"/>
  <c r="B76" i="4"/>
  <c r="A76" i="4"/>
  <c r="B784" i="4"/>
  <c r="A784" i="4"/>
  <c r="B482" i="4"/>
  <c r="D482" i="4"/>
  <c r="A482" i="4"/>
  <c r="B1105" i="4"/>
  <c r="A1105" i="4"/>
  <c r="D1105" i="4"/>
  <c r="A762" i="4"/>
  <c r="B762" i="4"/>
  <c r="B437" i="4"/>
  <c r="A437" i="4"/>
  <c r="B44" i="4"/>
  <c r="A44" i="4"/>
  <c r="D44" i="4"/>
  <c r="B1136" i="4"/>
  <c r="A1136" i="4"/>
  <c r="B983" i="4"/>
  <c r="A983" i="4"/>
  <c r="D1017" i="4"/>
  <c r="A1017" i="4"/>
  <c r="B1017" i="4"/>
  <c r="B849" i="4"/>
  <c r="A849" i="4"/>
  <c r="B351" i="4"/>
  <c r="A351" i="4"/>
  <c r="B192" i="4"/>
  <c r="A192" i="4"/>
  <c r="B191" i="4"/>
  <c r="A191" i="4"/>
  <c r="A1117" i="4"/>
  <c r="B1117" i="4"/>
  <c r="A895" i="4"/>
  <c r="B895" i="4"/>
  <c r="B465" i="4"/>
  <c r="A465" i="4"/>
  <c r="A134" i="4"/>
  <c r="B134" i="4"/>
  <c r="A438" i="4"/>
  <c r="B438" i="4"/>
  <c r="B150" i="4"/>
  <c r="D150" i="4"/>
  <c r="A150" i="4"/>
  <c r="A1056" i="4"/>
  <c r="B1056" i="4"/>
  <c r="A1155" i="4"/>
  <c r="B1155" i="4"/>
  <c r="D1155" i="4"/>
  <c r="B768" i="4"/>
  <c r="A768" i="4"/>
  <c r="B338" i="4"/>
  <c r="A338" i="4"/>
  <c r="D286" i="4"/>
  <c r="B286" i="4"/>
  <c r="A286" i="4"/>
  <c r="A575" i="4"/>
  <c r="B575" i="4"/>
  <c r="B458" i="4"/>
  <c r="A458" i="4"/>
  <c r="D198" i="4"/>
  <c r="A198" i="4"/>
  <c r="B198" i="4"/>
  <c r="A946" i="4"/>
  <c r="B946" i="4"/>
  <c r="D946" i="4"/>
  <c r="B675" i="4"/>
  <c r="A675" i="4"/>
  <c r="B532" i="4"/>
  <c r="D532" i="4"/>
  <c r="A532" i="4"/>
  <c r="B783" i="4"/>
  <c r="A783" i="4"/>
  <c r="D630" i="4"/>
  <c r="B630" i="4"/>
  <c r="A630" i="4"/>
  <c r="B1133" i="4"/>
  <c r="A1133" i="4"/>
  <c r="B988" i="4"/>
  <c r="A988" i="4"/>
  <c r="A814" i="4"/>
  <c r="B814" i="4"/>
  <c r="B968" i="4"/>
  <c r="A968" i="4"/>
  <c r="B827" i="4"/>
  <c r="D827" i="4"/>
  <c r="A827" i="4"/>
  <c r="B604" i="4"/>
  <c r="A604" i="4"/>
  <c r="B501" i="4"/>
  <c r="A501" i="4"/>
  <c r="D815" i="4"/>
  <c r="B815" i="4"/>
  <c r="A815" i="4"/>
  <c r="B1188" i="4"/>
  <c r="A1188" i="4"/>
  <c r="D1052" i="4"/>
  <c r="A1052" i="4"/>
  <c r="B1052" i="4"/>
  <c r="B824" i="4"/>
  <c r="A824" i="4"/>
  <c r="A769" i="4"/>
  <c r="B769" i="4"/>
  <c r="D555" i="4"/>
  <c r="A555" i="4"/>
  <c r="B555" i="4"/>
  <c r="B481" i="4"/>
  <c r="A481" i="4"/>
  <c r="A364" i="4"/>
  <c r="D364" i="4"/>
  <c r="B364" i="4"/>
  <c r="A305" i="4"/>
  <c r="D305" i="4"/>
  <c r="B305" i="4"/>
  <c r="B65" i="4"/>
  <c r="D65" i="4"/>
  <c r="A65" i="4"/>
  <c r="A644" i="4"/>
  <c r="B644" i="4"/>
  <c r="A830" i="4"/>
  <c r="B830" i="4"/>
  <c r="B263" i="4"/>
  <c r="A263" i="4"/>
  <c r="B155" i="4"/>
  <c r="A155" i="4"/>
  <c r="B1073" i="4"/>
  <c r="A1073" i="4"/>
  <c r="D1073" i="4"/>
  <c r="A71" i="4"/>
  <c r="B71" i="4"/>
  <c r="B1029" i="4"/>
  <c r="D1029" i="4"/>
  <c r="A1029" i="4"/>
  <c r="D861" i="4"/>
  <c r="B861" i="4"/>
  <c r="A861" i="4"/>
  <c r="B676" i="4"/>
  <c r="A676" i="4"/>
  <c r="B1192" i="4"/>
  <c r="D1192" i="4"/>
  <c r="A1192" i="4"/>
  <c r="B1106" i="4"/>
  <c r="A1106" i="4"/>
  <c r="D1106" i="4"/>
  <c r="B955" i="4"/>
  <c r="A955" i="4"/>
  <c r="D955" i="4"/>
  <c r="D919" i="4"/>
  <c r="A919" i="4"/>
  <c r="B919" i="4"/>
  <c r="A776" i="4"/>
  <c r="B776" i="4"/>
  <c r="A533" i="4"/>
  <c r="B533" i="4"/>
  <c r="A475" i="4"/>
  <c r="D475" i="4"/>
  <c r="B475" i="4"/>
  <c r="B328" i="4"/>
  <c r="A328" i="4"/>
  <c r="A203" i="4"/>
  <c r="B203" i="4"/>
  <c r="D203" i="4"/>
  <c r="D55" i="4"/>
  <c r="A55" i="4"/>
  <c r="B55" i="4"/>
  <c r="A72" i="4"/>
  <c r="B72" i="4"/>
  <c r="A344" i="4"/>
  <c r="B344" i="4"/>
  <c r="B398" i="4"/>
  <c r="A398" i="4"/>
  <c r="D398" i="4"/>
  <c r="A264" i="4"/>
  <c r="B264" i="4"/>
  <c r="A376" i="4"/>
  <c r="B376" i="4"/>
  <c r="B175" i="4"/>
  <c r="A175" i="4"/>
  <c r="D28" i="4"/>
  <c r="A28" i="4"/>
  <c r="B28" i="4"/>
  <c r="D950" i="4"/>
  <c r="B950" i="4"/>
  <c r="A950" i="4"/>
  <c r="A921" i="4"/>
  <c r="B921" i="4"/>
  <c r="D1197" i="4"/>
  <c r="A1197" i="4"/>
  <c r="B1197" i="4"/>
  <c r="B1163" i="4"/>
  <c r="A1163" i="4"/>
  <c r="B1006" i="4"/>
  <c r="A1006" i="4"/>
  <c r="A900" i="4"/>
  <c r="D900" i="4"/>
  <c r="B900" i="4"/>
  <c r="D780" i="4"/>
  <c r="B780" i="4"/>
  <c r="A780" i="4"/>
  <c r="A537" i="4"/>
  <c r="B537" i="4"/>
  <c r="D537" i="4"/>
  <c r="B395" i="4"/>
  <c r="D395" i="4"/>
  <c r="A395" i="4"/>
  <c r="B355" i="4"/>
  <c r="A355" i="4"/>
  <c r="B173" i="4"/>
  <c r="A173" i="4"/>
  <c r="B95" i="4"/>
  <c r="A95" i="4"/>
  <c r="D95" i="4"/>
  <c r="A750" i="4"/>
  <c r="D750" i="4"/>
  <c r="B750" i="4"/>
  <c r="B38" i="4"/>
  <c r="A38" i="4"/>
  <c r="D563" i="4"/>
  <c r="B563" i="4"/>
  <c r="A563" i="4"/>
  <c r="A403" i="4"/>
  <c r="D403" i="4"/>
  <c r="B403" i="4"/>
  <c r="B520" i="4"/>
  <c r="D520" i="4"/>
  <c r="A520" i="4"/>
  <c r="B308" i="4"/>
  <c r="A308" i="4"/>
  <c r="D308" i="4"/>
  <c r="B144" i="4"/>
  <c r="A144" i="4"/>
  <c r="B1184" i="4"/>
  <c r="A1184" i="4"/>
  <c r="D1061" i="4"/>
  <c r="B1061" i="4"/>
  <c r="A1061" i="4"/>
  <c r="B1071" i="4"/>
  <c r="D1071" i="4"/>
  <c r="A1071" i="4"/>
  <c r="B977" i="4"/>
  <c r="A977" i="4"/>
  <c r="D819" i="4"/>
  <c r="A819" i="4"/>
  <c r="B819" i="4"/>
  <c r="A851" i="4"/>
  <c r="D851" i="4"/>
  <c r="B851" i="4"/>
  <c r="B785" i="4"/>
  <c r="A785" i="4"/>
  <c r="B593" i="4"/>
  <c r="A593" i="4"/>
  <c r="A429" i="4"/>
  <c r="B429" i="4"/>
  <c r="B254" i="4"/>
  <c r="A254" i="4"/>
  <c r="A183" i="4"/>
  <c r="D183" i="4"/>
  <c r="B183" i="4"/>
  <c r="A25" i="4"/>
  <c r="B25" i="4"/>
  <c r="B976" i="4"/>
  <c r="A976" i="4"/>
  <c r="B138" i="4"/>
  <c r="A138" i="4"/>
  <c r="D925" i="4"/>
  <c r="A925" i="4"/>
  <c r="B925" i="4"/>
  <c r="A759" i="4"/>
  <c r="B759" i="4"/>
  <c r="B654" i="4"/>
  <c r="A654" i="4"/>
  <c r="A574" i="4"/>
  <c r="B574" i="4"/>
  <c r="D574" i="4"/>
  <c r="B441" i="4"/>
  <c r="D441" i="4"/>
  <c r="A441" i="4"/>
  <c r="B299" i="4"/>
  <c r="A299" i="4"/>
  <c r="B635" i="4"/>
  <c r="D635" i="4"/>
  <c r="A635" i="4"/>
  <c r="A1162" i="4"/>
  <c r="D1162" i="4"/>
  <c r="B1162" i="4"/>
  <c r="A980" i="4"/>
  <c r="B980" i="4"/>
  <c r="A860" i="4"/>
  <c r="B860" i="4"/>
  <c r="D690" i="4"/>
  <c r="B690" i="4"/>
  <c r="A690" i="4"/>
  <c r="A610" i="4"/>
  <c r="B610" i="4"/>
  <c r="A506" i="4"/>
  <c r="B506" i="4"/>
  <c r="D506" i="4"/>
  <c r="B457" i="4"/>
  <c r="D457" i="4"/>
  <c r="A457" i="4"/>
  <c r="D275" i="4"/>
  <c r="A275" i="4"/>
  <c r="B275" i="4"/>
  <c r="A157" i="4"/>
  <c r="D157" i="4"/>
  <c r="B157" i="4"/>
  <c r="B21" i="4"/>
  <c r="A21" i="4"/>
  <c r="D21" i="4"/>
  <c r="A460" i="4"/>
  <c r="B460" i="4"/>
  <c r="A894" i="4"/>
  <c r="D894" i="4"/>
  <c r="B894" i="4"/>
  <c r="B959" i="4"/>
  <c r="D959" i="4"/>
  <c r="A959" i="4"/>
  <c r="A928" i="4"/>
  <c r="B928" i="4"/>
  <c r="B880" i="4"/>
  <c r="A880" i="4"/>
  <c r="D880" i="4"/>
  <c r="A662" i="4"/>
  <c r="B662" i="4"/>
  <c r="B608" i="4"/>
  <c r="A608" i="4"/>
  <c r="A406" i="4"/>
  <c r="B406" i="4"/>
  <c r="B914" i="4"/>
  <c r="A914" i="4"/>
  <c r="B1082" i="4"/>
  <c r="A1082" i="4"/>
  <c r="B947" i="4"/>
  <c r="A947" i="4"/>
  <c r="D947" i="4"/>
  <c r="B879" i="4"/>
  <c r="D879" i="4"/>
  <c r="A879" i="4"/>
  <c r="A691" i="4"/>
  <c r="D691" i="4"/>
  <c r="B691" i="4"/>
  <c r="B583" i="4"/>
  <c r="A583" i="4"/>
  <c r="B471" i="4"/>
  <c r="A471" i="4"/>
  <c r="B352" i="4"/>
  <c r="A352" i="4"/>
  <c r="D352" i="4"/>
  <c r="A274" i="4"/>
  <c r="B274" i="4"/>
  <c r="B98" i="4"/>
  <c r="A98" i="4"/>
  <c r="A61" i="4"/>
  <c r="B61" i="4"/>
  <c r="D61" i="4"/>
  <c r="B590" i="4"/>
  <c r="A590" i="4"/>
  <c r="D590" i="4"/>
  <c r="B202" i="4"/>
  <c r="A202" i="4"/>
  <c r="B90" i="4"/>
  <c r="A90" i="4"/>
  <c r="B1118" i="4"/>
  <c r="A1118" i="4"/>
  <c r="D1118" i="4"/>
  <c r="A1126" i="4"/>
  <c r="D1126" i="4"/>
  <c r="B1126" i="4"/>
  <c r="A960" i="4"/>
  <c r="D960" i="4"/>
  <c r="B960" i="4"/>
  <c r="B874" i="4"/>
  <c r="A874" i="4"/>
  <c r="D874" i="4"/>
  <c r="B702" i="4"/>
  <c r="A702" i="4"/>
  <c r="D702" i="4"/>
  <c r="B1170" i="4"/>
  <c r="A1170" i="4"/>
  <c r="D1170" i="4"/>
  <c r="B1174" i="4"/>
  <c r="A1174" i="4"/>
  <c r="A1044" i="4"/>
  <c r="B1044" i="4"/>
  <c r="D1044" i="4"/>
  <c r="A811" i="4"/>
  <c r="B811" i="4"/>
  <c r="B679" i="4"/>
  <c r="A679" i="4"/>
  <c r="A585" i="4"/>
  <c r="B585" i="4"/>
  <c r="B512" i="4"/>
  <c r="D512" i="4"/>
  <c r="A512" i="4"/>
  <c r="B365" i="4"/>
  <c r="A365" i="4"/>
  <c r="B238" i="4"/>
  <c r="A238" i="4"/>
  <c r="D238" i="4"/>
  <c r="B87" i="4"/>
  <c r="A87" i="4"/>
  <c r="D87" i="4"/>
  <c r="A1085" i="4"/>
  <c r="D1085" i="4"/>
  <c r="B1085" i="4"/>
  <c r="B189" i="4"/>
  <c r="A189" i="4"/>
  <c r="B440" i="4"/>
  <c r="A440" i="4"/>
  <c r="B252" i="4"/>
  <c r="A252" i="4"/>
  <c r="D272" i="4"/>
  <c r="B272" i="4"/>
  <c r="A272" i="4"/>
  <c r="B156" i="4"/>
  <c r="A156" i="4"/>
  <c r="B1143" i="4"/>
  <c r="A1143" i="4"/>
  <c r="B1005" i="4"/>
  <c r="D1005" i="4"/>
  <c r="A1005" i="4"/>
  <c r="B846" i="4"/>
  <c r="A846" i="4"/>
  <c r="D846" i="4"/>
  <c r="D2" i="4"/>
  <c r="A2" i="4"/>
  <c r="B1182" i="4"/>
  <c r="A1182" i="4"/>
  <c r="D1182" i="4"/>
  <c r="B1039" i="4"/>
  <c r="D1039" i="4"/>
  <c r="A1039" i="4"/>
  <c r="B931" i="4"/>
  <c r="A931" i="4"/>
  <c r="D931" i="4"/>
  <c r="A699" i="4"/>
  <c r="B699" i="4"/>
  <c r="D699" i="4"/>
  <c r="D579" i="4"/>
  <c r="B579" i="4"/>
  <c r="A579" i="4"/>
  <c r="A397" i="4"/>
  <c r="D397" i="4"/>
  <c r="B397" i="4"/>
  <c r="A391" i="4"/>
  <c r="B391" i="4"/>
  <c r="B225" i="4"/>
  <c r="A225" i="4"/>
  <c r="B70" i="4"/>
  <c r="A70" i="4"/>
  <c r="B557" i="4"/>
  <c r="A557" i="4"/>
  <c r="A602" i="4"/>
  <c r="B602" i="4"/>
  <c r="B249" i="4"/>
  <c r="A249" i="4"/>
  <c r="D249" i="4"/>
  <c r="B927" i="4"/>
  <c r="A927" i="4"/>
  <c r="A424" i="4"/>
  <c r="B424" i="4"/>
  <c r="B746" i="4"/>
  <c r="A746" i="4"/>
  <c r="D941" i="4"/>
  <c r="A941" i="4"/>
  <c r="B941" i="4"/>
  <c r="A926" i="4"/>
  <c r="B926" i="4"/>
  <c r="D926" i="4"/>
  <c r="B735" i="4"/>
  <c r="A735" i="4"/>
  <c r="D735" i="4"/>
  <c r="B304" i="4"/>
  <c r="A304" i="4"/>
  <c r="D304" i="4"/>
  <c r="D128" i="4"/>
  <c r="B128" i="4"/>
  <c r="A128" i="4"/>
  <c r="D961" i="4"/>
  <c r="A961" i="4"/>
  <c r="B961" i="4"/>
  <c r="B1100" i="4"/>
  <c r="A1100" i="4"/>
  <c r="B656" i="4"/>
  <c r="A656" i="4"/>
  <c r="D656" i="4"/>
  <c r="A94" i="4"/>
  <c r="D94" i="4"/>
  <c r="B94" i="4"/>
  <c r="B244" i="4"/>
  <c r="A244" i="4"/>
  <c r="D244" i="4"/>
  <c r="D1128" i="4"/>
  <c r="B1128" i="4"/>
  <c r="A1128" i="4"/>
  <c r="B736" i="4"/>
  <c r="D736" i="4"/>
  <c r="A736" i="4"/>
  <c r="B169" i="4"/>
  <c r="A169" i="4"/>
  <c r="D627" i="4"/>
  <c r="A627" i="4"/>
  <c r="B627" i="4"/>
  <c r="A330" i="4"/>
  <c r="B330" i="4"/>
  <c r="D330" i="4"/>
  <c r="D954" i="4"/>
  <c r="A954" i="4"/>
  <c r="B954" i="4"/>
  <c r="B825" i="4"/>
  <c r="A825" i="4"/>
  <c r="A421" i="4"/>
  <c r="D421" i="4"/>
  <c r="B421" i="4"/>
  <c r="B22" i="4"/>
  <c r="A22" i="4"/>
  <c r="D22" i="4"/>
  <c r="B788" i="4"/>
  <c r="A788" i="4"/>
  <c r="D788" i="4"/>
  <c r="A510" i="4"/>
  <c r="B510" i="4"/>
  <c r="B1151" i="4"/>
  <c r="D1151" i="4"/>
  <c r="A1151" i="4"/>
  <c r="B637" i="4"/>
  <c r="D637" i="4"/>
  <c r="A637" i="4"/>
  <c r="B385" i="4"/>
  <c r="A385" i="4"/>
  <c r="A54" i="4"/>
  <c r="B54" i="4"/>
  <c r="B1055" i="4"/>
  <c r="A1055" i="4"/>
  <c r="D1055" i="4"/>
  <c r="B791" i="4"/>
  <c r="A791" i="4"/>
  <c r="A903" i="4"/>
  <c r="B903" i="4"/>
  <c r="D903" i="4"/>
  <c r="A868" i="4"/>
  <c r="D868" i="4"/>
  <c r="B868" i="4"/>
  <c r="B469" i="4"/>
  <c r="D469" i="4"/>
  <c r="A469" i="4"/>
  <c r="B97" i="4"/>
  <c r="A97" i="4"/>
  <c r="B83" i="4"/>
  <c r="A83" i="4"/>
  <c r="A362" i="4"/>
  <c r="B362" i="4"/>
  <c r="B934" i="4"/>
  <c r="A934" i="4"/>
  <c r="B363" i="4"/>
  <c r="A363" i="4"/>
  <c r="D363" i="4"/>
  <c r="B995" i="4"/>
  <c r="A995" i="4"/>
  <c r="D995" i="4"/>
  <c r="A564" i="4"/>
  <c r="B564" i="4"/>
  <c r="B251" i="4"/>
  <c r="A251" i="4"/>
  <c r="D255" i="4"/>
  <c r="B255" i="4"/>
  <c r="A255" i="4"/>
  <c r="B993" i="4"/>
  <c r="A993" i="4"/>
  <c r="D993" i="4"/>
  <c r="B734" i="4"/>
  <c r="D734" i="4"/>
  <c r="A734" i="4"/>
  <c r="B1110" i="4"/>
  <c r="A1110" i="4"/>
  <c r="B745" i="4"/>
  <c r="D745" i="4"/>
  <c r="A745" i="4"/>
  <c r="A479" i="4"/>
  <c r="D479" i="4"/>
  <c r="B479" i="4"/>
  <c r="B101" i="4"/>
  <c r="A101" i="4"/>
  <c r="B1048" i="4"/>
  <c r="A1048" i="4"/>
  <c r="B1137" i="4"/>
  <c r="D1137" i="4"/>
  <c r="A1137" i="4"/>
  <c r="B899" i="4"/>
  <c r="D899" i="4"/>
  <c r="A899" i="4"/>
  <c r="A1180" i="4"/>
  <c r="B1180" i="4"/>
  <c r="B940" i="4"/>
  <c r="A940" i="4"/>
  <c r="D940" i="4"/>
  <c r="B661" i="4"/>
  <c r="A661" i="4"/>
  <c r="D661" i="4"/>
  <c r="A197" i="4"/>
  <c r="B197" i="4"/>
  <c r="A131" i="4"/>
  <c r="D131" i="4"/>
  <c r="B131" i="4"/>
  <c r="A284" i="4"/>
  <c r="B284" i="4"/>
  <c r="B81" i="4"/>
  <c r="A81" i="4"/>
  <c r="B1193" i="4"/>
  <c r="A1193" i="4"/>
  <c r="B892" i="4"/>
  <c r="A892" i="4"/>
  <c r="A392" i="4"/>
  <c r="B392" i="4"/>
  <c r="D392" i="4"/>
  <c r="B42" i="4"/>
  <c r="D42" i="4"/>
  <c r="A42" i="4"/>
  <c r="A782" i="4"/>
  <c r="B782" i="4"/>
  <c r="A283" i="4"/>
  <c r="B283" i="4"/>
  <c r="B1172" i="4"/>
  <c r="A1172" i="4"/>
  <c r="D1172" i="4"/>
  <c r="D1183" i="4"/>
  <c r="B1183" i="4"/>
  <c r="A1183" i="4"/>
  <c r="A178" i="4"/>
  <c r="D178" i="4"/>
  <c r="B178" i="4"/>
  <c r="B154" i="4"/>
  <c r="D154" i="4"/>
  <c r="A154" i="4"/>
  <c r="B1072" i="4"/>
  <c r="A1072" i="4"/>
  <c r="A1060" i="4"/>
  <c r="B1060" i="4"/>
  <c r="D1060" i="4"/>
  <c r="A1026" i="4"/>
  <c r="D1026" i="4"/>
  <c r="B1026" i="4"/>
  <c r="A891" i="4"/>
  <c r="B891" i="4"/>
  <c r="D891" i="4"/>
  <c r="A717" i="4"/>
  <c r="B717" i="4"/>
  <c r="A588" i="4"/>
  <c r="B588" i="4"/>
  <c r="A1030" i="4"/>
  <c r="D1030" i="4"/>
  <c r="B1030" i="4"/>
  <c r="B1135" i="4"/>
  <c r="A1135" i="4"/>
  <c r="D962" i="4"/>
  <c r="A962" i="4"/>
  <c r="B962" i="4"/>
  <c r="A865" i="4"/>
  <c r="D865" i="4"/>
  <c r="B865" i="4"/>
  <c r="B753" i="4"/>
  <c r="A753" i="4"/>
  <c r="A539" i="4"/>
  <c r="D539" i="4"/>
  <c r="B539" i="4"/>
  <c r="B489" i="4"/>
  <c r="D489" i="4"/>
  <c r="A489" i="4"/>
  <c r="D358" i="4"/>
  <c r="A358" i="4"/>
  <c r="B358" i="4"/>
  <c r="A209" i="4"/>
  <c r="D209" i="4"/>
  <c r="B209" i="4"/>
  <c r="A53" i="4"/>
  <c r="B53" i="4"/>
  <c r="B29" i="4"/>
  <c r="A29" i="4"/>
  <c r="D29" i="4"/>
  <c r="D236" i="4"/>
  <c r="A236" i="4"/>
  <c r="B236" i="4"/>
  <c r="B416" i="4"/>
  <c r="D416" i="4"/>
  <c r="A416" i="4"/>
  <c r="B262" i="4"/>
  <c r="D262" i="4"/>
  <c r="A262" i="4"/>
  <c r="B247" i="4"/>
  <c r="A247" i="4"/>
  <c r="B140" i="4"/>
  <c r="A140" i="4"/>
  <c r="D140" i="4"/>
  <c r="B1158" i="4"/>
  <c r="A1158" i="4"/>
  <c r="B1053" i="4"/>
  <c r="A1053" i="4"/>
  <c r="B813" i="4"/>
  <c r="A813" i="4"/>
  <c r="B1198" i="4"/>
  <c r="A1198" i="4"/>
  <c r="A1169" i="4"/>
  <c r="B1169" i="4"/>
  <c r="A1018" i="4"/>
  <c r="D1018" i="4"/>
  <c r="B1018" i="4"/>
  <c r="B918" i="4"/>
  <c r="A918" i="4"/>
  <c r="D918" i="4"/>
  <c r="A663" i="4"/>
  <c r="B663" i="4"/>
  <c r="A540" i="4"/>
  <c r="D540" i="4"/>
  <c r="B540" i="4"/>
  <c r="A427" i="4"/>
  <c r="B427" i="4"/>
  <c r="B373" i="4"/>
  <c r="A373" i="4"/>
  <c r="A212" i="4"/>
  <c r="D212" i="4"/>
  <c r="B212" i="4"/>
  <c r="B116" i="4"/>
  <c r="D116" i="4"/>
  <c r="A116" i="4"/>
  <c r="B550" i="4"/>
  <c r="A550" i="4"/>
  <c r="D1196" i="4"/>
  <c r="B1196" i="4"/>
  <c r="A1196" i="4"/>
  <c r="B568" i="4"/>
  <c r="A568" i="4"/>
  <c r="B418" i="4"/>
  <c r="A418" i="4"/>
  <c r="A394" i="4"/>
  <c r="B394" i="4"/>
  <c r="B279" i="4"/>
  <c r="A279" i="4"/>
  <c r="B196" i="4"/>
  <c r="A196" i="4"/>
  <c r="D196" i="4"/>
  <c r="A1097" i="4"/>
  <c r="B1097" i="4"/>
  <c r="A996" i="4"/>
  <c r="B996" i="4"/>
  <c r="B1103" i="4"/>
  <c r="A1103" i="4"/>
  <c r="D1035" i="4"/>
  <c r="A1035" i="4"/>
  <c r="B1035" i="4"/>
  <c r="B826" i="4"/>
  <c r="A826" i="4"/>
  <c r="B872" i="4"/>
  <c r="A872" i="4"/>
  <c r="B665" i="4"/>
  <c r="A665" i="4"/>
  <c r="B616" i="4"/>
  <c r="A616" i="4"/>
  <c r="A432" i="4"/>
  <c r="B432" i="4"/>
  <c r="B261" i="4"/>
  <c r="A261" i="4"/>
  <c r="B133" i="4"/>
  <c r="A133" i="4"/>
  <c r="D133" i="4"/>
  <c r="B7" i="4"/>
  <c r="A7" i="4"/>
  <c r="A200" i="4"/>
  <c r="B200" i="4"/>
  <c r="D200" i="4"/>
  <c r="A455" i="4"/>
  <c r="B455" i="4"/>
  <c r="A752" i="4"/>
  <c r="D752" i="4"/>
  <c r="B752" i="4"/>
  <c r="A607" i="4"/>
  <c r="D607" i="4"/>
  <c r="B607" i="4"/>
  <c r="B547" i="4"/>
  <c r="A547" i="4"/>
  <c r="D547" i="4"/>
  <c r="A407" i="4"/>
  <c r="B407" i="4"/>
  <c r="D407" i="4"/>
  <c r="B258" i="4"/>
  <c r="A258" i="4"/>
  <c r="B130" i="4"/>
  <c r="A130" i="4"/>
  <c r="A1175" i="4"/>
  <c r="B1175" i="4"/>
  <c r="A1070" i="4"/>
  <c r="B1070" i="4"/>
  <c r="B967" i="4"/>
  <c r="A967" i="4"/>
  <c r="D967" i="4"/>
  <c r="B841" i="4"/>
  <c r="D841" i="4"/>
  <c r="A841" i="4"/>
  <c r="D677" i="4"/>
  <c r="A677" i="4"/>
  <c r="B677" i="4"/>
  <c r="A706" i="4"/>
  <c r="B706" i="4"/>
  <c r="D706" i="4"/>
  <c r="D551" i="4"/>
  <c r="B551" i="4"/>
  <c r="A551" i="4"/>
  <c r="B389" i="4"/>
  <c r="A389" i="4"/>
  <c r="D285" i="4"/>
  <c r="A285" i="4"/>
  <c r="B285" i="4"/>
  <c r="A165" i="4"/>
  <c r="B165" i="4"/>
  <c r="D165" i="4"/>
  <c r="A32" i="4"/>
  <c r="B32" i="4"/>
  <c r="B350" i="4"/>
  <c r="A350" i="4"/>
  <c r="D350" i="4"/>
  <c r="B710" i="4"/>
  <c r="A710" i="4"/>
  <c r="D710" i="4"/>
  <c r="A989" i="4"/>
  <c r="B989" i="4"/>
  <c r="D989" i="4"/>
  <c r="A812" i="4"/>
  <c r="B812" i="4"/>
  <c r="B924" i="4"/>
  <c r="A924" i="4"/>
  <c r="B666" i="4"/>
  <c r="A666" i="4"/>
  <c r="B646" i="4"/>
  <c r="A646" i="4"/>
  <c r="A378" i="4"/>
  <c r="B378" i="4"/>
  <c r="B843" i="4"/>
  <c r="A843" i="4"/>
  <c r="B1084" i="4"/>
  <c r="A1084" i="4"/>
  <c r="A951" i="4"/>
  <c r="B951" i="4"/>
  <c r="A883" i="4"/>
  <c r="B883" i="4"/>
  <c r="A713" i="4"/>
  <c r="B713" i="4"/>
  <c r="A601" i="4"/>
  <c r="B601" i="4"/>
  <c r="B480" i="4"/>
  <c r="A480" i="4"/>
  <c r="B357" i="4"/>
  <c r="A357" i="4"/>
  <c r="D357" i="4"/>
  <c r="A280" i="4"/>
  <c r="B280" i="4"/>
  <c r="B129" i="4"/>
  <c r="A129" i="4"/>
  <c r="D3" i="4"/>
  <c r="A3" i="4"/>
  <c r="B3" i="4"/>
  <c r="B23" i="4"/>
  <c r="A23" i="4"/>
  <c r="D23" i="4"/>
  <c r="A63" i="4"/>
  <c r="B63" i="4"/>
  <c r="A1199" i="4"/>
  <c r="B1199" i="4"/>
  <c r="D998" i="4"/>
  <c r="A998" i="4"/>
  <c r="B998" i="4"/>
  <c r="B948" i="4"/>
  <c r="A948" i="4"/>
  <c r="A802" i="4"/>
  <c r="B802" i="4"/>
  <c r="B678" i="4"/>
  <c r="A678" i="4"/>
  <c r="A639" i="4"/>
  <c r="B639" i="4"/>
  <c r="B1000" i="4"/>
  <c r="A1000" i="4"/>
  <c r="A1114" i="4"/>
  <c r="D1114" i="4"/>
  <c r="B1114" i="4"/>
  <c r="A1003" i="4"/>
  <c r="B1003" i="4"/>
  <c r="B913" i="4"/>
  <c r="A913" i="4"/>
  <c r="B649" i="4"/>
  <c r="A649" i="4"/>
  <c r="D649" i="4"/>
  <c r="B599" i="4"/>
  <c r="D599" i="4"/>
  <c r="A599" i="4"/>
  <c r="D499" i="4"/>
  <c r="A499" i="4"/>
  <c r="B499" i="4"/>
  <c r="B340" i="4"/>
  <c r="A340" i="4"/>
  <c r="D340" i="4"/>
  <c r="D257" i="4"/>
  <c r="A257" i="4"/>
  <c r="B257" i="4"/>
  <c r="D120" i="4"/>
  <c r="A120" i="4"/>
  <c r="B120" i="4"/>
  <c r="A318" i="4"/>
  <c r="B318" i="4"/>
  <c r="B143" i="4"/>
  <c r="A143" i="4"/>
  <c r="A309" i="4"/>
  <c r="D309" i="4"/>
  <c r="B309" i="4"/>
  <c r="B184" i="4"/>
  <c r="A184" i="4"/>
  <c r="B323" i="4"/>
  <c r="D323" i="4"/>
  <c r="A323" i="4"/>
  <c r="B106" i="4"/>
  <c r="D106" i="4"/>
  <c r="A106" i="4"/>
  <c r="A1149" i="4"/>
  <c r="B1149" i="4"/>
  <c r="D1021" i="4"/>
  <c r="B1021" i="4"/>
  <c r="A1021" i="4"/>
  <c r="B906" i="4"/>
  <c r="A906" i="4"/>
  <c r="D906" i="4"/>
  <c r="D1203" i="4"/>
  <c r="B1203" i="4"/>
  <c r="A1203" i="4"/>
  <c r="B1067" i="4"/>
  <c r="D1067" i="4"/>
  <c r="A1067" i="4"/>
  <c r="B1041" i="4"/>
  <c r="A1041" i="4"/>
  <c r="B855" i="4"/>
  <c r="A855" i="4"/>
  <c r="D855" i="4"/>
  <c r="B700" i="4"/>
  <c r="D700" i="4"/>
  <c r="A700" i="4"/>
  <c r="A587" i="4"/>
  <c r="D587" i="4"/>
  <c r="B587" i="4"/>
  <c r="D417" i="4"/>
  <c r="B417" i="4"/>
  <c r="A417" i="4"/>
  <c r="B393" i="4"/>
  <c r="A393" i="4"/>
  <c r="A229" i="4"/>
  <c r="D229" i="4"/>
  <c r="B229" i="4"/>
  <c r="B85" i="4"/>
  <c r="D85" i="4"/>
  <c r="A85" i="4"/>
  <c r="A434" i="4"/>
  <c r="B434" i="4"/>
  <c r="D434" i="4"/>
  <c r="A774" i="4"/>
  <c r="B774" i="4"/>
  <c r="D774" i="4"/>
  <c r="B496" i="4"/>
  <c r="A496" i="4"/>
  <c r="B315" i="4"/>
  <c r="D315" i="4"/>
  <c r="A315" i="4"/>
  <c r="B380" i="4"/>
  <c r="A380" i="4"/>
  <c r="B232" i="4"/>
  <c r="A232" i="4"/>
  <c r="B91" i="4"/>
  <c r="D91" i="4"/>
  <c r="A91" i="4"/>
  <c r="A1194" i="4"/>
  <c r="B1194" i="4"/>
  <c r="D1066" i="4"/>
  <c r="B1066" i="4"/>
  <c r="A1066" i="4"/>
  <c r="B1147" i="4"/>
  <c r="A1147" i="4"/>
  <c r="A1108" i="4"/>
  <c r="D1108" i="4"/>
  <c r="B1108" i="4"/>
  <c r="A882" i="4"/>
  <c r="B882" i="4"/>
  <c r="D911" i="4"/>
  <c r="A911" i="4"/>
  <c r="B911" i="4"/>
  <c r="B730" i="4"/>
  <c r="A730" i="4"/>
  <c r="D730" i="4"/>
  <c r="B625" i="4"/>
  <c r="D625" i="4"/>
  <c r="A625" i="4"/>
  <c r="B381" i="4"/>
  <c r="A381" i="4"/>
  <c r="D381" i="4"/>
  <c r="B273" i="4"/>
  <c r="D273" i="4"/>
  <c r="A273" i="4"/>
  <c r="D190" i="4"/>
  <c r="B190" i="4"/>
  <c r="A190" i="4"/>
  <c r="B11" i="4"/>
  <c r="A11" i="4"/>
  <c r="A770" i="4"/>
  <c r="B770" i="4"/>
  <c r="D770" i="4"/>
  <c r="D981" i="4"/>
  <c r="B981" i="4"/>
  <c r="A981" i="4"/>
  <c r="B566" i="4"/>
  <c r="A566" i="4"/>
  <c r="B1083" i="4"/>
  <c r="A1083" i="4"/>
  <c r="B615" i="4"/>
  <c r="A615" i="4"/>
  <c r="A172" i="4"/>
  <c r="B172" i="4"/>
  <c r="D172" i="4"/>
  <c r="A20" i="4"/>
  <c r="D20" i="4"/>
  <c r="B20" i="4"/>
  <c r="B936" i="4"/>
  <c r="A936" i="4"/>
  <c r="D936" i="4"/>
  <c r="A1043" i="4"/>
  <c r="B1043" i="4"/>
  <c r="B553" i="4"/>
  <c r="A553" i="4"/>
  <c r="B113" i="4"/>
  <c r="D113" i="4"/>
  <c r="A113" i="4"/>
  <c r="B56" i="4"/>
  <c r="A56" i="4"/>
  <c r="B839" i="4"/>
  <c r="A839" i="4"/>
  <c r="A1034" i="4"/>
  <c r="B1034" i="4"/>
  <c r="D1034" i="4"/>
  <c r="D336" i="4"/>
  <c r="A336" i="4"/>
  <c r="B336" i="4"/>
  <c r="B1096" i="4"/>
  <c r="A1096" i="4"/>
  <c r="B39" i="4"/>
  <c r="A39" i="4"/>
  <c r="A992" i="4"/>
  <c r="B992" i="4"/>
  <c r="B939" i="4"/>
  <c r="A939" i="4"/>
  <c r="D939" i="4"/>
  <c r="D433" i="4"/>
  <c r="B433" i="4"/>
  <c r="A433" i="4"/>
  <c r="D937" i="4"/>
  <c r="B937" i="4"/>
  <c r="A937" i="4"/>
  <c r="B490" i="4"/>
  <c r="A490" i="4"/>
  <c r="D490" i="4"/>
  <c r="A1179" i="4"/>
  <c r="B1179" i="4"/>
  <c r="B177" i="4"/>
  <c r="A177" i="4"/>
  <c r="D177" i="4"/>
  <c r="A181" i="4"/>
  <c r="B181" i="4"/>
  <c r="A727" i="4"/>
  <c r="D727" i="4"/>
  <c r="B727" i="4"/>
  <c r="B298" i="4"/>
  <c r="D298" i="4"/>
  <c r="A298" i="4"/>
  <c r="D139" i="4"/>
  <c r="B139" i="4"/>
  <c r="A139" i="4"/>
  <c r="A1120" i="4"/>
  <c r="B1120" i="4"/>
  <c r="B1152" i="4"/>
  <c r="A1152" i="4"/>
  <c r="D1152" i="4"/>
  <c r="D1045" i="4"/>
  <c r="A1045" i="4"/>
  <c r="B1045" i="4"/>
  <c r="A898" i="4"/>
  <c r="B898" i="4"/>
  <c r="B722" i="4"/>
  <c r="A722" i="4"/>
  <c r="A1088" i="4"/>
  <c r="B1088" i="4"/>
  <c r="A1145" i="4"/>
  <c r="B1145" i="4"/>
  <c r="B978" i="4"/>
  <c r="A978" i="4"/>
  <c r="B792" i="4"/>
  <c r="A792" i="4"/>
  <c r="D792" i="4"/>
  <c r="A787" i="4"/>
  <c r="B787" i="4"/>
  <c r="B559" i="4"/>
  <c r="D559" i="4"/>
  <c r="A559" i="4"/>
  <c r="A491" i="4"/>
  <c r="B491" i="4"/>
  <c r="B329" i="4"/>
  <c r="A329" i="4"/>
  <c r="D329" i="4"/>
  <c r="B207" i="4"/>
  <c r="A207" i="4"/>
  <c r="D207" i="4"/>
  <c r="B75" i="4"/>
  <c r="A75" i="4"/>
  <c r="A454" i="4"/>
  <c r="D454" i="4"/>
  <c r="B454" i="4"/>
  <c r="B1032" i="4"/>
  <c r="A1032" i="4"/>
  <c r="B606" i="4"/>
  <c r="A606" i="4"/>
  <c r="A375" i="4"/>
  <c r="B375" i="4"/>
  <c r="B412" i="4"/>
  <c r="A412" i="4"/>
  <c r="A289" i="4"/>
  <c r="B289" i="4"/>
  <c r="B162" i="4"/>
  <c r="A162" i="4"/>
  <c r="A1164" i="4"/>
  <c r="B1164" i="4"/>
  <c r="D1015" i="4"/>
  <c r="B1015" i="4"/>
  <c r="A1015" i="4"/>
  <c r="B1107" i="4"/>
  <c r="A1107" i="4"/>
  <c r="B1042" i="4"/>
  <c r="A1042" i="4"/>
  <c r="B831" i="4"/>
  <c r="A831" i="4"/>
  <c r="B888" i="4"/>
  <c r="A888" i="4"/>
  <c r="D888" i="4"/>
  <c r="A708" i="4"/>
  <c r="D708" i="4"/>
  <c r="B708" i="4"/>
  <c r="A618" i="4"/>
  <c r="D618" i="4"/>
  <c r="B618" i="4"/>
  <c r="A435" i="4"/>
  <c r="B435" i="4"/>
  <c r="A266" i="4"/>
  <c r="D266" i="4"/>
  <c r="B266" i="4"/>
  <c r="B153" i="4"/>
  <c r="A153" i="4"/>
  <c r="D153" i="4"/>
  <c r="D26" i="4"/>
  <c r="A26" i="4"/>
  <c r="B26" i="4"/>
  <c r="B170" i="4"/>
  <c r="A170" i="4"/>
  <c r="B411" i="4"/>
  <c r="D411" i="4"/>
  <c r="A411" i="4"/>
  <c r="D652" i="4"/>
  <c r="A652" i="4"/>
  <c r="B652" i="4"/>
  <c r="D629" i="4"/>
  <c r="B629" i="4"/>
  <c r="A629" i="4"/>
  <c r="B596" i="4"/>
  <c r="A596" i="4"/>
  <c r="D596" i="4"/>
  <c r="A422" i="4"/>
  <c r="B422" i="4"/>
  <c r="A296" i="4"/>
  <c r="B296" i="4"/>
  <c r="B122" i="4"/>
  <c r="D122" i="4"/>
  <c r="A122" i="4"/>
  <c r="B1167" i="4"/>
  <c r="A1167" i="4"/>
  <c r="A1077" i="4"/>
  <c r="B1077" i="4"/>
  <c r="D1077" i="4"/>
  <c r="D972" i="4"/>
  <c r="B972" i="4"/>
  <c r="A972" i="4"/>
  <c r="B847" i="4"/>
  <c r="D847" i="4"/>
  <c r="A847" i="4"/>
  <c r="B689" i="4"/>
  <c r="A689" i="4"/>
  <c r="D689" i="4"/>
  <c r="A729" i="4"/>
  <c r="B729" i="4"/>
  <c r="B561" i="4"/>
  <c r="A561" i="4"/>
  <c r="B401" i="4"/>
  <c r="A401" i="4"/>
  <c r="B291" i="4"/>
  <c r="A291" i="4"/>
  <c r="B132" i="4"/>
  <c r="D132" i="4"/>
  <c r="A132" i="4"/>
  <c r="B27" i="4"/>
  <c r="A27" i="4"/>
  <c r="D27" i="4"/>
  <c r="B910" i="4"/>
  <c r="A910" i="4"/>
  <c r="B93" i="4"/>
  <c r="A93" i="4"/>
  <c r="D93" i="4"/>
  <c r="B805" i="4"/>
  <c r="A805" i="4"/>
  <c r="B658" i="4"/>
  <c r="A658" i="4"/>
  <c r="D660" i="4"/>
  <c r="A660" i="4"/>
  <c r="B660" i="4"/>
  <c r="B600" i="4"/>
  <c r="A600" i="4"/>
  <c r="B444" i="4"/>
  <c r="A444" i="4"/>
  <c r="B248" i="4"/>
  <c r="A248" i="4"/>
  <c r="D248" i="4"/>
  <c r="B694" i="4"/>
  <c r="A694" i="4"/>
  <c r="B1171" i="4"/>
  <c r="A1171" i="4"/>
  <c r="D1171" i="4"/>
  <c r="A1004" i="4"/>
  <c r="B1004" i="4"/>
  <c r="D1004" i="4"/>
  <c r="B873" i="4"/>
  <c r="A873" i="4"/>
  <c r="B696" i="4"/>
  <c r="A696" i="4"/>
  <c r="B573" i="4"/>
  <c r="A573" i="4"/>
  <c r="D573" i="4"/>
  <c r="B472" i="4"/>
  <c r="D472" i="4"/>
  <c r="A472" i="4"/>
  <c r="A459" i="4"/>
  <c r="B459" i="4"/>
  <c r="B278" i="4"/>
  <c r="A278" i="4"/>
  <c r="D278" i="4"/>
  <c r="B158" i="4"/>
  <c r="A158" i="4"/>
  <c r="D158" i="4"/>
  <c r="B4" i="4"/>
  <c r="A4" i="4"/>
  <c r="B1156" i="4"/>
  <c r="A1156" i="4"/>
  <c r="B109" i="4"/>
  <c r="A109" i="4"/>
  <c r="D1201" i="4"/>
  <c r="B1201" i="4"/>
  <c r="A1201" i="4"/>
  <c r="B1023" i="4"/>
  <c r="A1023" i="4"/>
  <c r="A984" i="4"/>
  <c r="B984" i="4"/>
  <c r="B853" i="4"/>
  <c r="A853" i="4"/>
  <c r="B695" i="4"/>
  <c r="A695" i="4"/>
  <c r="D695" i="4"/>
  <c r="A582" i="4"/>
  <c r="B582" i="4"/>
  <c r="D1002" i="4"/>
  <c r="A1002" i="4"/>
  <c r="B1002" i="4"/>
  <c r="B1131" i="4"/>
  <c r="A1131" i="4"/>
  <c r="D1007" i="4"/>
  <c r="A1007" i="4"/>
  <c r="B1007" i="4"/>
  <c r="B933" i="4"/>
  <c r="A933" i="4"/>
  <c r="B681" i="4"/>
  <c r="A681" i="4"/>
  <c r="A617" i="4"/>
  <c r="B617" i="4"/>
  <c r="A505" i="4"/>
  <c r="B505" i="4"/>
  <c r="A349" i="4"/>
  <c r="B349" i="4"/>
  <c r="B227" i="4"/>
  <c r="A227" i="4"/>
  <c r="D227" i="4"/>
  <c r="A102" i="4"/>
  <c r="B102" i="4"/>
  <c r="D522" i="4"/>
  <c r="A522" i="4"/>
  <c r="B522" i="4"/>
  <c r="B504" i="4"/>
  <c r="A504" i="4"/>
  <c r="D504" i="4"/>
  <c r="D224" i="4"/>
  <c r="A224" i="4"/>
  <c r="B224" i="4"/>
  <c r="A114" i="4"/>
  <c r="B114" i="4"/>
  <c r="D114" i="4"/>
  <c r="A1111" i="4"/>
  <c r="B1111" i="4"/>
  <c r="A1125" i="4"/>
  <c r="B1125" i="4"/>
  <c r="B990" i="4"/>
  <c r="A990" i="4"/>
  <c r="B844" i="4"/>
  <c r="A844" i="4"/>
  <c r="B749" i="4"/>
  <c r="A749" i="4"/>
  <c r="B1168" i="4"/>
  <c r="A1168" i="4"/>
  <c r="A1187" i="4"/>
  <c r="B1187" i="4"/>
  <c r="D1187" i="4"/>
  <c r="A1050" i="4"/>
  <c r="D1050" i="4"/>
  <c r="B1050" i="4"/>
  <c r="D818" i="4"/>
  <c r="B818" i="4"/>
  <c r="A818" i="4"/>
  <c r="B697" i="4"/>
  <c r="A697" i="4"/>
  <c r="D697" i="4"/>
  <c r="B586" i="4"/>
  <c r="D586" i="4"/>
  <c r="A586" i="4"/>
  <c r="B541" i="4"/>
  <c r="A541" i="4"/>
  <c r="D541" i="4"/>
  <c r="B361" i="4"/>
  <c r="A361" i="4"/>
  <c r="A231" i="4"/>
  <c r="B231" i="4"/>
  <c r="A96" i="4"/>
  <c r="D96" i="4"/>
  <c r="B96" i="4"/>
  <c r="B326" i="4"/>
  <c r="A326" i="4"/>
  <c r="B578" i="4"/>
  <c r="A578" i="4"/>
  <c r="D492" i="4"/>
  <c r="A492" i="4"/>
  <c r="B492" i="4"/>
  <c r="D374" i="4"/>
  <c r="B374" i="4"/>
  <c r="A374" i="4"/>
  <c r="B456" i="4"/>
  <c r="A456" i="4"/>
  <c r="A210" i="4"/>
  <c r="D210" i="4"/>
  <c r="B210" i="4"/>
  <c r="D89" i="4"/>
  <c r="A89" i="4"/>
  <c r="B89" i="4"/>
  <c r="B1112" i="4"/>
  <c r="D1112" i="4"/>
  <c r="A1112" i="4"/>
  <c r="B994" i="4"/>
  <c r="A994" i="4"/>
  <c r="B1150" i="4"/>
  <c r="A1150" i="4"/>
  <c r="B1115" i="4"/>
  <c r="A1115" i="4"/>
  <c r="A922" i="4"/>
  <c r="B922" i="4"/>
  <c r="D922" i="4"/>
  <c r="B804" i="4"/>
  <c r="A804" i="4"/>
  <c r="A743" i="4"/>
  <c r="D743" i="4"/>
  <c r="B743" i="4"/>
  <c r="B641" i="4"/>
  <c r="D641" i="4"/>
  <c r="A641" i="4"/>
  <c r="B383" i="4"/>
  <c r="A383" i="4"/>
  <c r="B295" i="4"/>
  <c r="A295" i="4"/>
  <c r="B141" i="4"/>
  <c r="A141" i="4"/>
  <c r="D141" i="4"/>
  <c r="D17" i="4"/>
  <c r="A17" i="4"/>
  <c r="B17" i="4"/>
  <c r="A8" i="4"/>
  <c r="D8" i="4"/>
  <c r="B8" i="4"/>
  <c r="A221" i="4"/>
  <c r="B221" i="4"/>
  <c r="B581" i="4"/>
  <c r="A581" i="4"/>
  <c r="B498" i="4"/>
  <c r="D498" i="4"/>
  <c r="A498" i="4"/>
  <c r="B546" i="4"/>
  <c r="A546" i="4"/>
  <c r="D546" i="4"/>
  <c r="D388" i="4"/>
  <c r="B388" i="4"/>
  <c r="A388" i="4"/>
  <c r="B218" i="4"/>
  <c r="A218" i="4"/>
  <c r="D218" i="4"/>
  <c r="A88" i="4"/>
  <c r="B88" i="4"/>
  <c r="B1166" i="4"/>
  <c r="A1166" i="4"/>
  <c r="B1116" i="4"/>
  <c r="A1116" i="4"/>
  <c r="A1027" i="4"/>
  <c r="B1027" i="4"/>
  <c r="D1027" i="4"/>
  <c r="B797" i="4"/>
  <c r="D797" i="4"/>
  <c r="A797" i="4"/>
  <c r="B732" i="4"/>
  <c r="A732" i="4"/>
  <c r="D732" i="4"/>
  <c r="B757" i="4"/>
  <c r="D757" i="4"/>
  <c r="A757" i="4"/>
  <c r="B648" i="4"/>
  <c r="A648" i="4"/>
  <c r="D379" i="4"/>
  <c r="A379" i="4"/>
  <c r="B379" i="4"/>
  <c r="B250" i="4"/>
  <c r="D250" i="4"/>
  <c r="A250" i="4"/>
  <c r="B160" i="4"/>
  <c r="A160" i="4"/>
  <c r="D160" i="4"/>
  <c r="B10" i="4"/>
  <c r="D10" i="4"/>
  <c r="A10" i="4"/>
  <c r="D193" i="4"/>
  <c r="B193" i="4"/>
  <c r="A193" i="4"/>
  <c r="B306" i="4"/>
  <c r="A306" i="4"/>
  <c r="D306" i="4"/>
  <c r="B194" i="4"/>
  <c r="A194" i="4"/>
  <c r="D194" i="4"/>
  <c r="A974" i="4"/>
  <c r="B974" i="4"/>
  <c r="D974" i="4"/>
  <c r="D1205" i="4"/>
  <c r="B1205" i="4"/>
  <c r="A1205" i="4"/>
  <c r="B923" i="4"/>
  <c r="A923" i="4"/>
  <c r="B554" i="4"/>
  <c r="A554" i="4"/>
  <c r="D554" i="4"/>
  <c r="D371" i="4"/>
  <c r="B371" i="4"/>
  <c r="A371" i="4"/>
  <c r="B222" i="4"/>
  <c r="D222" i="4"/>
  <c r="A222" i="4"/>
  <c r="A57" i="4"/>
  <c r="B57" i="4"/>
  <c r="A115" i="4"/>
  <c r="B115" i="4"/>
  <c r="D345" i="4"/>
  <c r="A345" i="4"/>
  <c r="B345" i="4"/>
  <c r="A718" i="4"/>
  <c r="B718" i="4"/>
  <c r="B544" i="4"/>
  <c r="A544" i="4"/>
  <c r="B622" i="4"/>
  <c r="D622" i="4"/>
  <c r="A622" i="4"/>
  <c r="B442" i="4"/>
  <c r="A442" i="4"/>
  <c r="D321" i="4"/>
  <c r="A321" i="4"/>
  <c r="B321" i="4"/>
  <c r="B117" i="4"/>
  <c r="A117" i="4"/>
  <c r="D1200" i="4"/>
  <c r="B1200" i="4"/>
  <c r="A1200" i="4"/>
  <c r="A1090" i="4"/>
  <c r="D1090" i="4"/>
  <c r="B1090" i="4"/>
  <c r="B975" i="4"/>
  <c r="A975" i="4"/>
  <c r="D975" i="4"/>
  <c r="D852" i="4"/>
  <c r="B852" i="4"/>
  <c r="A852" i="4"/>
  <c r="D698" i="4"/>
  <c r="B698" i="4"/>
  <c r="A698" i="4"/>
  <c r="B741" i="4"/>
  <c r="A741" i="4"/>
  <c r="D741" i="4"/>
  <c r="B567" i="4"/>
  <c r="A567" i="4"/>
  <c r="A425" i="4"/>
  <c r="B425" i="4"/>
  <c r="A297" i="4"/>
  <c r="B297" i="4"/>
  <c r="D137" i="4"/>
  <c r="A137" i="4"/>
  <c r="B137" i="4"/>
  <c r="B36" i="4"/>
  <c r="A36" i="4"/>
  <c r="D36" i="4"/>
  <c r="A725" i="4"/>
  <c r="B725" i="4"/>
  <c r="A6" i="4"/>
  <c r="B6" i="4"/>
  <c r="B858" i="4"/>
  <c r="D858" i="4"/>
  <c r="A858" i="4"/>
  <c r="B720" i="4"/>
  <c r="A720" i="4"/>
  <c r="A766" i="4"/>
  <c r="B766" i="4"/>
  <c r="D766" i="4"/>
  <c r="B632" i="4"/>
  <c r="D632" i="4"/>
  <c r="A632" i="4"/>
  <c r="A439" i="4"/>
  <c r="B439" i="4"/>
  <c r="B226" i="4"/>
  <c r="A226" i="4"/>
  <c r="D226" i="4"/>
  <c r="B714" i="4"/>
  <c r="A714" i="4"/>
  <c r="A1178" i="4"/>
  <c r="D1178" i="4"/>
  <c r="B1178" i="4"/>
  <c r="B1010" i="4"/>
  <c r="A1010" i="4"/>
  <c r="B890" i="4"/>
  <c r="A890" i="4"/>
  <c r="B703" i="4"/>
  <c r="A703" i="4"/>
  <c r="D703" i="4"/>
  <c r="B589" i="4"/>
  <c r="D589" i="4"/>
  <c r="A589" i="4"/>
  <c r="A473" i="4"/>
  <c r="B473" i="4"/>
  <c r="D473" i="4"/>
  <c r="B367" i="4"/>
  <c r="A367" i="4"/>
  <c r="B282" i="4"/>
  <c r="A282" i="4"/>
  <c r="D282" i="4"/>
  <c r="A166" i="4"/>
  <c r="B166" i="4"/>
  <c r="B33" i="4"/>
  <c r="A33" i="4"/>
  <c r="B294" i="4"/>
  <c r="A294" i="4"/>
  <c r="B558" i="4"/>
  <c r="A558" i="4"/>
  <c r="B1014" i="4"/>
  <c r="D1014" i="4"/>
  <c r="A1014" i="4"/>
  <c r="A867" i="4"/>
  <c r="B867" i="4"/>
  <c r="B836" i="4"/>
  <c r="D836" i="4"/>
  <c r="A836" i="4"/>
  <c r="B659" i="4"/>
  <c r="A659" i="4"/>
  <c r="A595" i="4"/>
  <c r="B595" i="4"/>
  <c r="D595" i="4"/>
  <c r="D410" i="4"/>
  <c r="A410" i="4"/>
  <c r="B410" i="4"/>
  <c r="A870" i="4"/>
  <c r="D870" i="4"/>
  <c r="B870" i="4"/>
  <c r="A1089" i="4"/>
  <c r="D1089" i="4"/>
  <c r="B1089" i="4"/>
  <c r="B963" i="4"/>
  <c r="A963" i="4"/>
  <c r="D963" i="4"/>
  <c r="A897" i="4"/>
  <c r="B897" i="4"/>
  <c r="A737" i="4"/>
  <c r="B737" i="4"/>
  <c r="D737" i="4"/>
  <c r="A609" i="4"/>
  <c r="B609" i="4"/>
  <c r="D609" i="4"/>
  <c r="B487" i="4"/>
  <c r="A487" i="4"/>
  <c r="A400" i="4"/>
  <c r="B400" i="4"/>
  <c r="B310" i="4"/>
  <c r="D310" i="4"/>
  <c r="A310" i="4"/>
  <c r="B73" i="4"/>
  <c r="A73" i="4"/>
  <c r="D73" i="4"/>
  <c r="A12" i="4"/>
  <c r="B12" i="4"/>
  <c r="D12" i="4"/>
  <c r="B390" i="4"/>
  <c r="D390" i="4"/>
  <c r="A390" i="4"/>
  <c r="B223" i="4"/>
  <c r="A223" i="4"/>
  <c r="D223" i="4"/>
  <c r="A48" i="4"/>
  <c r="D48" i="4"/>
  <c r="B48" i="4"/>
  <c r="A1202" i="4"/>
  <c r="B1202" i="4"/>
  <c r="D1202" i="4"/>
  <c r="D1141" i="4"/>
  <c r="A1141" i="4"/>
  <c r="B1141" i="4"/>
  <c r="A1016" i="4"/>
  <c r="D1016" i="4"/>
  <c r="B1016" i="4"/>
  <c r="B902" i="4"/>
  <c r="A902" i="4"/>
  <c r="D902" i="4"/>
  <c r="A686" i="4"/>
  <c r="B686" i="4"/>
  <c r="D686" i="4"/>
  <c r="A1079" i="4"/>
  <c r="B1079" i="4"/>
  <c r="B1195" i="4"/>
  <c r="A1195" i="4"/>
  <c r="A1057" i="4"/>
  <c r="D1057" i="4"/>
  <c r="B1057" i="4"/>
  <c r="B828" i="4"/>
  <c r="A828" i="4"/>
  <c r="B709" i="4"/>
  <c r="A709" i="4"/>
  <c r="B613" i="4"/>
  <c r="A613" i="4"/>
  <c r="A467" i="4"/>
  <c r="B467" i="4"/>
  <c r="B312" i="4"/>
  <c r="A312" i="4"/>
  <c r="D312" i="4"/>
  <c r="A260" i="4"/>
  <c r="B260" i="4"/>
  <c r="A124" i="4"/>
  <c r="D124" i="4"/>
  <c r="B124" i="4"/>
  <c r="B1009" i="4"/>
  <c r="A1009" i="4"/>
  <c r="B105" i="4"/>
  <c r="A105" i="4"/>
  <c r="A359" i="4"/>
  <c r="B359" i="4"/>
  <c r="D359" i="4"/>
  <c r="B239" i="4"/>
  <c r="A239" i="4"/>
  <c r="B208" i="4"/>
  <c r="A208" i="4"/>
  <c r="A68" i="4"/>
  <c r="B68" i="4"/>
  <c r="D68" i="4"/>
  <c r="A1146" i="4"/>
  <c r="B1146" i="4"/>
  <c r="B1065" i="4"/>
  <c r="A1065" i="4"/>
  <c r="D1065" i="4"/>
  <c r="A821" i="4"/>
  <c r="B821" i="4"/>
  <c r="A1204" i="4"/>
  <c r="B1204" i="4"/>
  <c r="D1204" i="4"/>
  <c r="B1075" i="4"/>
  <c r="D1075" i="4"/>
  <c r="A1075" i="4"/>
  <c r="D1046" i="4"/>
  <c r="B1046" i="4"/>
  <c r="A1046" i="4"/>
  <c r="B869" i="4"/>
  <c r="A869" i="4"/>
  <c r="D869" i="4"/>
  <c r="A707" i="4"/>
  <c r="D707" i="4"/>
  <c r="B707" i="4"/>
  <c r="A605" i="4"/>
  <c r="B605" i="4"/>
  <c r="B423" i="4"/>
  <c r="A423" i="4"/>
  <c r="A334" i="4"/>
  <c r="B334" i="4"/>
  <c r="A149" i="4"/>
  <c r="B149" i="4"/>
  <c r="A31" i="4"/>
  <c r="B31" i="4"/>
  <c r="B1176" i="4"/>
  <c r="A1176" i="4"/>
  <c r="A167" i="4"/>
  <c r="B167" i="4"/>
  <c r="B638" i="4"/>
  <c r="A638" i="4"/>
  <c r="B543" i="4"/>
  <c r="D543" i="4"/>
  <c r="A543" i="4"/>
  <c r="A515" i="4"/>
  <c r="B515" i="4"/>
  <c r="B333" i="4"/>
  <c r="A333" i="4"/>
  <c r="A228" i="4"/>
  <c r="D228" i="4"/>
  <c r="B228" i="4"/>
  <c r="A47" i="4"/>
  <c r="B47" i="4"/>
  <c r="B1134" i="4"/>
  <c r="A1134" i="4"/>
  <c r="D1154" i="4"/>
  <c r="A1154" i="4"/>
  <c r="B1154" i="4"/>
  <c r="D1031" i="4"/>
  <c r="A1031" i="4"/>
  <c r="B1031" i="4"/>
  <c r="B799" i="4"/>
  <c r="A799" i="4"/>
  <c r="A764" i="4"/>
  <c r="B764" i="4"/>
  <c r="B765" i="4"/>
  <c r="A765" i="4"/>
  <c r="A651" i="4"/>
  <c r="D651" i="4"/>
  <c r="B651" i="4"/>
  <c r="B405" i="4"/>
  <c r="A405" i="4"/>
  <c r="A269" i="4"/>
  <c r="B269" i="4"/>
  <c r="B180" i="4"/>
  <c r="A180" i="4"/>
  <c r="B15" i="4"/>
  <c r="A15" i="4"/>
  <c r="D15" i="4"/>
  <c r="B448" i="4"/>
  <c r="A448" i="4"/>
  <c r="D448" i="4"/>
  <c r="B845" i="4"/>
  <c r="A845" i="4"/>
  <c r="D845" i="4"/>
  <c r="A779" i="4"/>
  <c r="B779" i="4"/>
  <c r="D779" i="4"/>
  <c r="D542" i="4"/>
  <c r="A542" i="4"/>
  <c r="B542" i="4"/>
  <c r="B778" i="4"/>
  <c r="A778" i="4"/>
  <c r="D461" i="4"/>
  <c r="B461" i="4"/>
  <c r="A461" i="4"/>
  <c r="A324" i="4"/>
  <c r="B324" i="4"/>
  <c r="D324" i="4"/>
  <c r="A186" i="4"/>
  <c r="B186" i="4"/>
  <c r="D597" i="4"/>
  <c r="A597" i="4"/>
  <c r="B597" i="4"/>
  <c r="B1087" i="4"/>
  <c r="D1087" i="4"/>
  <c r="A1087" i="4"/>
  <c r="D1036" i="4"/>
  <c r="B1036" i="4"/>
  <c r="A1036" i="4"/>
  <c r="A795" i="4"/>
  <c r="B795" i="4"/>
  <c r="A738" i="4"/>
  <c r="B738" i="4"/>
  <c r="B631" i="4"/>
  <c r="A631" i="4"/>
  <c r="B516" i="4"/>
  <c r="D516" i="4"/>
  <c r="A516" i="4"/>
  <c r="A447" i="4"/>
  <c r="B447" i="4"/>
  <c r="B233" i="4"/>
  <c r="A233" i="4"/>
  <c r="D233" i="4"/>
  <c r="A147" i="4"/>
  <c r="B147" i="4"/>
  <c r="D147" i="4"/>
  <c r="B79" i="4"/>
  <c r="A79" i="4"/>
  <c r="A69" i="4"/>
  <c r="D69" i="4"/>
  <c r="B69" i="4"/>
  <c r="B464" i="4"/>
  <c r="A464" i="4"/>
  <c r="B277" i="4"/>
  <c r="A277" i="4"/>
  <c r="D1093" i="4"/>
  <c r="A1093" i="4"/>
  <c r="B1093" i="4"/>
  <c r="A877" i="4"/>
  <c r="B877" i="4"/>
  <c r="A1181" i="4"/>
  <c r="B1181" i="4"/>
  <c r="A1028" i="4"/>
  <c r="B1028" i="4"/>
  <c r="A684" i="4"/>
  <c r="B684" i="4"/>
  <c r="B384" i="4"/>
  <c r="A384" i="4"/>
  <c r="B414" i="4"/>
  <c r="A414" i="4"/>
  <c r="A929" i="4"/>
  <c r="D929" i="4"/>
  <c r="B929" i="4"/>
  <c r="A527" i="4"/>
  <c r="B527" i="4"/>
  <c r="B450" i="4"/>
  <c r="A450" i="4"/>
  <c r="B426" i="4"/>
  <c r="A426" i="4"/>
  <c r="D426" i="4"/>
  <c r="B276" i="4"/>
  <c r="A276" i="4"/>
  <c r="A111" i="4"/>
  <c r="B111" i="4"/>
  <c r="A1160" i="4"/>
  <c r="B1160" i="4"/>
  <c r="A1047" i="4"/>
  <c r="B1047" i="4"/>
  <c r="D1047" i="4"/>
  <c r="B1138" i="4"/>
  <c r="A1138" i="4"/>
  <c r="B1074" i="4"/>
  <c r="D1074" i="4"/>
  <c r="A1074" i="4"/>
  <c r="B834" i="4"/>
  <c r="A834" i="4"/>
  <c r="D834" i="4"/>
  <c r="B905" i="4"/>
  <c r="D905" i="4"/>
  <c r="A905" i="4"/>
  <c r="B716" i="4"/>
  <c r="A716" i="4"/>
  <c r="B620" i="4"/>
  <c r="A620" i="4"/>
  <c r="D620" i="4"/>
  <c r="B436" i="4"/>
  <c r="A436" i="4"/>
  <c r="D436" i="4"/>
  <c r="B267" i="4"/>
  <c r="D267" i="4"/>
  <c r="A267" i="4"/>
  <c r="B161" i="4"/>
  <c r="A161" i="4"/>
  <c r="D35" i="4"/>
  <c r="B35" i="4"/>
  <c r="A35" i="4"/>
  <c r="B623" i="4"/>
  <c r="A623" i="4"/>
  <c r="B1186" i="4"/>
  <c r="A1186" i="4"/>
  <c r="A907" i="4"/>
  <c r="D907" i="4"/>
  <c r="B907" i="4"/>
  <c r="B775" i="4"/>
  <c r="A775" i="4"/>
  <c r="A667" i="4"/>
  <c r="B667" i="4"/>
  <c r="D667" i="4"/>
  <c r="A571" i="4"/>
  <c r="D571" i="4"/>
  <c r="B571" i="4"/>
  <c r="B402" i="4"/>
  <c r="D402" i="4"/>
  <c r="A402" i="4"/>
  <c r="A220" i="4"/>
  <c r="B220" i="4"/>
  <c r="A624" i="4"/>
  <c r="B624" i="4"/>
  <c r="A1191" i="4"/>
  <c r="D1191" i="4"/>
  <c r="B1191" i="4"/>
  <c r="B1011" i="4"/>
  <c r="A1011" i="4"/>
  <c r="D1011" i="4"/>
  <c r="B904" i="4"/>
  <c r="A904" i="4"/>
  <c r="A721" i="4"/>
  <c r="B721" i="4"/>
  <c r="D721" i="4"/>
  <c r="B612" i="4"/>
  <c r="D612" i="4"/>
  <c r="A612" i="4"/>
  <c r="B477" i="4"/>
  <c r="D477" i="4"/>
  <c r="A477" i="4"/>
  <c r="A382" i="4"/>
  <c r="B382" i="4"/>
  <c r="D382" i="4"/>
  <c r="B301" i="4"/>
  <c r="D301" i="4"/>
  <c r="A301" i="4"/>
  <c r="A168" i="4"/>
  <c r="B168" i="4"/>
  <c r="D168" i="4"/>
  <c r="A37" i="4"/>
  <c r="B37" i="4"/>
  <c r="D37" i="4"/>
  <c r="D213" i="4"/>
  <c r="B213" i="4"/>
  <c r="A213" i="4"/>
  <c r="A462" i="4"/>
  <c r="B462" i="4"/>
  <c r="A1012" i="4"/>
  <c r="B1012" i="4"/>
  <c r="A932" i="4"/>
  <c r="B932" i="4"/>
  <c r="B822" i="4"/>
  <c r="A822" i="4"/>
  <c r="B669" i="4"/>
  <c r="A669" i="4"/>
  <c r="B570" i="4"/>
  <c r="A570" i="4"/>
  <c r="A360" i="4"/>
  <c r="B360" i="4"/>
  <c r="D360" i="4"/>
  <c r="B848" i="4"/>
  <c r="D848" i="4"/>
  <c r="A848" i="4"/>
  <c r="B1091" i="4"/>
  <c r="A1091" i="4"/>
  <c r="D1091" i="4"/>
  <c r="A979" i="4"/>
  <c r="B979" i="4"/>
  <c r="B915" i="4"/>
  <c r="A915" i="4"/>
  <c r="D915" i="4"/>
  <c r="A739" i="4"/>
  <c r="B739" i="4"/>
  <c r="B640" i="4"/>
  <c r="D640" i="4"/>
  <c r="A640" i="4"/>
  <c r="B508" i="4"/>
  <c r="D508" i="4"/>
  <c r="A508" i="4"/>
  <c r="A413" i="4"/>
  <c r="B413" i="4"/>
  <c r="B319" i="4"/>
  <c r="A319" i="4"/>
  <c r="B164" i="4"/>
  <c r="A164" i="4"/>
  <c r="A18" i="4"/>
  <c r="B18" i="4"/>
  <c r="A953" i="4"/>
  <c r="B953" i="4"/>
  <c r="D953" i="4"/>
  <c r="B43" i="4"/>
  <c r="D43" i="4"/>
  <c r="A43" i="4"/>
  <c r="B1189" i="4"/>
  <c r="D1189" i="4"/>
  <c r="A1189" i="4"/>
  <c r="A1033" i="4"/>
  <c r="B1033" i="4"/>
  <c r="A1001" i="4"/>
  <c r="B1001" i="4"/>
  <c r="A832" i="4"/>
  <c r="B832" i="4"/>
  <c r="D832" i="4"/>
  <c r="B744" i="4"/>
  <c r="A744" i="4"/>
  <c r="A524" i="4"/>
  <c r="B524" i="4"/>
  <c r="B917" i="4"/>
  <c r="A917" i="4"/>
  <c r="B1132" i="4"/>
  <c r="A1132" i="4"/>
  <c r="B1019" i="4"/>
  <c r="A1019" i="4"/>
  <c r="A793" i="4"/>
  <c r="B793" i="4"/>
  <c r="D704" i="4"/>
  <c r="B704" i="4"/>
  <c r="A704" i="4"/>
  <c r="B633" i="4"/>
  <c r="A633" i="4"/>
  <c r="D633" i="4"/>
  <c r="B509" i="4"/>
  <c r="A509" i="4"/>
  <c r="B369" i="4"/>
  <c r="A369" i="4"/>
  <c r="A230" i="4"/>
  <c r="B230" i="4"/>
  <c r="B82" i="4"/>
  <c r="A82" i="4"/>
  <c r="B234" i="4"/>
  <c r="A234" i="4"/>
  <c r="D234" i="4"/>
  <c r="A45" i="4"/>
  <c r="B45" i="4"/>
  <c r="D45" i="4"/>
  <c r="B354" i="4"/>
  <c r="A354" i="4"/>
  <c r="D354" i="4"/>
  <c r="B136" i="4"/>
  <c r="A136" i="4"/>
  <c r="D136" i="4"/>
  <c r="B204" i="4"/>
  <c r="A204" i="4"/>
  <c r="A80" i="4"/>
  <c r="B80" i="4"/>
  <c r="B1086" i="4"/>
  <c r="A1086" i="4"/>
  <c r="B970" i="4"/>
  <c r="A970" i="4"/>
  <c r="D970" i="4"/>
  <c r="B866" i="4"/>
  <c r="A866" i="4"/>
  <c r="B1206" i="4"/>
  <c r="D1206" i="4"/>
  <c r="A1206" i="4"/>
  <c r="D1076" i="4"/>
  <c r="B1076" i="4"/>
  <c r="A1076" i="4"/>
  <c r="B1068" i="4"/>
  <c r="A1068" i="4"/>
  <c r="B885" i="4"/>
  <c r="A885" i="4"/>
  <c r="A712" i="4"/>
  <c r="D712" i="4"/>
  <c r="B712" i="4"/>
  <c r="B611" i="4"/>
  <c r="A611" i="4"/>
  <c r="D431" i="4"/>
  <c r="A431" i="4"/>
  <c r="B431" i="4"/>
  <c r="A341" i="4"/>
  <c r="B341" i="4"/>
  <c r="A242" i="4"/>
  <c r="B242" i="4"/>
  <c r="A108" i="4"/>
  <c r="B108" i="4"/>
  <c r="B240" i="4"/>
  <c r="A240" i="4"/>
  <c r="A591" i="4"/>
  <c r="D591" i="4"/>
  <c r="B591" i="4"/>
  <c r="A534" i="4"/>
  <c r="B534" i="4"/>
  <c r="A356" i="4"/>
  <c r="B356" i="4"/>
  <c r="D356" i="4"/>
  <c r="A325" i="4"/>
  <c r="B325" i="4"/>
  <c r="A217" i="4"/>
  <c r="D217" i="4"/>
  <c r="B217" i="4"/>
  <c r="B66" i="4"/>
  <c r="A66" i="4"/>
  <c r="D1159" i="4"/>
  <c r="A1159" i="4"/>
  <c r="B1159" i="4"/>
  <c r="A997" i="4"/>
  <c r="B997" i="4"/>
  <c r="B1165" i="4"/>
  <c r="A1165" i="4"/>
  <c r="B1123" i="4"/>
  <c r="A1123" i="4"/>
  <c r="D1123" i="4"/>
  <c r="B930" i="4"/>
  <c r="A930" i="4"/>
  <c r="D930" i="4"/>
  <c r="A859" i="4"/>
  <c r="D859" i="4"/>
  <c r="B859" i="4"/>
  <c r="B751" i="4"/>
  <c r="A751" i="4"/>
  <c r="D751" i="4"/>
  <c r="B642" i="4"/>
  <c r="A642" i="4"/>
  <c r="A419" i="4"/>
  <c r="D419" i="4"/>
  <c r="B419" i="4"/>
  <c r="B307" i="4"/>
  <c r="A307" i="4"/>
  <c r="D307" i="4"/>
  <c r="A182" i="4"/>
  <c r="B182" i="4"/>
  <c r="D182" i="4"/>
  <c r="A19" i="4"/>
  <c r="D19" i="4"/>
  <c r="B19" i="4"/>
  <c r="B443" i="4"/>
  <c r="D443" i="4"/>
  <c r="A443" i="4"/>
  <c r="B864" i="4"/>
  <c r="A864" i="4"/>
  <c r="D864" i="4"/>
  <c r="D731" i="4"/>
  <c r="B731" i="4"/>
  <c r="A731" i="4"/>
  <c r="A526" i="4"/>
  <c r="D526" i="4"/>
  <c r="B526" i="4"/>
  <c r="B670" i="4"/>
  <c r="A670" i="4"/>
  <c r="D670" i="4"/>
  <c r="B478" i="4"/>
  <c r="A478" i="4"/>
  <c r="D478" i="4"/>
  <c r="B343" i="4"/>
  <c r="A343" i="4"/>
  <c r="B174" i="4"/>
  <c r="D174" i="4"/>
  <c r="A174" i="4"/>
  <c r="D621" i="4"/>
  <c r="A621" i="4"/>
  <c r="B621" i="4"/>
  <c r="B1127" i="4"/>
  <c r="A1127" i="4"/>
  <c r="B1063" i="4"/>
  <c r="D1063" i="4"/>
  <c r="A1063" i="4"/>
  <c r="A796" i="4"/>
  <c r="D796" i="4"/>
  <c r="B796" i="4"/>
  <c r="A761" i="4"/>
  <c r="B761" i="4"/>
  <c r="D761" i="4"/>
  <c r="B668" i="4"/>
  <c r="A668" i="4"/>
  <c r="D668" i="4"/>
  <c r="B521" i="4"/>
  <c r="A521" i="4"/>
  <c r="D521" i="4"/>
  <c r="B449" i="4"/>
  <c r="A449" i="4"/>
  <c r="A281" i="4"/>
  <c r="B281" i="4"/>
  <c r="D281" i="4"/>
  <c r="B163" i="4"/>
  <c r="A163" i="4"/>
  <c r="B9" i="4"/>
  <c r="A9" i="4"/>
  <c r="B104" i="4"/>
  <c r="A104" i="4"/>
  <c r="D104" i="4"/>
  <c r="B292" i="4"/>
  <c r="A292" i="4"/>
  <c r="D292" i="4"/>
  <c r="A806" i="4"/>
  <c r="D806" i="4"/>
  <c r="B806" i="4"/>
  <c r="A781" i="4"/>
  <c r="D781" i="4"/>
  <c r="B781" i="4"/>
  <c r="A820" i="4"/>
  <c r="B820" i="4"/>
  <c r="D820" i="4"/>
  <c r="B685" i="4"/>
  <c r="D685" i="4"/>
  <c r="A685" i="4"/>
  <c r="B518" i="4"/>
  <c r="A518" i="4"/>
  <c r="D353" i="4"/>
  <c r="A353" i="4"/>
  <c r="B353" i="4"/>
  <c r="B726" i="4"/>
  <c r="A726" i="4"/>
  <c r="B1121" i="4"/>
  <c r="A1121" i="4"/>
  <c r="A1013" i="4"/>
  <c r="D1013" i="4"/>
  <c r="B1013" i="4"/>
  <c r="B823" i="4"/>
  <c r="A823" i="4"/>
  <c r="D823" i="4"/>
  <c r="A767" i="4"/>
  <c r="B767" i="4"/>
  <c r="D569" i="4"/>
  <c r="A569" i="4"/>
  <c r="B569" i="4"/>
  <c r="B513" i="4"/>
  <c r="A513" i="4"/>
  <c r="B445" i="4"/>
  <c r="A445" i="4"/>
  <c r="A253" i="4"/>
  <c r="D253" i="4"/>
  <c r="B253" i="4"/>
  <c r="A142" i="4"/>
  <c r="B142" i="4"/>
  <c r="A13" i="4"/>
  <c r="B92" i="4"/>
  <c r="A92" i="4"/>
  <c r="B396" i="4"/>
  <c r="A396" i="4"/>
  <c r="D396" i="4"/>
  <c r="A216" i="4"/>
  <c r="D216" i="4"/>
  <c r="B216" i="4"/>
  <c r="A99" i="4"/>
  <c r="D99" i="4"/>
  <c r="B99" i="4"/>
  <c r="D1122" i="4"/>
  <c r="B1122" i="4"/>
  <c r="A1122" i="4"/>
  <c r="A1113" i="4"/>
  <c r="D1113" i="4"/>
  <c r="B1113" i="4"/>
  <c r="A982" i="4"/>
  <c r="B982" i="4"/>
  <c r="D982" i="4"/>
  <c r="A857" i="4"/>
  <c r="B857" i="4"/>
  <c r="D857" i="4"/>
  <c r="B728" i="4"/>
  <c r="A728" i="4"/>
  <c r="D755" i="4"/>
  <c r="A755" i="4"/>
  <c r="B755" i="4"/>
  <c r="A628" i="4"/>
  <c r="B628" i="4"/>
  <c r="A428" i="4"/>
  <c r="D428" i="4"/>
  <c r="B428" i="4"/>
  <c r="A246" i="4"/>
  <c r="B246" i="4"/>
  <c r="D159" i="4"/>
  <c r="A159" i="4"/>
  <c r="B159" i="4"/>
  <c r="A49" i="4"/>
  <c r="B49" i="4"/>
  <c r="D49" i="4"/>
  <c r="A127" i="4"/>
  <c r="D127" i="4"/>
  <c r="B127" i="4"/>
  <c r="A370" i="4"/>
  <c r="B370" i="4"/>
  <c r="D370" i="4"/>
  <c r="B944" i="4"/>
  <c r="A944" i="4"/>
  <c r="B909" i="4"/>
  <c r="A909" i="4"/>
  <c r="D909" i="4"/>
  <c r="B876" i="4"/>
  <c r="A876" i="4"/>
  <c r="D742" i="4"/>
  <c r="A742" i="4"/>
  <c r="B742" i="4"/>
  <c r="B466" i="4"/>
  <c r="D466" i="4"/>
  <c r="A466" i="4"/>
  <c r="A339" i="4"/>
  <c r="B339" i="4"/>
  <c r="A756" i="4"/>
  <c r="B756" i="4"/>
  <c r="D1101" i="4"/>
  <c r="A1101" i="4"/>
  <c r="B1101" i="4"/>
  <c r="D987" i="4"/>
  <c r="A987" i="4"/>
  <c r="B987" i="4"/>
  <c r="A794" i="4"/>
  <c r="D794" i="4"/>
  <c r="B794" i="4"/>
  <c r="B748" i="4"/>
  <c r="A748" i="4"/>
  <c r="B536" i="4"/>
  <c r="D536" i="4"/>
  <c r="A536" i="4"/>
  <c r="D484" i="4"/>
  <c r="A484" i="4"/>
  <c r="B484" i="4"/>
  <c r="A415" i="4"/>
  <c r="B415" i="4"/>
  <c r="B235" i="4"/>
  <c r="A235" i="4"/>
  <c r="D235" i="4"/>
  <c r="A119" i="4"/>
  <c r="B119" i="4"/>
  <c r="D119" i="4"/>
  <c r="B30" i="4"/>
  <c r="A30" i="4"/>
  <c r="D30" i="4"/>
  <c r="D908" i="4"/>
  <c r="B908" i="4"/>
  <c r="A908" i="4"/>
  <c r="B60" i="4"/>
  <c r="A60" i="4"/>
  <c r="B1094" i="4"/>
  <c r="A1094" i="4"/>
  <c r="A957" i="4"/>
  <c r="B957" i="4"/>
  <c r="B1038" i="4"/>
  <c r="A1038" i="4"/>
  <c r="A884" i="4"/>
  <c r="D884" i="4"/>
  <c r="B884" i="4"/>
  <c r="B647" i="4"/>
  <c r="A647" i="4"/>
  <c r="D511" i="4"/>
  <c r="B511" i="4"/>
  <c r="A511" i="4"/>
  <c r="B838" i="4"/>
  <c r="A838" i="4"/>
  <c r="B1177" i="4"/>
  <c r="A1177" i="4"/>
  <c r="A1022" i="4"/>
  <c r="B1022" i="4"/>
  <c r="D1022" i="4"/>
  <c r="B809" i="4"/>
  <c r="A809" i="4"/>
  <c r="A705" i="4"/>
  <c r="B705" i="4"/>
  <c r="D705" i="4"/>
  <c r="A535" i="4"/>
  <c r="D535" i="4"/>
  <c r="B535" i="4"/>
  <c r="A523" i="4"/>
  <c r="B523" i="4"/>
  <c r="A314" i="4"/>
  <c r="B314" i="4"/>
  <c r="A268" i="4"/>
  <c r="B268" i="4"/>
  <c r="B84" i="4"/>
  <c r="A84" i="4"/>
  <c r="B409" i="4"/>
  <c r="A409" i="4"/>
  <c r="D409" i="4"/>
  <c r="B366" i="4"/>
  <c r="A366" i="4"/>
  <c r="D366" i="4"/>
  <c r="B123" i="4"/>
  <c r="A123" i="4"/>
  <c r="A34" i="4"/>
  <c r="B34" i="4"/>
  <c r="B1098" i="4"/>
  <c r="D1098" i="4"/>
  <c r="A1098" i="4"/>
  <c r="B1080" i="4"/>
  <c r="A1080" i="4"/>
  <c r="D1080" i="4"/>
  <c r="A1064" i="4"/>
  <c r="B1064" i="4"/>
  <c r="B798" i="4"/>
  <c r="D798" i="4"/>
  <c r="A798" i="4"/>
  <c r="B711" i="4"/>
  <c r="A711" i="4"/>
  <c r="B956" i="4"/>
  <c r="A956" i="4"/>
  <c r="D956" i="4"/>
  <c r="D1095" i="4"/>
  <c r="A1095" i="4"/>
  <c r="B1095" i="4"/>
  <c r="B986" i="4"/>
  <c r="D986" i="4"/>
  <c r="A986" i="4"/>
  <c r="D829" i="4"/>
  <c r="A829" i="4"/>
  <c r="B829" i="4"/>
  <c r="A719" i="4"/>
  <c r="D719" i="4"/>
  <c r="B719" i="4"/>
  <c r="A650" i="4"/>
  <c r="B650" i="4"/>
  <c r="B468" i="4"/>
  <c r="A468" i="4"/>
  <c r="D332" i="4"/>
  <c r="B332" i="4"/>
  <c r="A332" i="4"/>
  <c r="B219" i="4"/>
  <c r="A219" i="4"/>
  <c r="A121" i="4"/>
  <c r="D121" i="4"/>
  <c r="B121" i="4"/>
  <c r="A148" i="4"/>
  <c r="B148" i="4"/>
  <c r="B517" i="4"/>
  <c r="A517" i="4"/>
  <c r="D517" i="4"/>
  <c r="B488" i="4"/>
  <c r="A488" i="4"/>
  <c r="D488" i="4"/>
  <c r="B368" i="4"/>
  <c r="A368" i="4"/>
  <c r="A313" i="4"/>
  <c r="D313" i="4"/>
  <c r="B313" i="4"/>
  <c r="B214" i="4"/>
  <c r="A214" i="4"/>
  <c r="D214" i="4"/>
  <c r="A46" i="4"/>
  <c r="B46" i="4"/>
  <c r="B1124" i="4"/>
  <c r="A1124" i="4"/>
  <c r="B901" i="4"/>
  <c r="D901" i="4"/>
  <c r="A901" i="4"/>
  <c r="A1173" i="4"/>
  <c r="D1173" i="4"/>
  <c r="B1173" i="4"/>
  <c r="B1142" i="4"/>
  <c r="A1142" i="4"/>
  <c r="B938" i="4"/>
  <c r="A938" i="4"/>
  <c r="D938" i="4"/>
  <c r="B875" i="4"/>
  <c r="A875" i="4"/>
  <c r="D875" i="4"/>
  <c r="B754" i="4"/>
  <c r="A754" i="4"/>
  <c r="B655" i="4"/>
  <c r="A655" i="4"/>
  <c r="B452" i="4"/>
  <c r="A452" i="4"/>
  <c r="B335" i="4"/>
  <c r="A335" i="4"/>
  <c r="B125" i="4"/>
  <c r="A125" i="4"/>
  <c r="D125" i="4"/>
  <c r="D51" i="4"/>
  <c r="B51" i="4"/>
  <c r="A51" i="4"/>
  <c r="B1008" i="4"/>
  <c r="A1008" i="4"/>
  <c r="D1008" i="4"/>
  <c r="D135" i="4"/>
  <c r="A135" i="4"/>
  <c r="B135" i="4"/>
  <c r="B643" i="4"/>
  <c r="A643" i="4"/>
  <c r="A493" i="4"/>
  <c r="B493" i="4"/>
  <c r="D493" i="4"/>
  <c r="B470" i="4"/>
  <c r="A470" i="4"/>
  <c r="A317" i="4"/>
  <c r="B317" i="4"/>
  <c r="D317" i="4"/>
  <c r="B152" i="4"/>
  <c r="A152" i="4"/>
  <c r="D152" i="4"/>
  <c r="A5" i="4"/>
  <c r="B5" i="4"/>
  <c r="B1062" i="4"/>
  <c r="A1062" i="4"/>
  <c r="A1157" i="4"/>
  <c r="B1157" i="4"/>
  <c r="A1051" i="4"/>
  <c r="B1051" i="4"/>
  <c r="D1051" i="4"/>
  <c r="A807" i="4"/>
  <c r="B807" i="4"/>
  <c r="D807" i="4"/>
  <c r="B786" i="4"/>
  <c r="A786" i="4"/>
  <c r="B771" i="4"/>
  <c r="A771" i="4"/>
  <c r="B545" i="4"/>
  <c r="D545" i="4"/>
  <c r="A545" i="4"/>
  <c r="B408" i="4"/>
  <c r="A408" i="4"/>
  <c r="D290" i="4"/>
  <c r="A290" i="4"/>
  <c r="B290" i="4"/>
  <c r="B171" i="4"/>
  <c r="A171" i="4"/>
  <c r="B14" i="4"/>
  <c r="D14" i="4"/>
  <c r="A14" i="4"/>
  <c r="A64" i="4"/>
  <c r="B64" i="4"/>
  <c r="B199" i="4"/>
  <c r="A199" i="4"/>
  <c r="D837" i="4"/>
  <c r="B837" i="4"/>
  <c r="A837" i="4"/>
  <c r="D790" i="4"/>
  <c r="B790" i="4"/>
  <c r="A790" i="4"/>
  <c r="B664" i="4"/>
  <c r="A664" i="4"/>
  <c r="B560" i="4"/>
  <c r="A560" i="4"/>
  <c r="D560" i="4"/>
  <c r="B486" i="4"/>
  <c r="D486" i="4"/>
  <c r="A486" i="4"/>
  <c r="A293" i="4"/>
  <c r="B293" i="4"/>
  <c r="A683" i="4"/>
  <c r="D683" i="4"/>
  <c r="B683" i="4"/>
  <c r="B1139" i="4"/>
  <c r="A1139" i="4"/>
  <c r="A1037" i="4"/>
  <c r="D1037" i="4"/>
  <c r="B1037" i="4"/>
  <c r="A833" i="4"/>
  <c r="B833" i="4"/>
  <c r="D833" i="4"/>
  <c r="B673" i="4"/>
  <c r="A673" i="4"/>
  <c r="D592" i="4"/>
  <c r="A592" i="4"/>
  <c r="B592" i="4"/>
  <c r="B497" i="4"/>
  <c r="D497" i="4"/>
  <c r="A497" i="4"/>
  <c r="A453" i="4"/>
  <c r="D453" i="4"/>
  <c r="B453" i="4"/>
  <c r="A259" i="4"/>
  <c r="B259" i="4"/>
  <c r="D259" i="4"/>
  <c r="D187" i="4"/>
  <c r="B187" i="4"/>
  <c r="A187" i="4"/>
  <c r="B52" i="4"/>
  <c r="A52" i="4"/>
  <c r="D52" i="4"/>
  <c r="B514" i="4"/>
  <c r="A514" i="4"/>
  <c r="D514" i="4"/>
  <c r="B969" i="4"/>
  <c r="A969" i="4"/>
  <c r="D969" i="4"/>
  <c r="A1058" i="4"/>
  <c r="B1058" i="4"/>
  <c r="A871" i="4"/>
  <c r="B871" i="4"/>
  <c r="A878" i="4"/>
  <c r="B878" i="4"/>
  <c r="B692" i="4"/>
  <c r="D692" i="4"/>
  <c r="A692" i="4"/>
  <c r="A572" i="4"/>
  <c r="B572" i="4"/>
  <c r="A446" i="4"/>
  <c r="B446" i="4"/>
  <c r="B886" i="4"/>
  <c r="A886" i="4"/>
  <c r="D1190" i="4"/>
  <c r="A1190" i="4"/>
  <c r="B1190" i="4"/>
  <c r="B1059" i="4"/>
  <c r="A1059" i="4"/>
  <c r="A863" i="4"/>
  <c r="B863" i="4"/>
  <c r="B777" i="4"/>
  <c r="D777" i="4"/>
  <c r="A777" i="4"/>
  <c r="A556" i="4"/>
  <c r="D556" i="4"/>
  <c r="B556" i="4"/>
  <c r="B519" i="4"/>
  <c r="A519" i="4"/>
  <c r="A311" i="4"/>
  <c r="D311" i="4"/>
  <c r="B311" i="4"/>
  <c r="B237" i="4"/>
  <c r="A237" i="4"/>
  <c r="D237" i="4"/>
  <c r="B74" i="4"/>
  <c r="A74" i="4"/>
  <c r="D74" i="4"/>
  <c r="D16" i="4"/>
  <c r="B16" i="4"/>
  <c r="A16" i="4"/>
  <c r="D655" i="4" l="1"/>
  <c r="D425" i="4"/>
  <c r="D459" i="4"/>
  <c r="D1070" i="4"/>
  <c r="D1175" i="4"/>
  <c r="D258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549" i="4"/>
  <c r="D176" i="4"/>
  <c r="D1104" i="4"/>
  <c r="D801" i="4"/>
  <c r="D245" i="4"/>
  <c r="D603" i="4"/>
  <c r="D881" i="4"/>
  <c r="D1139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659" i="4"/>
  <c r="D558" i="4"/>
  <c r="D33" i="4"/>
  <c r="D442" i="4"/>
  <c r="D994" i="4"/>
  <c r="D289" i="4"/>
  <c r="D978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1006" i="4"/>
  <c r="D1163" i="4"/>
  <c r="D376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334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679" i="4"/>
  <c r="D274" i="4"/>
  <c r="D977" i="4"/>
  <c r="D644" i="4"/>
  <c r="D1188" i="4"/>
  <c r="D1081" i="4"/>
  <c r="D657" i="4"/>
  <c r="D916" i="4"/>
  <c r="D337" i="4"/>
  <c r="D151" i="4"/>
  <c r="D840" i="4"/>
  <c r="D672" i="4"/>
  <c r="D754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813" i="4"/>
  <c r="D386" i="4"/>
  <c r="D502" i="4"/>
  <c r="D67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25" i="4"/>
  <c r="D814" i="4"/>
  <c r="D1056" i="4"/>
  <c r="D849" i="4"/>
  <c r="D942" i="4"/>
  <c r="D1144" i="4"/>
  <c r="D118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42" i="4"/>
  <c r="D611" i="4"/>
  <c r="D204" i="4"/>
  <c r="D82" i="4"/>
  <c r="D793" i="4"/>
  <c r="D917" i="4"/>
  <c r="D18" i="4"/>
  <c r="D822" i="4"/>
  <c r="D904" i="4"/>
  <c r="D384" i="4"/>
  <c r="D277" i="4"/>
  <c r="D738" i="4"/>
  <c r="D1134" i="4"/>
  <c r="D333" i="4"/>
  <c r="D1176" i="4"/>
  <c r="D423" i="4"/>
  <c r="D828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9" i="11" l="1"/>
  <c r="G19" i="11"/>
  <c r="C19" i="11"/>
  <c r="K19" i="11"/>
  <c r="J19" i="11"/>
  <c r="I19" i="11"/>
  <c r="G12" i="11"/>
  <c r="D23" i="11"/>
  <c r="D27" i="11"/>
  <c r="D32" i="11"/>
  <c r="C6" i="11"/>
  <c r="G41" i="11"/>
  <c r="G55" i="11"/>
  <c r="I33" i="11"/>
  <c r="C10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C53" i="11"/>
  <c r="J53" i="11"/>
  <c r="E28" i="11"/>
  <c r="H4" i="11"/>
  <c r="H40" i="11"/>
  <c r="K40" i="11"/>
  <c r="C40" i="11"/>
  <c r="J40" i="11"/>
  <c r="G40" i="11"/>
  <c r="F40" i="11"/>
  <c r="D40" i="11"/>
  <c r="E40" i="11"/>
  <c r="D42" i="11"/>
  <c r="I42" i="11"/>
  <c r="G43" i="11"/>
  <c r="H43" i="11"/>
  <c r="G17" i="11"/>
  <c r="C17" i="11"/>
  <c r="J17" i="11"/>
  <c r="H17" i="11"/>
  <c r="E17" i="11"/>
  <c r="F17" i="11"/>
  <c r="K17" i="11"/>
  <c r="F8" i="11"/>
  <c r="G8" i="11"/>
  <c r="H8" i="11"/>
  <c r="D8" i="11"/>
  <c r="K8" i="11"/>
  <c r="C8" i="11"/>
  <c r="J8" i="11"/>
  <c r="F39" i="11"/>
  <c r="C39" i="11"/>
  <c r="J39" i="11"/>
  <c r="H39" i="11"/>
  <c r="H28" i="11"/>
  <c r="F28" i="11"/>
  <c r="I28" i="11"/>
  <c r="G28" i="11"/>
  <c r="D28" i="11"/>
  <c r="C28" i="11"/>
  <c r="L41" i="11"/>
  <c r="L55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6" i="11"/>
  <c r="A3" i="18" l="1"/>
  <c r="D15" i="11"/>
  <c r="E55" i="11"/>
  <c r="I41" i="11"/>
  <c r="K41" i="11"/>
  <c r="I25" i="11"/>
  <c r="F24" i="11"/>
  <c r="I16" i="11"/>
  <c r="H37" i="11"/>
  <c r="G47" i="11"/>
  <c r="K51" i="11"/>
  <c r="H55" i="11"/>
  <c r="H24" i="11"/>
  <c r="C16" i="11"/>
  <c r="I14" i="11"/>
  <c r="J37" i="11"/>
  <c r="H47" i="11"/>
  <c r="J51" i="11"/>
  <c r="I55" i="11"/>
  <c r="H41" i="11"/>
  <c r="C25" i="11"/>
  <c r="F25" i="11"/>
  <c r="J24" i="11"/>
  <c r="K16" i="11"/>
  <c r="C37" i="11"/>
  <c r="D13" i="11"/>
  <c r="J55" i="11"/>
  <c r="J41" i="11"/>
  <c r="H16" i="11"/>
  <c r="E37" i="11"/>
  <c r="E51" i="11"/>
  <c r="K33" i="11"/>
  <c r="K55" i="11"/>
  <c r="C41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C55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C47" i="11"/>
  <c r="C51" i="11"/>
  <c r="I43" i="1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A14" i="18" l="1"/>
  <c r="E3" i="18"/>
  <c r="G3" i="18"/>
  <c r="H3" i="18"/>
  <c r="I3" i="18"/>
  <c r="J3" i="18"/>
  <c r="C3" i="18"/>
  <c r="D3" i="18"/>
  <c r="B3" i="18"/>
  <c r="F3" i="18"/>
  <c r="A15" i="18" l="1"/>
  <c r="C2" i="18"/>
  <c r="H2" i="18"/>
  <c r="G2" i="18"/>
  <c r="D2" i="18"/>
  <c r="E2" i="18"/>
  <c r="B2" i="18"/>
  <c r="J2" i="18"/>
  <c r="I2" i="18"/>
  <c r="F2" i="18"/>
  <c r="I11" i="18" l="1"/>
  <c r="A16" i="18"/>
  <c r="C11" i="18"/>
  <c r="F11" i="18"/>
  <c r="D11" i="18"/>
  <c r="E11" i="18"/>
  <c r="J11" i="18"/>
  <c r="G11" i="18"/>
  <c r="H11" i="18"/>
  <c r="B11" i="18"/>
  <c r="A17" i="18" l="1"/>
  <c r="G10" i="18"/>
  <c r="F10" i="18"/>
  <c r="J10" i="18"/>
  <c r="C10" i="18"/>
  <c r="B10" i="18"/>
  <c r="E10" i="18"/>
  <c r="H10" i="18"/>
  <c r="I10" i="18"/>
  <c r="D10" i="18"/>
  <c r="E5" i="18"/>
  <c r="G5" i="18"/>
  <c r="D5" i="18"/>
  <c r="B5" i="18"/>
  <c r="I5" i="18"/>
  <c r="C5" i="18"/>
  <c r="F5" i="18"/>
  <c r="H5" i="18"/>
  <c r="J5" i="18"/>
  <c r="D9" i="18" l="1"/>
  <c r="C9" i="18"/>
  <c r="G9" i="18"/>
  <c r="J9" i="18"/>
  <c r="I9" i="18"/>
  <c r="E9" i="18"/>
  <c r="A18" i="18"/>
  <c r="F9" i="18"/>
  <c r="B9" i="18"/>
  <c r="H9" i="18"/>
  <c r="J6" i="18"/>
  <c r="H6" i="18"/>
  <c r="C6" i="18"/>
  <c r="D6" i="18"/>
  <c r="G6" i="18"/>
  <c r="F6" i="18"/>
  <c r="E6" i="18"/>
  <c r="B6" i="18"/>
  <c r="I6" i="18"/>
  <c r="E8" i="18" l="1"/>
  <c r="I8" i="18"/>
  <c r="B8" i="18"/>
  <c r="A19" i="18"/>
  <c r="F8" i="18"/>
  <c r="H8" i="18"/>
  <c r="C8" i="18"/>
  <c r="J8" i="18"/>
  <c r="D8" i="18"/>
  <c r="G8" i="18"/>
  <c r="D7" i="18" l="1"/>
  <c r="H7" i="18"/>
  <c r="A20" i="18"/>
  <c r="J7" i="18"/>
  <c r="I7" i="18"/>
  <c r="G7" i="18"/>
  <c r="F7" i="18"/>
  <c r="C7" i="18"/>
  <c r="E7" i="18"/>
  <c r="B7" i="18"/>
  <c r="J12" i="18"/>
  <c r="C12" i="18"/>
  <c r="E12" i="18"/>
  <c r="H12" i="18"/>
  <c r="G12" i="18"/>
  <c r="F12" i="18"/>
  <c r="B12" i="18"/>
  <c r="I12" i="18"/>
  <c r="D12" i="18"/>
  <c r="G16" i="18" l="1"/>
  <c r="E16" i="18"/>
  <c r="J16" i="18"/>
  <c r="C16" i="18"/>
  <c r="H16" i="18"/>
  <c r="D16" i="18"/>
  <c r="B16" i="18"/>
  <c r="I16" i="18"/>
  <c r="A21" i="18"/>
  <c r="F16" i="18"/>
  <c r="J13" i="18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B15" i="18" l="1"/>
  <c r="I15" i="18"/>
  <c r="C15" i="18"/>
  <c r="J15" i="18"/>
  <c r="E15" i="18"/>
  <c r="F15" i="18"/>
  <c r="G15" i="18"/>
  <c r="D15" i="18"/>
  <c r="A22" i="18"/>
  <c r="H15" i="18"/>
  <c r="J18" i="18"/>
  <c r="I18" i="18"/>
  <c r="F18" i="18"/>
  <c r="H18" i="18"/>
  <c r="B18" i="18"/>
  <c r="C18" i="18"/>
  <c r="D18" i="18"/>
  <c r="G18" i="18"/>
  <c r="E18" i="18"/>
  <c r="A23" i="18" l="1"/>
  <c r="D14" i="18"/>
  <c r="E14" i="18"/>
  <c r="I14" i="18"/>
  <c r="H14" i="18"/>
  <c r="G14" i="18"/>
  <c r="J14" i="18"/>
  <c r="B14" i="18"/>
  <c r="F14" i="18"/>
  <c r="C14" i="18"/>
  <c r="A24" i="18" l="1"/>
  <c r="A25" i="18" l="1"/>
  <c r="A26" i="18" l="1"/>
  <c r="A27" i="18" l="1"/>
  <c r="E19" i="18"/>
  <c r="G19" i="18"/>
  <c r="B19" i="18"/>
  <c r="I19" i="18"/>
  <c r="C19" i="18"/>
  <c r="H19" i="18"/>
  <c r="D19" i="18"/>
  <c r="J19" i="18"/>
  <c r="F19" i="18"/>
  <c r="A28" i="18" l="1"/>
  <c r="A29" i="18" l="1"/>
  <c r="A30" i="18" l="1"/>
  <c r="C20" i="18"/>
  <c r="F20" i="18"/>
  <c r="H20" i="18"/>
  <c r="E20" i="18"/>
  <c r="G20" i="18"/>
  <c r="B20" i="18"/>
  <c r="J20" i="18"/>
  <c r="D20" i="18"/>
  <c r="I20" i="18"/>
  <c r="A31" i="18" l="1"/>
  <c r="I23" i="18"/>
  <c r="F23" i="18"/>
  <c r="B23" i="18"/>
  <c r="D23" i="18"/>
  <c r="J23" i="18"/>
  <c r="C23" i="18"/>
  <c r="E23" i="18"/>
  <c r="G23" i="18"/>
  <c r="H23" i="18"/>
  <c r="E22" i="18" l="1"/>
  <c r="B22" i="18"/>
  <c r="F22" i="18"/>
  <c r="I22" i="18"/>
  <c r="A32" i="18"/>
  <c r="C22" i="18"/>
  <c r="D22" i="18"/>
  <c r="H22" i="18"/>
  <c r="J22" i="18"/>
  <c r="G22" i="18"/>
  <c r="B21" i="18" l="1"/>
  <c r="G21" i="18"/>
  <c r="I21" i="18"/>
  <c r="D21" i="18"/>
  <c r="C21" i="18"/>
  <c r="F21" i="18"/>
  <c r="H21" i="18"/>
  <c r="A33" i="18"/>
  <c r="E21" i="18"/>
  <c r="J21" i="18"/>
  <c r="A34" i="18" l="1"/>
  <c r="A35" i="18" l="1"/>
  <c r="A36" i="18" l="1"/>
  <c r="A37" i="18" l="1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G31" i="18"/>
  <c r="H31" i="18"/>
  <c r="I31" i="18"/>
  <c r="B31" i="18"/>
  <c r="D31" i="18"/>
  <c r="F31" i="18"/>
  <c r="C31" i="18"/>
  <c r="E31" i="18"/>
  <c r="J31" i="18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C46" i="18"/>
  <c r="E46" i="18"/>
  <c r="G46" i="18"/>
  <c r="D46" i="18"/>
  <c r="H46" i="18"/>
  <c r="B46" i="18"/>
  <c r="A57" i="18" l="1"/>
  <c r="F46" i="18"/>
  <c r="I46" i="18"/>
  <c r="C45" i="18"/>
  <c r="G37" i="18"/>
  <c r="J37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H45" i="18"/>
  <c r="I53" i="18"/>
  <c r="F45" i="18" l="1"/>
  <c r="J46" i="18"/>
  <c r="A58" i="18"/>
  <c r="J45" i="18"/>
  <c r="C44" i="18"/>
  <c r="I44" i="18"/>
  <c r="E36" i="18"/>
  <c r="D36" i="18"/>
  <c r="G44" i="18"/>
  <c r="F44" i="18"/>
  <c r="E44" i="18"/>
  <c r="H36" i="18"/>
  <c r="J36" i="18"/>
  <c r="C36" i="18"/>
  <c r="I36" i="18"/>
  <c r="D44" i="18"/>
  <c r="H44" i="18"/>
  <c r="B44" i="18"/>
  <c r="F36" i="18"/>
  <c r="B36" i="18"/>
  <c r="G36" i="18"/>
  <c r="F53" i="18"/>
  <c r="H53" i="18"/>
  <c r="E53" i="18"/>
  <c r="D53" i="18"/>
  <c r="J53" i="18"/>
  <c r="I52" i="18"/>
  <c r="E52" i="18"/>
  <c r="D52" i="18"/>
  <c r="B48" i="18" l="1"/>
  <c r="F52" i="18"/>
  <c r="F48" i="18"/>
  <c r="H48" i="18"/>
  <c r="G48" i="18"/>
  <c r="C48" i="18"/>
  <c r="D48" i="18"/>
  <c r="A59" i="18"/>
  <c r="H52" i="18"/>
  <c r="E48" i="18"/>
  <c r="J48" i="18"/>
  <c r="J52" i="18"/>
  <c r="J44" i="18"/>
  <c r="I48" i="18"/>
  <c r="E51" i="18"/>
  <c r="H51" i="18"/>
  <c r="G35" i="18"/>
  <c r="D51" i="18"/>
  <c r="I51" i="18"/>
  <c r="B35" i="18"/>
  <c r="C35" i="18"/>
  <c r="F35" i="18"/>
  <c r="H35" i="18"/>
  <c r="E35" i="18"/>
  <c r="F51" i="18"/>
  <c r="I35" i="18"/>
  <c r="J35" i="18"/>
  <c r="D35" i="18"/>
  <c r="B43" i="18"/>
  <c r="E43" i="18"/>
  <c r="H43" i="18"/>
  <c r="F43" i="18"/>
  <c r="I43" i="18"/>
  <c r="D43" i="18"/>
  <c r="G43" i="18"/>
  <c r="C43" i="18"/>
  <c r="E47" i="18" l="1"/>
  <c r="H47" i="18"/>
  <c r="J51" i="18"/>
  <c r="J47" i="18"/>
  <c r="D47" i="18"/>
  <c r="F47" i="18"/>
  <c r="J43" i="18"/>
  <c r="C47" i="18"/>
  <c r="B47" i="18"/>
  <c r="A60" i="18"/>
  <c r="I47" i="18"/>
  <c r="G47" i="18"/>
  <c r="H50" i="18"/>
  <c r="I50" i="18"/>
  <c r="F50" i="18"/>
  <c r="D50" i="18"/>
  <c r="E50" i="18"/>
  <c r="F42" i="18"/>
  <c r="E42" i="18"/>
  <c r="B42" i="18"/>
  <c r="C42" i="18"/>
  <c r="I42" i="18"/>
  <c r="G42" i="18"/>
  <c r="H42" i="18"/>
  <c r="D42" i="18"/>
  <c r="J42" i="18" l="1"/>
  <c r="A61" i="18"/>
  <c r="J50" i="18"/>
  <c r="D49" i="18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A62" i="18" l="1"/>
  <c r="D40" i="18"/>
  <c r="F40" i="18"/>
  <c r="C40" i="18"/>
  <c r="I40" i="18"/>
  <c r="H40" i="18"/>
  <c r="B40" i="18"/>
  <c r="E40" i="18"/>
  <c r="G40" i="18"/>
  <c r="J40" i="18"/>
  <c r="A63" i="18" l="1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E39" i="18" l="1"/>
  <c r="G39" i="18"/>
  <c r="H39" i="18"/>
  <c r="J39" i="18"/>
  <c r="B39" i="18"/>
  <c r="F39" i="18"/>
  <c r="C39" i="18"/>
  <c r="I39" i="18"/>
  <c r="A64" i="18"/>
  <c r="D39" i="18"/>
  <c r="F60" i="18"/>
  <c r="J60" i="18"/>
  <c r="D60" i="18"/>
  <c r="I60" i="18"/>
  <c r="E60" i="18"/>
  <c r="G60" i="18"/>
  <c r="C60" i="18"/>
  <c r="B60" i="18"/>
  <c r="H60" i="18"/>
  <c r="I54" i="18"/>
  <c r="F54" i="18"/>
  <c r="C54" i="18"/>
  <c r="B54" i="18"/>
  <c r="G54" i="18"/>
  <c r="E54" i="18"/>
  <c r="D54" i="18"/>
  <c r="H54" i="18"/>
  <c r="J54" i="18"/>
  <c r="C38" i="18" l="1"/>
  <c r="A65" i="18"/>
  <c r="D38" i="18"/>
  <c r="C58" i="18"/>
  <c r="F58" i="18"/>
  <c r="G58" i="18"/>
  <c r="E58" i="18"/>
  <c r="B58" i="18"/>
  <c r="I38" i="18"/>
  <c r="J38" i="18"/>
  <c r="G38" i="18"/>
  <c r="H38" i="18"/>
  <c r="H58" i="18"/>
  <c r="F38" i="18"/>
  <c r="B38" i="18"/>
  <c r="E38" i="18"/>
  <c r="I58" i="18"/>
  <c r="D58" i="18"/>
  <c r="J58" i="18"/>
  <c r="G57" i="18" l="1"/>
  <c r="G53" i="18"/>
  <c r="B57" i="18"/>
  <c r="C57" i="18"/>
  <c r="A66" i="18"/>
  <c r="C53" i="18"/>
  <c r="E57" i="18"/>
  <c r="B53" i="18"/>
  <c r="J57" i="18"/>
  <c r="D57" i="18"/>
  <c r="I57" i="18"/>
  <c r="H57" i="18"/>
  <c r="F57" i="18"/>
  <c r="C52" i="18" l="1"/>
  <c r="J56" i="18"/>
  <c r="G52" i="18"/>
  <c r="B52" i="18"/>
  <c r="D56" i="18"/>
  <c r="H56" i="18"/>
  <c r="A67" i="18"/>
  <c r="B56" i="18"/>
  <c r="I56" i="18"/>
  <c r="F56" i="18"/>
  <c r="C56" i="18"/>
  <c r="G56" i="18"/>
  <c r="E56" i="18"/>
  <c r="A68" i="18" l="1"/>
  <c r="G51" i="18"/>
  <c r="B51" i="18"/>
  <c r="C51" i="18"/>
  <c r="J62" i="18" l="1"/>
  <c r="E62" i="18"/>
  <c r="B50" i="18"/>
  <c r="D62" i="18"/>
  <c r="G50" i="18"/>
  <c r="B62" i="18"/>
  <c r="G62" i="18"/>
  <c r="I62" i="18"/>
  <c r="C50" i="18"/>
  <c r="H62" i="18"/>
  <c r="C62" i="18"/>
  <c r="A69" i="18"/>
  <c r="F62" i="18"/>
  <c r="I61" i="18" l="1"/>
  <c r="D61" i="18"/>
  <c r="B61" i="18"/>
  <c r="G61" i="18"/>
  <c r="H61" i="18"/>
  <c r="F61" i="18"/>
  <c r="J61" i="18"/>
  <c r="C61" i="18"/>
  <c r="A70" i="18"/>
  <c r="E61" i="18"/>
  <c r="A71" i="18" l="1"/>
  <c r="C63" i="18"/>
  <c r="B63" i="18"/>
  <c r="F63" i="18"/>
  <c r="H63" i="18"/>
  <c r="J63" i="18"/>
  <c r="E63" i="18"/>
  <c r="G63" i="18"/>
  <c r="I63" i="18"/>
  <c r="D63" i="18"/>
  <c r="A72" i="18" l="1"/>
  <c r="G65" i="18" l="1"/>
  <c r="F65" i="18"/>
  <c r="E65" i="18"/>
  <c r="I65" i="18"/>
  <c r="J65" i="18"/>
  <c r="H65" i="18"/>
  <c r="C65" i="18"/>
  <c r="A73" i="18"/>
  <c r="D65" i="18"/>
  <c r="B65" i="18"/>
  <c r="I64" i="18" l="1"/>
  <c r="H64" i="18"/>
  <c r="A74" i="18"/>
  <c r="B64" i="18"/>
  <c r="C64" i="18"/>
  <c r="D64" i="18"/>
  <c r="J64" i="18"/>
  <c r="G64" i="18"/>
  <c r="E64" i="18"/>
  <c r="F64" i="18"/>
  <c r="A75" i="18" l="1"/>
  <c r="A76" i="18" l="1"/>
  <c r="A77" i="18" l="1"/>
  <c r="A78" i="18" l="1"/>
  <c r="A79" i="18" l="1"/>
  <c r="A80" i="18" l="1"/>
  <c r="A81" i="18" l="1"/>
  <c r="A82" i="18" l="1"/>
  <c r="F74" i="18"/>
  <c r="G74" i="18"/>
  <c r="H74" i="18"/>
  <c r="A83" i="18" l="1"/>
  <c r="E74" i="18"/>
  <c r="H73" i="18"/>
  <c r="G73" i="18"/>
  <c r="F73" i="18"/>
  <c r="C69" i="18"/>
  <c r="I69" i="18"/>
  <c r="D69" i="18"/>
  <c r="B69" i="18"/>
  <c r="J69" i="18"/>
  <c r="F69" i="18"/>
  <c r="H69" i="18"/>
  <c r="E69" i="18"/>
  <c r="G69" i="18"/>
  <c r="B81" i="18" l="1"/>
  <c r="H81" i="18"/>
  <c r="J81" i="18"/>
  <c r="C81" i="18"/>
  <c r="E81" i="18"/>
  <c r="G81" i="18"/>
  <c r="F81" i="18"/>
  <c r="D81" i="18"/>
  <c r="A84" i="18"/>
  <c r="I81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I78" i="18" l="1"/>
  <c r="G76" i="18"/>
  <c r="D80" i="18"/>
  <c r="C80" i="18"/>
  <c r="C78" i="18"/>
  <c r="H76" i="18"/>
  <c r="G72" i="18"/>
  <c r="F78" i="18"/>
  <c r="F80" i="18"/>
  <c r="J80" i="18"/>
  <c r="A85" i="18"/>
  <c r="E78" i="18"/>
  <c r="E76" i="18"/>
  <c r="F72" i="18"/>
  <c r="F76" i="18"/>
  <c r="G78" i="18"/>
  <c r="I80" i="18"/>
  <c r="G80" i="18"/>
  <c r="H80" i="18"/>
  <c r="H78" i="18"/>
  <c r="B78" i="18"/>
  <c r="H72" i="18"/>
  <c r="E80" i="18"/>
  <c r="B80" i="18"/>
  <c r="D78" i="18"/>
  <c r="J78" i="18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F71" i="18" l="1"/>
  <c r="G71" i="18"/>
  <c r="E72" i="18"/>
  <c r="H77" i="18"/>
  <c r="J79" i="18"/>
  <c r="D79" i="18"/>
  <c r="E79" i="18"/>
  <c r="I79" i="18"/>
  <c r="E75" i="18"/>
  <c r="H75" i="18"/>
  <c r="J77" i="18"/>
  <c r="H79" i="18"/>
  <c r="F79" i="18"/>
  <c r="G77" i="18"/>
  <c r="E77" i="18"/>
  <c r="C77" i="18"/>
  <c r="G75" i="18"/>
  <c r="D77" i="18"/>
  <c r="H71" i="18"/>
  <c r="G79" i="18"/>
  <c r="F75" i="18"/>
  <c r="F77" i="18"/>
  <c r="C79" i="18"/>
  <c r="I77" i="18"/>
  <c r="A86" i="18"/>
  <c r="B79" i="18"/>
  <c r="B77" i="18"/>
  <c r="C74" i="18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H70" i="18" l="1"/>
  <c r="E71" i="18"/>
  <c r="G70" i="18"/>
  <c r="A87" i="18"/>
  <c r="F70" i="18"/>
  <c r="J73" i="18"/>
  <c r="D73" i="18"/>
  <c r="B73" i="18"/>
  <c r="I73" i="18"/>
  <c r="C73" i="18"/>
  <c r="A88" i="18" l="1"/>
  <c r="E70" i="18"/>
  <c r="B72" i="18" l="1"/>
  <c r="J72" i="18"/>
  <c r="A89" i="18"/>
  <c r="C72" i="18"/>
  <c r="D72" i="18"/>
  <c r="I72" i="18"/>
  <c r="J83" i="18"/>
  <c r="F83" i="18"/>
  <c r="C83" i="18"/>
  <c r="I83" i="18"/>
  <c r="B83" i="18"/>
  <c r="G83" i="18"/>
  <c r="D83" i="18"/>
  <c r="H83" i="18"/>
  <c r="E83" i="18"/>
  <c r="C71" i="18" l="1"/>
  <c r="I71" i="18"/>
  <c r="J71" i="18"/>
  <c r="A90" i="18"/>
  <c r="D71" i="18"/>
  <c r="B71" i="18"/>
  <c r="B70" i="18" l="1"/>
  <c r="I70" i="18"/>
  <c r="D70" i="18"/>
  <c r="A91" i="18"/>
  <c r="C70" i="18"/>
  <c r="J70" i="18"/>
  <c r="I85" i="18" l="1"/>
  <c r="D85" i="18"/>
  <c r="F85" i="18"/>
  <c r="J85" i="18"/>
  <c r="C85" i="18"/>
  <c r="H85" i="18"/>
  <c r="E85" i="18"/>
  <c r="A92" i="18"/>
  <c r="G85" i="18"/>
  <c r="B85" i="18"/>
  <c r="F84" i="18" l="1"/>
  <c r="J84" i="18"/>
  <c r="A93" i="18"/>
  <c r="D84" i="18"/>
  <c r="E84" i="18"/>
  <c r="B84" i="18"/>
  <c r="G84" i="18"/>
  <c r="I84" i="18"/>
  <c r="H84" i="18"/>
  <c r="C84" i="18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A100" i="18" l="1"/>
  <c r="A101" i="18" l="1"/>
  <c r="J93" i="18"/>
  <c r="I93" i="18"/>
  <c r="H93" i="18"/>
  <c r="B93" i="18"/>
  <c r="G93" i="18"/>
  <c r="B89" i="18"/>
  <c r="D89" i="18"/>
  <c r="I89" i="18"/>
  <c r="G89" i="18"/>
  <c r="J89" i="18"/>
  <c r="H89" i="18"/>
  <c r="A102" i="18" l="1"/>
  <c r="H92" i="18"/>
  <c r="G92" i="18"/>
  <c r="B92" i="18"/>
  <c r="I92" i="18"/>
  <c r="J92" i="18"/>
  <c r="I88" i="18"/>
  <c r="J88" i="18"/>
  <c r="G88" i="18"/>
  <c r="D88" i="18"/>
  <c r="E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H90" i="18"/>
  <c r="J90" i="18"/>
  <c r="G90" i="18"/>
  <c r="B90" i="18"/>
  <c r="I90" i="18"/>
  <c r="E89" i="18"/>
  <c r="F90" i="18"/>
  <c r="C90" i="18"/>
  <c r="C100" i="18" l="1"/>
  <c r="F100" i="18"/>
  <c r="H100" i="18"/>
  <c r="J100" i="18"/>
  <c r="G100" i="18"/>
  <c r="D100" i="18"/>
  <c r="B100" i="18"/>
  <c r="I100" i="18"/>
  <c r="E100" i="18"/>
  <c r="A105" i="18"/>
  <c r="F97" i="18"/>
  <c r="G97" i="18"/>
  <c r="I97" i="18"/>
  <c r="C97" i="18"/>
  <c r="E97" i="18"/>
  <c r="D97" i="18"/>
  <c r="B97" i="18"/>
  <c r="H97" i="18"/>
  <c r="J97" i="18"/>
  <c r="F89" i="18"/>
  <c r="C89" i="18"/>
  <c r="J99" i="18" l="1"/>
  <c r="B99" i="18"/>
  <c r="H99" i="18"/>
  <c r="D99" i="18"/>
  <c r="F99" i="18"/>
  <c r="A106" i="18"/>
  <c r="E99" i="18"/>
  <c r="G99" i="18"/>
  <c r="C99" i="18"/>
  <c r="I99" i="18"/>
  <c r="G96" i="18"/>
  <c r="B96" i="18"/>
  <c r="D96" i="18"/>
  <c r="J96" i="18"/>
  <c r="I96" i="18"/>
  <c r="F96" i="18"/>
  <c r="C96" i="18"/>
  <c r="H96" i="18"/>
  <c r="E96" i="18"/>
  <c r="C88" i="18"/>
  <c r="F88" i="18"/>
  <c r="F102" i="18" l="1"/>
  <c r="H98" i="18"/>
  <c r="B102" i="18"/>
  <c r="F98" i="18"/>
  <c r="D102" i="18"/>
  <c r="G98" i="18"/>
  <c r="J102" i="18"/>
  <c r="B98" i="18"/>
  <c r="H102" i="18"/>
  <c r="I98" i="18"/>
  <c r="E98" i="18"/>
  <c r="A107" i="18"/>
  <c r="D98" i="18"/>
  <c r="E102" i="18"/>
  <c r="G102" i="18"/>
  <c r="C98" i="18"/>
  <c r="J98" i="18"/>
  <c r="C102" i="18"/>
  <c r="I102" i="18"/>
  <c r="C95" i="18"/>
  <c r="F95" i="18"/>
  <c r="D95" i="18"/>
  <c r="E95" i="18"/>
  <c r="C87" i="18"/>
  <c r="F87" i="18"/>
  <c r="B95" i="18" l="1"/>
  <c r="G101" i="18"/>
  <c r="J101" i="18"/>
  <c r="B101" i="18"/>
  <c r="I101" i="18"/>
  <c r="J95" i="18"/>
  <c r="C101" i="18"/>
  <c r="E101" i="18"/>
  <c r="A108" i="18"/>
  <c r="H95" i="18"/>
  <c r="G95" i="18"/>
  <c r="H101" i="18"/>
  <c r="D101" i="18"/>
  <c r="F101" i="18"/>
  <c r="I95" i="18"/>
  <c r="C94" i="18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G94" i="18" l="1"/>
  <c r="A109" i="18"/>
  <c r="H94" i="18"/>
  <c r="J94" i="18"/>
  <c r="I94" i="18"/>
  <c r="B94" i="18"/>
  <c r="H103" i="18"/>
  <c r="E93" i="18"/>
  <c r="I103" i="18"/>
  <c r="C103" i="18"/>
  <c r="F103" i="18"/>
  <c r="G103" i="18"/>
  <c r="D103" i="18"/>
  <c r="E103" i="18"/>
  <c r="J103" i="18"/>
  <c r="B103" i="18"/>
  <c r="D93" i="18"/>
  <c r="A110" i="18" l="1"/>
  <c r="C93" i="18"/>
  <c r="F93" i="18"/>
  <c r="E92" i="18"/>
  <c r="D92" i="18"/>
  <c r="A111" i="18" l="1"/>
  <c r="F92" i="18"/>
  <c r="C92" i="18"/>
  <c r="E91" i="18"/>
  <c r="D91" i="18"/>
  <c r="C91" i="18" l="1"/>
  <c r="F91" i="18"/>
  <c r="A112" i="18"/>
  <c r="D90" i="18"/>
  <c r="E90" i="18"/>
  <c r="A113" i="18" l="1"/>
  <c r="C105" i="18"/>
  <c r="F105" i="18"/>
  <c r="B105" i="18"/>
  <c r="E105" i="18"/>
  <c r="G105" i="18"/>
  <c r="H105" i="18"/>
  <c r="I105" i="18"/>
  <c r="J105" i="18"/>
  <c r="D105" i="18"/>
  <c r="A114" i="18" l="1"/>
  <c r="G108" i="18"/>
  <c r="F108" i="18"/>
  <c r="D108" i="18"/>
  <c r="B108" i="18"/>
  <c r="I108" i="18"/>
  <c r="C108" i="18"/>
  <c r="H108" i="18"/>
  <c r="J108" i="18"/>
  <c r="E108" i="18"/>
  <c r="A115" i="18" l="1"/>
  <c r="I107" i="18" l="1"/>
  <c r="A116" i="18"/>
  <c r="C107" i="18"/>
  <c r="F107" i="18"/>
  <c r="B107" i="18"/>
  <c r="D107" i="18"/>
  <c r="H107" i="18"/>
  <c r="E107" i="18"/>
  <c r="G107" i="18"/>
  <c r="J107" i="18"/>
  <c r="C111" i="18"/>
  <c r="G111" i="18"/>
  <c r="J111" i="18"/>
  <c r="C110" i="18"/>
  <c r="J110" i="18"/>
  <c r="C106" i="18" l="1"/>
  <c r="E106" i="18"/>
  <c r="J106" i="18"/>
  <c r="D106" i="18"/>
  <c r="F106" i="18"/>
  <c r="H106" i="18"/>
  <c r="A117" i="18"/>
  <c r="G106" i="18"/>
  <c r="B106" i="18"/>
  <c r="I106" i="18"/>
  <c r="G110" i="18"/>
  <c r="E109" i="18"/>
  <c r="D109" i="18"/>
  <c r="B109" i="18"/>
  <c r="J109" i="18"/>
  <c r="C109" i="18"/>
  <c r="I109" i="18"/>
  <c r="G109" i="18"/>
  <c r="F109" i="18"/>
  <c r="H109" i="18"/>
  <c r="A118" i="18" l="1"/>
  <c r="H112" i="18"/>
  <c r="F112" i="18"/>
  <c r="J112" i="18"/>
  <c r="D112" i="18"/>
  <c r="I112" i="18"/>
  <c r="G112" i="18"/>
  <c r="B112" i="18"/>
  <c r="E112" i="18"/>
  <c r="C112" i="18"/>
  <c r="I116" i="18" l="1"/>
  <c r="D116" i="18"/>
  <c r="B116" i="18"/>
  <c r="C116" i="18"/>
  <c r="H116" i="18"/>
  <c r="J116" i="18"/>
  <c r="E116" i="18"/>
  <c r="A119" i="18"/>
  <c r="F116" i="18"/>
  <c r="G116" i="18"/>
  <c r="D113" i="18"/>
  <c r="C113" i="18"/>
  <c r="G113" i="18"/>
  <c r="H113" i="18"/>
  <c r="J113" i="18"/>
  <c r="F113" i="18"/>
  <c r="I113" i="18"/>
  <c r="E113" i="18"/>
  <c r="B113" i="18"/>
  <c r="F117" i="18"/>
  <c r="H117" i="18"/>
  <c r="J117" i="18"/>
  <c r="D117" i="18"/>
  <c r="C117" i="18"/>
  <c r="I117" i="18"/>
  <c r="G117" i="18"/>
  <c r="B117" i="18"/>
  <c r="E117" i="18"/>
  <c r="C115" i="18" l="1"/>
  <c r="I111" i="18"/>
  <c r="E115" i="18"/>
  <c r="B115" i="18"/>
  <c r="D111" i="18"/>
  <c r="G115" i="18"/>
  <c r="J115" i="18"/>
  <c r="D115" i="18"/>
  <c r="A120" i="18"/>
  <c r="H111" i="18"/>
  <c r="E111" i="18"/>
  <c r="F115" i="18"/>
  <c r="H115" i="18"/>
  <c r="I115" i="18"/>
  <c r="F111" i="18"/>
  <c r="B111" i="18"/>
  <c r="E114" i="18" l="1"/>
  <c r="F114" i="18"/>
  <c r="F110" i="18"/>
  <c r="D114" i="18"/>
  <c r="D110" i="18"/>
  <c r="I110" i="18"/>
  <c r="G114" i="18"/>
  <c r="E110" i="18"/>
  <c r="J114" i="18"/>
  <c r="B114" i="18"/>
  <c r="C114" i="18"/>
  <c r="I114" i="18"/>
  <c r="A121" i="18"/>
  <c r="H114" i="18"/>
  <c r="H110" i="18"/>
  <c r="B110" i="18"/>
  <c r="A122" i="18" l="1"/>
  <c r="B118" i="18"/>
  <c r="C118" i="18"/>
  <c r="D118" i="18"/>
  <c r="H118" i="18"/>
  <c r="J118" i="18"/>
  <c r="G118" i="18"/>
  <c r="E118" i="18"/>
  <c r="F118" i="18"/>
  <c r="I118" i="18"/>
  <c r="B120" i="18" l="1"/>
  <c r="A123" i="18"/>
  <c r="J120" i="18"/>
  <c r="E120" i="18"/>
  <c r="C120" i="18"/>
  <c r="D120" i="18"/>
  <c r="H120" i="18"/>
  <c r="F120" i="18"/>
  <c r="G120" i="18"/>
  <c r="I120" i="18"/>
  <c r="G121" i="18"/>
  <c r="E121" i="18"/>
  <c r="H121" i="18"/>
  <c r="F121" i="18"/>
  <c r="D121" i="18"/>
  <c r="C121" i="18"/>
  <c r="J121" i="18"/>
  <c r="B121" i="18"/>
  <c r="I121" i="18"/>
  <c r="F119" i="18" l="1"/>
  <c r="J119" i="18"/>
  <c r="A124" i="18"/>
  <c r="I119" i="18"/>
  <c r="D119" i="18"/>
  <c r="H119" i="18"/>
  <c r="E119" i="18"/>
  <c r="G119" i="18"/>
  <c r="C119" i="18"/>
  <c r="B119" i="18"/>
  <c r="G122" i="18"/>
  <c r="D122" i="18"/>
  <c r="J122" i="18"/>
  <c r="E122" i="18"/>
  <c r="C122" i="18"/>
  <c r="B122" i="18"/>
  <c r="I122" i="18"/>
  <c r="H122" i="18"/>
  <c r="F122" i="18"/>
  <c r="A125" i="18" l="1"/>
  <c r="H123" i="18"/>
  <c r="E123" i="18"/>
  <c r="J123" i="18"/>
  <c r="B123" i="18"/>
  <c r="G123" i="18"/>
  <c r="D123" i="18"/>
  <c r="C123" i="18"/>
  <c r="I123" i="18"/>
  <c r="F123" i="18"/>
  <c r="A126" i="18" l="1"/>
  <c r="D124" i="18"/>
  <c r="F124" i="18"/>
  <c r="G124" i="18"/>
  <c r="I124" i="18"/>
  <c r="C124" i="18"/>
  <c r="J124" i="18"/>
  <c r="B124" i="18"/>
  <c r="E124" i="18"/>
  <c r="H124" i="18"/>
  <c r="A127" i="18" l="1"/>
  <c r="A128" i="18" l="1"/>
  <c r="A129" i="18" l="1"/>
  <c r="D125" i="18"/>
  <c r="B125" i="18"/>
  <c r="C125" i="18"/>
  <c r="E125" i="18"/>
  <c r="J125" i="18"/>
  <c r="H125" i="18"/>
  <c r="I125" i="18"/>
  <c r="G125" i="18"/>
  <c r="F125" i="18"/>
  <c r="E127" i="18" l="1"/>
  <c r="D127" i="18"/>
  <c r="I127" i="18"/>
  <c r="B127" i="18"/>
  <c r="H127" i="18"/>
  <c r="C127" i="18"/>
  <c r="F127" i="18"/>
  <c r="J127" i="18"/>
  <c r="A130" i="18"/>
  <c r="G127" i="18"/>
  <c r="J128" i="18"/>
  <c r="D128" i="18"/>
  <c r="B128" i="18"/>
  <c r="H128" i="18"/>
  <c r="G128" i="18"/>
  <c r="F128" i="18"/>
  <c r="C128" i="18"/>
  <c r="I128" i="18"/>
  <c r="E128" i="18"/>
  <c r="B126" i="18" l="1"/>
  <c r="F126" i="18"/>
  <c r="I126" i="18"/>
  <c r="A131" i="18"/>
  <c r="C126" i="18"/>
  <c r="D126" i="18"/>
  <c r="J126" i="18"/>
  <c r="H126" i="18"/>
  <c r="E126" i="18"/>
  <c r="G126" i="18"/>
  <c r="B129" i="18"/>
  <c r="F129" i="18"/>
  <c r="G129" i="18"/>
  <c r="H129" i="18"/>
  <c r="D129" i="18"/>
  <c r="I129" i="18"/>
  <c r="E129" i="18"/>
  <c r="C129" i="18"/>
  <c r="J129" i="18"/>
  <c r="A132" i="18" l="1"/>
  <c r="J130" i="18"/>
  <c r="B130" i="18"/>
  <c r="H130" i="18"/>
  <c r="G130" i="18"/>
  <c r="F130" i="18"/>
  <c r="I130" i="18"/>
  <c r="D130" i="18"/>
  <c r="C130" i="18"/>
  <c r="E130" i="18"/>
  <c r="A133" i="18" l="1"/>
  <c r="G131" i="18"/>
  <c r="J131" i="18"/>
  <c r="C131" i="18"/>
  <c r="B131" i="18"/>
  <c r="E131" i="18"/>
  <c r="D131" i="18"/>
  <c r="H131" i="18"/>
  <c r="F131" i="18"/>
  <c r="I131" i="18"/>
  <c r="A134" i="18" l="1"/>
  <c r="A135" i="18" l="1"/>
  <c r="A136" i="18" l="1"/>
  <c r="E132" i="18"/>
  <c r="F132" i="18"/>
  <c r="B132" i="18"/>
  <c r="D132" i="18"/>
  <c r="J132" i="18"/>
  <c r="H132" i="18"/>
  <c r="G132" i="18"/>
  <c r="I132" i="18"/>
  <c r="C132" i="18"/>
  <c r="A137" i="18" l="1"/>
  <c r="F134" i="18"/>
  <c r="G134" i="18"/>
  <c r="C134" i="18"/>
  <c r="E134" i="18"/>
  <c r="J134" i="18"/>
  <c r="H134" i="18"/>
  <c r="I134" i="18"/>
  <c r="B134" i="18"/>
  <c r="D134" i="18"/>
  <c r="I135" i="18"/>
  <c r="H135" i="18"/>
  <c r="E135" i="18"/>
  <c r="J135" i="18"/>
  <c r="G135" i="18"/>
  <c r="D135" i="18"/>
  <c r="B135" i="18"/>
  <c r="F135" i="18"/>
  <c r="C135" i="18"/>
  <c r="I133" i="18" l="1"/>
  <c r="A138" i="18"/>
  <c r="H133" i="18"/>
  <c r="G133" i="18"/>
  <c r="J133" i="18"/>
  <c r="F133" i="18"/>
  <c r="C133" i="18"/>
  <c r="B133" i="18"/>
  <c r="E133" i="18"/>
  <c r="D133" i="18"/>
  <c r="H136" i="18"/>
  <c r="E136" i="18"/>
  <c r="D136" i="18"/>
  <c r="C136" i="18"/>
  <c r="F136" i="18"/>
  <c r="B136" i="18"/>
  <c r="G136" i="18"/>
  <c r="J136" i="18"/>
  <c r="I136" i="18"/>
  <c r="A139" i="18" l="1"/>
  <c r="H137" i="18"/>
  <c r="E137" i="18"/>
  <c r="G137" i="18"/>
  <c r="J137" i="18"/>
  <c r="I137" i="18"/>
  <c r="B137" i="18"/>
  <c r="F137" i="18"/>
  <c r="D137" i="18"/>
  <c r="C137" i="18"/>
  <c r="A140" i="18" l="1"/>
  <c r="F138" i="18"/>
  <c r="J138" i="18"/>
  <c r="D138" i="18"/>
  <c r="I138" i="18"/>
  <c r="E138" i="18"/>
  <c r="C138" i="18"/>
  <c r="B138" i="18"/>
  <c r="H138" i="18"/>
  <c r="G138" i="18"/>
  <c r="A141" i="18" l="1"/>
  <c r="D139" i="18"/>
  <c r="I139" i="18"/>
  <c r="C139" i="18"/>
  <c r="H139" i="18"/>
  <c r="E139" i="18"/>
  <c r="J139" i="18"/>
  <c r="G139" i="18"/>
  <c r="B139" i="18"/>
  <c r="F139" i="18"/>
  <c r="B140" i="18"/>
  <c r="C140" i="18"/>
  <c r="D140" i="18"/>
  <c r="E140" i="18"/>
  <c r="F140" i="18"/>
  <c r="G140" i="18"/>
  <c r="H140" i="18"/>
  <c r="I140" i="18"/>
  <c r="J140" i="18"/>
  <c r="D141" i="18" l="1"/>
  <c r="I141" i="18"/>
  <c r="B141" i="18"/>
  <c r="J141" i="18"/>
  <c r="A142" i="18"/>
  <c r="G142" i="18"/>
  <c r="H142" i="18"/>
  <c r="F141" i="18"/>
  <c r="G141" i="18"/>
  <c r="E141" i="18"/>
  <c r="C141" i="18"/>
  <c r="H141" i="18"/>
  <c r="B142" i="18"/>
  <c r="J142" i="18"/>
  <c r="C142" i="18"/>
  <c r="D142" i="18"/>
  <c r="E142" i="18"/>
  <c r="F142" i="18"/>
  <c r="I142" i="18"/>
  <c r="A143" i="18" l="1"/>
  <c r="I143" i="18"/>
  <c r="G143" i="18"/>
  <c r="E143" i="18"/>
  <c r="B143" i="18"/>
  <c r="J143" i="18"/>
  <c r="H143" i="18"/>
  <c r="D143" i="18"/>
  <c r="F143" i="18"/>
  <c r="C143" i="18"/>
  <c r="A144" i="18" l="1"/>
  <c r="F144" i="18"/>
  <c r="H144" i="18"/>
  <c r="I144" i="18"/>
  <c r="B144" i="18"/>
  <c r="G144" i="18"/>
  <c r="J144" i="18"/>
  <c r="C144" i="18"/>
  <c r="D144" i="18"/>
  <c r="E144" i="18"/>
  <c r="A145" i="18" l="1"/>
  <c r="I145" i="18"/>
  <c r="E145" i="18"/>
  <c r="G145" i="18"/>
  <c r="H145" i="18"/>
  <c r="B145" i="18"/>
  <c r="C145" i="18"/>
  <c r="D145" i="18"/>
  <c r="F145" i="18"/>
  <c r="J145" i="18"/>
  <c r="A146" i="18" l="1"/>
  <c r="E146" i="18"/>
  <c r="B146" i="18"/>
  <c r="I146" i="18"/>
  <c r="F146" i="18"/>
  <c r="G146" i="18"/>
  <c r="D146" i="18"/>
  <c r="C146" i="18"/>
  <c r="H146" i="18"/>
  <c r="J146" i="18"/>
  <c r="A147" i="18" l="1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5" i="18"/>
  <c r="D153" i="18"/>
  <c r="C153" i="18"/>
  <c r="E153" i="18"/>
  <c r="J153" i="18"/>
  <c r="F153" i="18"/>
  <c r="B153" i="18"/>
  <c r="G153" i="18"/>
  <c r="I153" i="18"/>
  <c r="H153" i="18"/>
  <c r="B154" i="18"/>
  <c r="J154" i="18"/>
  <c r="C154" i="18"/>
  <c r="D154" i="18"/>
  <c r="E154" i="18"/>
  <c r="F154" i="18"/>
  <c r="G154" i="18"/>
  <c r="H154" i="18"/>
  <c r="I154" i="18"/>
  <c r="B155" i="18" l="1"/>
  <c r="J155" i="18"/>
  <c r="C155" i="18"/>
  <c r="I155" i="18"/>
  <c r="F155" i="18"/>
  <c r="H155" i="18"/>
  <c r="E155" i="18"/>
  <c r="A156" i="18"/>
  <c r="E156" i="18"/>
  <c r="D156" i="18"/>
  <c r="G156" i="18"/>
  <c r="G155" i="18"/>
  <c r="I156" i="18"/>
  <c r="B156" i="18"/>
  <c r="J156" i="18"/>
  <c r="F156" i="18"/>
  <c r="H156" i="18"/>
  <c r="C156" i="18"/>
  <c r="A157" i="18" l="1"/>
  <c r="I157" i="18"/>
  <c r="H157" i="18"/>
  <c r="E157" i="18"/>
  <c r="F157" i="18"/>
  <c r="B157" i="18"/>
  <c r="C157" i="18"/>
  <c r="D157" i="18"/>
  <c r="G157" i="18"/>
  <c r="J157" i="18"/>
  <c r="A158" i="18" l="1"/>
  <c r="J158" i="18"/>
  <c r="G158" i="18"/>
  <c r="H158" i="18"/>
  <c r="F158" i="18"/>
  <c r="I158" i="18"/>
  <c r="B158" i="18"/>
  <c r="C158" i="18"/>
  <c r="D158" i="18"/>
  <c r="E158" i="18"/>
  <c r="A159" i="18" l="1"/>
  <c r="C159" i="18"/>
  <c r="H159" i="18"/>
  <c r="D159" i="18"/>
  <c r="F159" i="18"/>
  <c r="G159" i="18"/>
  <c r="I159" i="18"/>
  <c r="J159" i="18"/>
  <c r="E159" i="18"/>
  <c r="B159" i="18"/>
  <c r="A160" i="18" l="1"/>
  <c r="E160" i="18"/>
  <c r="D160" i="18"/>
  <c r="F160" i="18"/>
  <c r="J160" i="18"/>
  <c r="B160" i="18"/>
  <c r="C160" i="18"/>
  <c r="G160" i="18"/>
  <c r="H160" i="18"/>
  <c r="I160" i="18"/>
  <c r="A161" i="18" l="1"/>
  <c r="I161" i="18"/>
  <c r="B161" i="18"/>
  <c r="D161" i="18"/>
  <c r="E161" i="18"/>
  <c r="C161" i="18"/>
  <c r="F161" i="18"/>
  <c r="G161" i="18"/>
  <c r="H161" i="18"/>
  <c r="J161" i="18"/>
  <c r="A162" i="18" l="1"/>
  <c r="D162" i="18"/>
  <c r="F162" i="18"/>
  <c r="C162" i="18"/>
  <c r="B162" i="18"/>
  <c r="E162" i="18"/>
  <c r="H162" i="18"/>
  <c r="I162" i="18"/>
  <c r="J162" i="18"/>
  <c r="G162" i="18"/>
  <c r="A163" i="18" l="1"/>
  <c r="D163" i="18"/>
  <c r="J163" i="18"/>
  <c r="H163" i="18"/>
  <c r="B163" i="18"/>
  <c r="C163" i="18"/>
  <c r="E163" i="18"/>
  <c r="F163" i="18"/>
  <c r="G163" i="18"/>
  <c r="I163" i="18"/>
  <c r="A164" i="18" l="1"/>
  <c r="C164" i="18"/>
  <c r="B164" i="18"/>
  <c r="I164" i="18"/>
  <c r="J164" i="18"/>
  <c r="F164" i="18"/>
  <c r="G164" i="18"/>
  <c r="D164" i="18"/>
  <c r="E164" i="18"/>
  <c r="H164" i="18"/>
  <c r="A165" i="18" l="1"/>
  <c r="C165" i="18"/>
  <c r="E165" i="18"/>
  <c r="H165" i="18"/>
  <c r="I165" i="18"/>
  <c r="G165" i="18"/>
  <c r="J165" i="18"/>
  <c r="B165" i="18"/>
  <c r="D165" i="18"/>
  <c r="F165" i="18"/>
  <c r="A166" i="18" l="1"/>
  <c r="F166" i="18"/>
  <c r="G166" i="18"/>
  <c r="H166" i="18"/>
  <c r="J166" i="18"/>
  <c r="B166" i="18"/>
  <c r="C166" i="18"/>
  <c r="D166" i="18"/>
  <c r="E166" i="18"/>
  <c r="I166" i="18"/>
  <c r="A167" i="18" l="1"/>
  <c r="C167" i="18"/>
  <c r="I167" i="18"/>
  <c r="F167" i="18"/>
  <c r="G167" i="18"/>
  <c r="B167" i="18"/>
  <c r="E167" i="18"/>
  <c r="H167" i="18"/>
  <c r="J167" i="18"/>
  <c r="D167" i="18"/>
  <c r="A168" i="18" l="1"/>
  <c r="E168" i="18"/>
  <c r="F168" i="18"/>
  <c r="B168" i="18"/>
  <c r="C168" i="18"/>
  <c r="J168" i="18"/>
  <c r="D168" i="18"/>
  <c r="G168" i="18"/>
  <c r="H168" i="18"/>
  <c r="I168" i="18"/>
  <c r="A169" i="18" l="1"/>
  <c r="J169" i="18"/>
  <c r="G169" i="18"/>
  <c r="D169" i="18"/>
  <c r="E169" i="18"/>
  <c r="C169" i="18"/>
  <c r="F169" i="18"/>
  <c r="B169" i="18"/>
  <c r="H169" i="18"/>
  <c r="I169" i="18"/>
  <c r="A170" i="18" l="1"/>
  <c r="I170" i="18"/>
  <c r="E170" i="18"/>
  <c r="C170" i="18"/>
  <c r="D170" i="18"/>
  <c r="F170" i="18"/>
  <c r="G170" i="18"/>
  <c r="H170" i="18"/>
  <c r="J170" i="18"/>
  <c r="B170" i="18"/>
  <c r="A171" i="18" l="1"/>
  <c r="D171" i="18"/>
  <c r="I171" i="18"/>
  <c r="C171" i="18"/>
  <c r="F171" i="18"/>
  <c r="G171" i="18"/>
  <c r="J171" i="18"/>
  <c r="B171" i="18"/>
  <c r="E171" i="18"/>
  <c r="H171" i="18"/>
  <c r="A172" i="18" l="1"/>
  <c r="E172" i="18"/>
  <c r="G172" i="18"/>
  <c r="J172" i="18"/>
  <c r="F172" i="18"/>
  <c r="B172" i="18"/>
  <c r="C172" i="18"/>
  <c r="D172" i="18"/>
  <c r="H172" i="18"/>
  <c r="I172" i="18"/>
  <c r="A173" i="18" l="1"/>
  <c r="J173" i="18"/>
  <c r="E173" i="18"/>
  <c r="D173" i="18"/>
  <c r="B173" i="18"/>
  <c r="C173" i="18"/>
  <c r="F173" i="18"/>
  <c r="G173" i="18"/>
  <c r="H173" i="18"/>
  <c r="I173" i="18"/>
  <c r="A174" i="18" l="1"/>
  <c r="D174" i="18"/>
  <c r="B174" i="18"/>
  <c r="C174" i="18"/>
  <c r="E174" i="18"/>
  <c r="F174" i="18"/>
  <c r="G174" i="18"/>
  <c r="H174" i="18"/>
  <c r="I174" i="18"/>
  <c r="J174" i="18"/>
  <c r="A175" i="18" l="1"/>
  <c r="B175" i="18"/>
  <c r="J175" i="18"/>
  <c r="C175" i="18"/>
  <c r="F175" i="18"/>
  <c r="G175" i="18"/>
  <c r="H175" i="18"/>
  <c r="I175" i="18"/>
  <c r="D175" i="18"/>
  <c r="E175" i="18"/>
  <c r="A176" i="18" l="1"/>
  <c r="C176" i="18"/>
  <c r="E176" i="18"/>
  <c r="J176" i="18"/>
  <c r="I176" i="18"/>
  <c r="B176" i="18"/>
  <c r="G176" i="18"/>
  <c r="H176" i="18"/>
  <c r="D176" i="18"/>
  <c r="F176" i="18"/>
  <c r="A177" i="18" l="1"/>
  <c r="F177" i="18"/>
  <c r="D177" i="18"/>
  <c r="H177" i="18"/>
  <c r="I177" i="18"/>
  <c r="J177" i="18"/>
  <c r="B177" i="18"/>
  <c r="C177" i="18"/>
  <c r="E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E179" i="18"/>
  <c r="B179" i="18"/>
  <c r="C179" i="18"/>
  <c r="D179" i="18"/>
  <c r="H179" i="18"/>
  <c r="I179" i="18"/>
  <c r="J179" i="18"/>
  <c r="A180" i="18" l="1"/>
  <c r="H180" i="18"/>
  <c r="C180" i="18"/>
  <c r="E180" i="18"/>
  <c r="F180" i="18"/>
  <c r="D180" i="18"/>
  <c r="G180" i="18"/>
  <c r="B180" i="18"/>
  <c r="I180" i="18"/>
  <c r="J180" i="18"/>
  <c r="A181" i="18" l="1"/>
  <c r="I181" i="18"/>
  <c r="F181" i="18"/>
  <c r="D181" i="18"/>
  <c r="E181" i="18"/>
  <c r="G181" i="18"/>
  <c r="H181" i="18"/>
  <c r="J181" i="18"/>
  <c r="B181" i="18"/>
  <c r="C181" i="18"/>
  <c r="A182" i="18" l="1"/>
  <c r="J182" i="18"/>
  <c r="E182" i="18"/>
  <c r="F182" i="18"/>
  <c r="C182" i="18"/>
  <c r="D182" i="18"/>
  <c r="G182" i="18"/>
  <c r="H182" i="18"/>
  <c r="I182" i="18"/>
  <c r="B182" i="18"/>
  <c r="A183" i="18" l="1"/>
  <c r="F183" i="18"/>
  <c r="B183" i="18"/>
  <c r="J183" i="18"/>
  <c r="C183" i="18"/>
  <c r="H183" i="18"/>
  <c r="I183" i="18"/>
  <c r="D183" i="18"/>
  <c r="E183" i="18"/>
  <c r="G183" i="18"/>
  <c r="A184" i="18" l="1"/>
  <c r="B184" i="18"/>
  <c r="I184" i="18"/>
  <c r="H184" i="18"/>
  <c r="J184" i="18"/>
  <c r="C184" i="18"/>
  <c r="D184" i="18"/>
  <c r="E184" i="18"/>
  <c r="F184" i="18"/>
  <c r="G184" i="18"/>
  <c r="A185" i="18" l="1"/>
  <c r="J185" i="18"/>
  <c r="G185" i="18"/>
  <c r="B185" i="18"/>
  <c r="H185" i="18"/>
  <c r="I185" i="18"/>
  <c r="C185" i="18"/>
  <c r="D185" i="18"/>
  <c r="E185" i="18"/>
  <c r="F185" i="18"/>
  <c r="A186" i="18" l="1"/>
  <c r="G186" i="18"/>
  <c r="B186" i="18"/>
  <c r="F186" i="18"/>
  <c r="H186" i="18"/>
  <c r="C186" i="18"/>
  <c r="D186" i="18"/>
  <c r="E186" i="18"/>
  <c r="I186" i="18"/>
  <c r="J186" i="18"/>
  <c r="A187" i="18" l="1"/>
  <c r="C187" i="18"/>
  <c r="F187" i="18"/>
  <c r="G187" i="18"/>
  <c r="D187" i="18"/>
  <c r="E187" i="18"/>
  <c r="H187" i="18"/>
  <c r="I187" i="18"/>
  <c r="B187" i="18"/>
  <c r="J187" i="18"/>
  <c r="A188" i="18" l="1"/>
  <c r="F188" i="18"/>
  <c r="D188" i="18"/>
  <c r="E188" i="18"/>
  <c r="G188" i="18"/>
  <c r="H188" i="18"/>
  <c r="I188" i="18"/>
  <c r="J188" i="18"/>
  <c r="B188" i="18"/>
  <c r="C188" i="18"/>
  <c r="A189" i="18" l="1"/>
  <c r="E189" i="18"/>
  <c r="D189" i="18"/>
  <c r="H189" i="18"/>
  <c r="I189" i="18"/>
  <c r="J189" i="18"/>
  <c r="B189" i="18"/>
  <c r="C189" i="18"/>
  <c r="F189" i="18"/>
  <c r="G189" i="18"/>
  <c r="A190" i="18" l="1"/>
  <c r="C190" i="18"/>
  <c r="D190" i="18"/>
  <c r="I190" i="18"/>
  <c r="J190" i="18"/>
  <c r="B190" i="18"/>
  <c r="E190" i="18"/>
  <c r="F190" i="18"/>
  <c r="G190" i="18"/>
  <c r="H190" i="18"/>
  <c r="A191" i="18" l="1"/>
  <c r="H191" i="18"/>
  <c r="F191" i="18"/>
  <c r="B191" i="18"/>
  <c r="J191" i="18"/>
  <c r="C191" i="18"/>
  <c r="D191" i="18"/>
  <c r="E191" i="18"/>
  <c r="G191" i="18"/>
  <c r="I191" i="18"/>
  <c r="A192" i="18" l="1"/>
  <c r="I192" i="18"/>
  <c r="E192" i="18"/>
  <c r="J192" i="18"/>
  <c r="B192" i="18"/>
  <c r="C192" i="18"/>
  <c r="D192" i="18"/>
  <c r="F192" i="18"/>
  <c r="G192" i="18"/>
  <c r="H192" i="18"/>
  <c r="A193" i="18" l="1"/>
  <c r="H193" i="18"/>
  <c r="C193" i="18"/>
  <c r="I193" i="18"/>
  <c r="D193" i="18"/>
  <c r="E193" i="18"/>
  <c r="F193" i="18"/>
  <c r="G193" i="18"/>
  <c r="J193" i="18"/>
  <c r="B193" i="18"/>
  <c r="A194" i="18" l="1"/>
  <c r="J194" i="18"/>
  <c r="G194" i="18"/>
  <c r="H194" i="18"/>
  <c r="E194" i="18"/>
  <c r="F194" i="18"/>
  <c r="I194" i="18"/>
  <c r="B194" i="18"/>
  <c r="C194" i="18"/>
  <c r="D194" i="18"/>
  <c r="A195" i="18" l="1"/>
  <c r="F195" i="18"/>
  <c r="G195" i="18"/>
  <c r="H195" i="18"/>
  <c r="I195" i="18"/>
  <c r="J195" i="18"/>
  <c r="B195" i="18"/>
  <c r="C195" i="18"/>
  <c r="D195" i="18"/>
  <c r="E195" i="18"/>
  <c r="A196" i="18" l="1"/>
  <c r="F196" i="18"/>
  <c r="G196" i="18"/>
  <c r="E196" i="18"/>
  <c r="I196" i="18"/>
  <c r="J196" i="18"/>
  <c r="B196" i="18"/>
  <c r="C196" i="18"/>
  <c r="D196" i="18"/>
  <c r="H196" i="18"/>
  <c r="A197" i="18" l="1"/>
  <c r="F197" i="18"/>
  <c r="H197" i="18"/>
  <c r="D197" i="18"/>
  <c r="E197" i="18"/>
  <c r="J197" i="18"/>
  <c r="B197" i="18"/>
  <c r="C197" i="18"/>
  <c r="G197" i="18"/>
  <c r="I197" i="18"/>
  <c r="A198" i="18" l="1"/>
  <c r="C198" i="18"/>
  <c r="E198" i="18"/>
  <c r="B198" i="18"/>
  <c r="G198" i="18"/>
  <c r="J198" i="18"/>
  <c r="D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H207" i="18"/>
  <c r="I207" i="18"/>
  <c r="E207" i="18"/>
  <c r="B207" i="18"/>
  <c r="J207" i="18"/>
  <c r="D207" i="18"/>
  <c r="C207" i="18"/>
  <c r="G207" i="18"/>
  <c r="A223" i="18" l="1"/>
  <c r="F207" i="18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H228" i="18"/>
  <c r="H226" i="18"/>
  <c r="B214" i="18"/>
  <c r="E214" i="18"/>
  <c r="I214" i="18"/>
  <c r="D214" i="18"/>
  <c r="F214" i="18"/>
  <c r="J214" i="18"/>
  <c r="G214" i="18"/>
  <c r="C214" i="18"/>
  <c r="H214" i="18"/>
  <c r="G227" i="18"/>
  <c r="H227" i="18"/>
  <c r="B227" i="18"/>
  <c r="C227" i="18"/>
  <c r="D227" i="18"/>
  <c r="E227" i="18"/>
  <c r="F227" i="18"/>
  <c r="I227" i="18"/>
  <c r="J227" i="18"/>
  <c r="G226" i="18" l="1"/>
  <c r="D226" i="18"/>
  <c r="E228" i="18"/>
  <c r="I226" i="18"/>
  <c r="I228" i="18"/>
  <c r="J228" i="18"/>
  <c r="J226" i="18"/>
  <c r="F226" i="18"/>
  <c r="E226" i="18"/>
  <c r="F228" i="18"/>
  <c r="C228" i="18"/>
  <c r="B226" i="18"/>
  <c r="C226" i="18"/>
  <c r="G228" i="18"/>
  <c r="B228" i="18"/>
  <c r="A229" i="18"/>
  <c r="D228" i="18"/>
  <c r="H225" i="18"/>
  <c r="J225" i="18"/>
  <c r="F225" i="18"/>
  <c r="I225" i="18"/>
  <c r="B225" i="18"/>
  <c r="C225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F229" i="18"/>
  <c r="G229" i="18"/>
  <c r="B229" i="18"/>
  <c r="C229" i="18"/>
  <c r="D229" i="18"/>
  <c r="E229" i="18"/>
  <c r="J229" i="18"/>
  <c r="H229" i="18"/>
  <c r="I229" i="18"/>
  <c r="F221" i="18" l="1"/>
  <c r="D221" i="18"/>
  <c r="C221" i="18"/>
  <c r="J221" i="18"/>
  <c r="A230" i="18"/>
  <c r="I221" i="18"/>
  <c r="H221" i="18"/>
  <c r="G221" i="18"/>
  <c r="E221" i="18"/>
  <c r="B221" i="18"/>
  <c r="D224" i="18"/>
  <c r="G224" i="18"/>
  <c r="F224" i="18"/>
  <c r="E224" i="18"/>
  <c r="B224" i="18"/>
  <c r="H224" i="18"/>
  <c r="I224" i="18"/>
  <c r="C224" i="18"/>
  <c r="J224" i="18"/>
  <c r="B212" i="18"/>
  <c r="F222" i="18"/>
  <c r="F212" i="18"/>
  <c r="H212" i="18"/>
  <c r="J222" i="18"/>
  <c r="G212" i="18"/>
  <c r="E222" i="18"/>
  <c r="H222" i="18"/>
  <c r="G222" i="18"/>
  <c r="D212" i="18"/>
  <c r="C222" i="18"/>
  <c r="E212" i="18"/>
  <c r="C212" i="18"/>
  <c r="B222" i="18"/>
  <c r="J212" i="18"/>
  <c r="D222" i="18"/>
  <c r="I212" i="18"/>
  <c r="I222" i="18"/>
  <c r="E230" i="18"/>
  <c r="I230" i="18"/>
  <c r="C230" i="18"/>
  <c r="H230" i="18"/>
  <c r="J230" i="18"/>
  <c r="D230" i="18"/>
  <c r="F230" i="18"/>
  <c r="B230" i="18"/>
  <c r="G230" i="18"/>
  <c r="G220" i="18" l="1"/>
  <c r="J220" i="18"/>
  <c r="A231" i="18"/>
  <c r="J216" i="18"/>
  <c r="G216" i="18"/>
  <c r="C216" i="18"/>
  <c r="H220" i="18"/>
  <c r="C220" i="18"/>
  <c r="F216" i="18"/>
  <c r="E216" i="18"/>
  <c r="D216" i="18"/>
  <c r="B220" i="18"/>
  <c r="I220" i="18"/>
  <c r="D220" i="18"/>
  <c r="H216" i="18"/>
  <c r="I216" i="18"/>
  <c r="B216" i="18"/>
  <c r="E220" i="18"/>
  <c r="F22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I219" i="18" l="1"/>
  <c r="E215" i="18"/>
  <c r="I215" i="18"/>
  <c r="F219" i="18"/>
  <c r="F215" i="18"/>
  <c r="C215" i="18"/>
  <c r="J219" i="18"/>
  <c r="H215" i="18"/>
  <c r="B219" i="18"/>
  <c r="C219" i="18"/>
  <c r="G215" i="18"/>
  <c r="E219" i="18"/>
  <c r="D219" i="18"/>
  <c r="G219" i="18"/>
  <c r="D215" i="18"/>
  <c r="J215" i="18"/>
  <c r="A232" i="18"/>
  <c r="B215" i="18"/>
  <c r="H219" i="18"/>
  <c r="B210" i="18"/>
  <c r="C210" i="18"/>
  <c r="H210" i="18"/>
  <c r="D210" i="18"/>
  <c r="E210" i="18"/>
  <c r="G210" i="18"/>
  <c r="J210" i="18"/>
  <c r="F210" i="18"/>
  <c r="I210" i="18"/>
  <c r="C218" i="18" l="1"/>
  <c r="H218" i="18"/>
  <c r="E218" i="18"/>
  <c r="D218" i="18"/>
  <c r="B218" i="18"/>
  <c r="G218" i="18"/>
  <c r="A233" i="18"/>
  <c r="I218" i="18"/>
  <c r="F218" i="18"/>
  <c r="J218" i="18"/>
  <c r="G231" i="18"/>
  <c r="C231" i="18"/>
  <c r="J231" i="18"/>
  <c r="F231" i="18"/>
  <c r="B231" i="18"/>
  <c r="I231" i="18"/>
  <c r="D231" i="18"/>
  <c r="E231" i="18"/>
  <c r="H231" i="18"/>
  <c r="H209" i="18" l="1"/>
  <c r="A234" i="18"/>
  <c r="G209" i="18"/>
  <c r="J209" i="18"/>
  <c r="D209" i="18"/>
  <c r="F209" i="18"/>
  <c r="I209" i="18"/>
  <c r="B209" i="18"/>
  <c r="C209" i="18"/>
  <c r="E209" i="18"/>
  <c r="G208" i="18" l="1"/>
  <c r="J208" i="18"/>
  <c r="I208" i="18"/>
  <c r="F208" i="18"/>
  <c r="E208" i="18"/>
  <c r="C208" i="18"/>
  <c r="H208" i="18"/>
  <c r="B208" i="18"/>
  <c r="A235" i="18"/>
  <c r="D208" i="18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A243" i="18" l="1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H242" i="18" l="1"/>
  <c r="G242" i="18"/>
  <c r="D242" i="18"/>
  <c r="B242" i="18"/>
  <c r="C242" i="18"/>
  <c r="F242" i="18"/>
  <c r="J242" i="18"/>
  <c r="A245" i="18"/>
  <c r="I242" i="18"/>
  <c r="E242" i="18"/>
  <c r="J237" i="18"/>
  <c r="F237" i="18"/>
  <c r="B237" i="18"/>
  <c r="E237" i="18"/>
  <c r="C237" i="18"/>
  <c r="G237" i="18"/>
  <c r="H237" i="18"/>
  <c r="I237" i="18"/>
  <c r="D237" i="18"/>
  <c r="H243" i="18"/>
  <c r="C243" i="18"/>
  <c r="D243" i="18"/>
  <c r="B243" i="18"/>
  <c r="E243" i="18"/>
  <c r="I243" i="18"/>
  <c r="F243" i="18"/>
  <c r="J243" i="18"/>
  <c r="G243" i="18"/>
  <c r="B241" i="18" l="1"/>
  <c r="D239" i="18"/>
  <c r="H239" i="18"/>
  <c r="J241" i="18"/>
  <c r="D241" i="18"/>
  <c r="F239" i="18"/>
  <c r="E241" i="18"/>
  <c r="F241" i="18"/>
  <c r="G241" i="18"/>
  <c r="G239" i="18"/>
  <c r="B239" i="18"/>
  <c r="I241" i="18"/>
  <c r="C241" i="18"/>
  <c r="H241" i="18"/>
  <c r="A246" i="18"/>
  <c r="I239" i="18"/>
  <c r="C239" i="18"/>
  <c r="E239" i="18"/>
  <c r="J239" i="18"/>
  <c r="G240" i="18" l="1"/>
  <c r="F238" i="18"/>
  <c r="H238" i="18"/>
  <c r="E238" i="18"/>
  <c r="D240" i="18"/>
  <c r="D238" i="18"/>
  <c r="J238" i="18"/>
  <c r="H240" i="18"/>
  <c r="B238" i="18"/>
  <c r="F240" i="18"/>
  <c r="A247" i="18"/>
  <c r="C238" i="18"/>
  <c r="B240" i="18"/>
  <c r="G238" i="18"/>
  <c r="E240" i="18"/>
  <c r="J240" i="18"/>
  <c r="I240" i="18"/>
  <c r="I238" i="18"/>
  <c r="C240" i="18"/>
  <c r="A248" i="18" l="1"/>
  <c r="A249" i="18" l="1"/>
  <c r="A250" i="18" l="1"/>
  <c r="A251" i="18" l="1"/>
  <c r="A252" i="18" l="1"/>
  <c r="J244" i="18"/>
  <c r="H244" i="18"/>
  <c r="I244" i="18"/>
  <c r="G244" i="18"/>
  <c r="B244" i="18"/>
  <c r="F244" i="18"/>
  <c r="D244" i="18"/>
  <c r="C244" i="18"/>
  <c r="E244" i="18"/>
  <c r="A253" i="18" l="1"/>
  <c r="E245" i="18"/>
  <c r="B245" i="18"/>
  <c r="C245" i="18"/>
  <c r="J245" i="18"/>
  <c r="G245" i="18"/>
  <c r="D245" i="18"/>
  <c r="I245" i="18"/>
  <c r="H245" i="18"/>
  <c r="F245" i="18"/>
  <c r="H247" i="18" l="1"/>
  <c r="J247" i="18"/>
  <c r="B247" i="18"/>
  <c r="D247" i="18"/>
  <c r="A254" i="18"/>
  <c r="I247" i="18"/>
  <c r="F247" i="18"/>
  <c r="E247" i="18"/>
  <c r="G247" i="18"/>
  <c r="C247" i="18"/>
  <c r="G248" i="18"/>
  <c r="D248" i="18"/>
  <c r="H248" i="18"/>
  <c r="B248" i="18"/>
  <c r="E248" i="18"/>
  <c r="J248" i="18"/>
  <c r="I248" i="18"/>
  <c r="F248" i="18"/>
  <c r="C248" i="18"/>
  <c r="D246" i="18" l="1"/>
  <c r="A255" i="18"/>
  <c r="B246" i="18"/>
  <c r="F246" i="18"/>
  <c r="C246" i="18"/>
  <c r="I246" i="18"/>
  <c r="J246" i="18"/>
  <c r="E246" i="18"/>
  <c r="G246" i="18"/>
  <c r="H246" i="18"/>
  <c r="A256" i="18" l="1"/>
  <c r="C249" i="18"/>
  <c r="J249" i="18"/>
  <c r="E249" i="18"/>
  <c r="B249" i="18"/>
  <c r="I249" i="18"/>
  <c r="G249" i="18"/>
  <c r="D249" i="18"/>
  <c r="H249" i="18"/>
  <c r="F249" i="18"/>
  <c r="A257" i="18" l="1"/>
  <c r="A258" i="18" l="1"/>
  <c r="F250" i="18"/>
  <c r="B250" i="18"/>
  <c r="H250" i="18"/>
  <c r="I250" i="18"/>
  <c r="E250" i="18"/>
  <c r="C250" i="18"/>
  <c r="D250" i="18"/>
  <c r="G250" i="18"/>
  <c r="J250" i="18"/>
  <c r="A259" i="18" l="1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E253" i="18"/>
  <c r="G253" i="18"/>
  <c r="J253" i="18"/>
  <c r="H253" i="18"/>
  <c r="D253" i="18"/>
  <c r="B253" i="18"/>
  <c r="C253" i="18"/>
  <c r="I253" i="18"/>
  <c r="F253" i="18"/>
  <c r="A266" i="18" l="1"/>
  <c r="C252" i="18"/>
  <c r="B252" i="18"/>
  <c r="D252" i="18"/>
  <c r="J252" i="18"/>
  <c r="G252" i="18"/>
  <c r="I252" i="18"/>
  <c r="E252" i="18"/>
  <c r="F252" i="18"/>
  <c r="H252" i="18"/>
  <c r="A267" i="18" l="1"/>
  <c r="B251" i="18"/>
  <c r="H251" i="18"/>
  <c r="E251" i="18"/>
  <c r="J251" i="18"/>
  <c r="D251" i="18"/>
  <c r="F251" i="18"/>
  <c r="C251" i="18"/>
  <c r="I251" i="18"/>
  <c r="G251" i="18"/>
  <c r="A268" i="18" l="1"/>
  <c r="A269" i="18" l="1"/>
  <c r="A270" i="18" l="1"/>
  <c r="B258" i="18"/>
  <c r="F258" i="18"/>
  <c r="G258" i="18"/>
  <c r="H258" i="18"/>
  <c r="E258" i="18"/>
  <c r="D258" i="18"/>
  <c r="I258" i="18"/>
  <c r="A271" i="18" l="1"/>
  <c r="F257" i="18"/>
  <c r="G257" i="18"/>
  <c r="D257" i="18"/>
  <c r="E257" i="18"/>
  <c r="B257" i="18"/>
  <c r="J257" i="18"/>
  <c r="H257" i="18"/>
  <c r="I257" i="18"/>
  <c r="C257" i="18"/>
  <c r="A272" i="18" l="1"/>
  <c r="D256" i="18"/>
  <c r="C256" i="18"/>
  <c r="J256" i="18"/>
  <c r="G256" i="18"/>
  <c r="B256" i="18"/>
  <c r="F256" i="18"/>
  <c r="I256" i="18"/>
  <c r="H256" i="18"/>
  <c r="J260" i="18"/>
  <c r="E256" i="18"/>
  <c r="C260" i="18"/>
  <c r="A273" i="18" l="1"/>
  <c r="G260" i="18"/>
  <c r="D260" i="18"/>
  <c r="E260" i="18"/>
  <c r="B260" i="18"/>
  <c r="H260" i="18"/>
  <c r="F260" i="18"/>
  <c r="I260" i="18"/>
  <c r="J259" i="18"/>
  <c r="C259" i="18"/>
  <c r="D259" i="18" l="1"/>
  <c r="E259" i="18"/>
  <c r="A274" i="18"/>
  <c r="G259" i="18"/>
  <c r="I259" i="18"/>
  <c r="F259" i="18"/>
  <c r="H259" i="18"/>
  <c r="B259" i="18"/>
  <c r="C258" i="18"/>
  <c r="J258" i="18"/>
  <c r="A275" i="18" l="1"/>
  <c r="A276" i="18" l="1"/>
  <c r="A277" i="18" l="1"/>
  <c r="J270" i="18"/>
  <c r="D270" i="18"/>
  <c r="G270" i="18"/>
  <c r="I270" i="18"/>
  <c r="E270" i="18"/>
  <c r="B270" i="18"/>
  <c r="H270" i="18"/>
  <c r="F270" i="18"/>
  <c r="C270" i="18"/>
  <c r="H269" i="18" l="1"/>
  <c r="G269" i="18"/>
  <c r="H265" i="18"/>
  <c r="B269" i="18"/>
  <c r="D269" i="18"/>
  <c r="I265" i="18"/>
  <c r="F265" i="18"/>
  <c r="C269" i="18"/>
  <c r="E269" i="18"/>
  <c r="J269" i="18"/>
  <c r="A278" i="18"/>
  <c r="E265" i="18"/>
  <c r="D265" i="18"/>
  <c r="G265" i="18"/>
  <c r="F269" i="18"/>
  <c r="I269" i="18"/>
  <c r="B265" i="18"/>
  <c r="C265" i="18"/>
  <c r="J265" i="18"/>
  <c r="D266" i="18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E268" i="18" l="1"/>
  <c r="I264" i="18"/>
  <c r="H264" i="18"/>
  <c r="J264" i="18"/>
  <c r="E264" i="18"/>
  <c r="A279" i="18"/>
  <c r="D268" i="18"/>
  <c r="G268" i="18"/>
  <c r="C264" i="18"/>
  <c r="F268" i="18"/>
  <c r="C268" i="18"/>
  <c r="B264" i="18"/>
  <c r="G264" i="18"/>
  <c r="B268" i="18"/>
  <c r="J268" i="18"/>
  <c r="F264" i="18"/>
  <c r="H268" i="18"/>
  <c r="I268" i="18"/>
  <c r="D264" i="18"/>
  <c r="C267" i="18" l="1"/>
  <c r="F263" i="18"/>
  <c r="G263" i="18"/>
  <c r="G267" i="18"/>
  <c r="E263" i="18"/>
  <c r="B267" i="18"/>
  <c r="I263" i="18"/>
  <c r="J267" i="18"/>
  <c r="F267" i="18"/>
  <c r="J263" i="18"/>
  <c r="I267" i="18"/>
  <c r="B263" i="18"/>
  <c r="D267" i="18"/>
  <c r="E267" i="18"/>
  <c r="D263" i="18"/>
  <c r="A280" i="18"/>
  <c r="H267" i="18"/>
  <c r="C263" i="18"/>
  <c r="H263" i="18"/>
  <c r="A281" i="18" l="1"/>
  <c r="G262" i="18"/>
  <c r="F262" i="18"/>
  <c r="E262" i="18"/>
  <c r="H262" i="18"/>
  <c r="D262" i="18"/>
  <c r="C262" i="18"/>
  <c r="I262" i="18"/>
  <c r="B262" i="18"/>
  <c r="J262" i="18"/>
  <c r="A282" i="18" l="1"/>
  <c r="A283" i="18" l="1"/>
  <c r="A284" i="18" l="1"/>
  <c r="A285" i="18" l="1"/>
  <c r="A286" i="18" l="1"/>
  <c r="B272" i="18"/>
  <c r="G272" i="18"/>
  <c r="I272" i="18"/>
  <c r="H272" i="18"/>
  <c r="F272" i="18"/>
  <c r="E272" i="18"/>
  <c r="J272" i="18"/>
  <c r="C272" i="18"/>
  <c r="D272" i="18"/>
  <c r="A287" i="18" l="1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D275" i="18"/>
  <c r="G275" i="18"/>
  <c r="H275" i="18"/>
  <c r="I275" i="18"/>
  <c r="E275" i="18"/>
  <c r="J275" i="18"/>
  <c r="C275" i="18"/>
  <c r="F275" i="18"/>
  <c r="B275" i="18"/>
  <c r="A291" i="18" l="1"/>
  <c r="I274" i="18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A292" i="18" l="1"/>
  <c r="F273" i="18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A293" i="18" l="1"/>
  <c r="A294" i="18" l="1"/>
  <c r="A295" i="18" l="1"/>
  <c r="A296" i="18" l="1"/>
  <c r="A297" i="18" l="1"/>
  <c r="A298" i="18" l="1"/>
  <c r="A299" i="18" l="1"/>
  <c r="A300" i="18" l="1"/>
  <c r="E282" i="18"/>
  <c r="H282" i="18"/>
  <c r="I282" i="18"/>
  <c r="F282" i="18"/>
  <c r="C282" i="18"/>
  <c r="G282" i="18"/>
  <c r="D282" i="18"/>
  <c r="J282" i="18"/>
  <c r="B282" i="18"/>
  <c r="F281" i="18" l="1"/>
  <c r="A301" i="18"/>
  <c r="H281" i="18"/>
  <c r="I281" i="18"/>
  <c r="C281" i="18"/>
  <c r="G281" i="18"/>
  <c r="E281" i="18"/>
  <c r="J281" i="18"/>
  <c r="B281" i="18"/>
  <c r="D281" i="18"/>
  <c r="F280" i="18"/>
  <c r="H280" i="18"/>
  <c r="A302" i="18" l="1"/>
  <c r="C280" i="18"/>
  <c r="E280" i="18"/>
  <c r="J280" i="18"/>
  <c r="G280" i="18"/>
  <c r="I280" i="18"/>
  <c r="D280" i="18"/>
  <c r="B280" i="18"/>
  <c r="F279" i="18"/>
  <c r="H279" i="18"/>
  <c r="A303" i="18" l="1"/>
  <c r="F278" i="18"/>
  <c r="H278" i="18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J286" i="18" l="1"/>
  <c r="D286" i="18"/>
  <c r="H286" i="18"/>
  <c r="B286" i="18"/>
  <c r="A328" i="18"/>
  <c r="I286" i="18"/>
  <c r="E286" i="18"/>
  <c r="G286" i="18"/>
  <c r="C286" i="18"/>
  <c r="F286" i="18"/>
  <c r="C298" i="18"/>
  <c r="J298" i="18"/>
  <c r="G298" i="18"/>
  <c r="H298" i="18"/>
  <c r="D298" i="18"/>
  <c r="I298" i="18"/>
  <c r="E298" i="18"/>
  <c r="B298" i="18"/>
  <c r="F298" i="18"/>
  <c r="B285" i="18" l="1"/>
  <c r="H285" i="18"/>
  <c r="A329" i="18"/>
  <c r="G285" i="18"/>
  <c r="I285" i="18"/>
  <c r="D285" i="18"/>
  <c r="E285" i="18"/>
  <c r="C285" i="18"/>
  <c r="J285" i="18"/>
  <c r="F285" i="18"/>
  <c r="B297" i="18"/>
  <c r="J297" i="18"/>
  <c r="H297" i="18"/>
  <c r="F297" i="18"/>
  <c r="E297" i="18"/>
  <c r="D297" i="18"/>
  <c r="G297" i="18"/>
  <c r="C297" i="18"/>
  <c r="I297" i="18"/>
  <c r="D284" i="18" l="1"/>
  <c r="H284" i="18"/>
  <c r="A330" i="18"/>
  <c r="I284" i="18"/>
  <c r="F284" i="18"/>
  <c r="C284" i="18"/>
  <c r="E284" i="18"/>
  <c r="G284" i="18"/>
  <c r="B284" i="18"/>
  <c r="J284" i="18"/>
  <c r="G283" i="18" l="1"/>
  <c r="H283" i="18"/>
  <c r="A331" i="18"/>
  <c r="J296" i="18"/>
  <c r="F283" i="18"/>
  <c r="C283" i="18"/>
  <c r="J283" i="18"/>
  <c r="E283" i="18"/>
  <c r="G296" i="18"/>
  <c r="C296" i="18"/>
  <c r="D283" i="18"/>
  <c r="I296" i="18"/>
  <c r="F296" i="18"/>
  <c r="H296" i="18"/>
  <c r="D296" i="18"/>
  <c r="I283" i="18"/>
  <c r="E296" i="18"/>
  <c r="B296" i="18"/>
  <c r="B283" i="18"/>
  <c r="D295" i="18" l="1"/>
  <c r="J295" i="18"/>
  <c r="B295" i="18"/>
  <c r="C295" i="18"/>
  <c r="H295" i="18"/>
  <c r="I295" i="18"/>
  <c r="E295" i="18"/>
  <c r="G295" i="18"/>
  <c r="A332" i="18"/>
  <c r="F295" i="18"/>
  <c r="B294" i="18" l="1"/>
  <c r="J294" i="18"/>
  <c r="H294" i="18"/>
  <c r="E294" i="18"/>
  <c r="A333" i="18"/>
  <c r="D294" i="18"/>
  <c r="G294" i="18"/>
  <c r="C294" i="18"/>
  <c r="F294" i="18"/>
  <c r="I294" i="18"/>
  <c r="A334" i="18" l="1"/>
  <c r="A335" i="18" l="1"/>
  <c r="A336" i="18" l="1"/>
  <c r="B302" i="18"/>
  <c r="E302" i="18"/>
  <c r="F302" i="18"/>
  <c r="C302" i="18"/>
  <c r="G302" i="18"/>
  <c r="D302" i="18"/>
  <c r="J302" i="18"/>
  <c r="H302" i="18"/>
  <c r="I302" i="18"/>
  <c r="I306" i="18" l="1"/>
  <c r="B306" i="18"/>
  <c r="J306" i="18"/>
  <c r="D306" i="18"/>
  <c r="H306" i="18"/>
  <c r="G306" i="18"/>
  <c r="E306" i="18"/>
  <c r="A337" i="18"/>
  <c r="F306" i="18"/>
  <c r="C306" i="18"/>
  <c r="E301" i="18"/>
  <c r="J301" i="18"/>
  <c r="G301" i="18"/>
  <c r="F301" i="18"/>
  <c r="D301" i="18"/>
  <c r="C301" i="18"/>
  <c r="H301" i="18"/>
  <c r="B301" i="18"/>
  <c r="I301" i="18"/>
  <c r="D305" i="18" l="1"/>
  <c r="E305" i="18"/>
  <c r="J305" i="18"/>
  <c r="C305" i="18"/>
  <c r="G305" i="18"/>
  <c r="B305" i="18"/>
  <c r="A338" i="18"/>
  <c r="F305" i="18"/>
  <c r="H305" i="18"/>
  <c r="I305" i="18"/>
  <c r="J315" i="18"/>
  <c r="I315" i="18"/>
  <c r="G315" i="18"/>
  <c r="F315" i="18"/>
  <c r="C315" i="18"/>
  <c r="H315" i="18"/>
  <c r="E315" i="18"/>
  <c r="D315" i="18"/>
  <c r="J304" i="18" l="1"/>
  <c r="B300" i="18"/>
  <c r="E300" i="18"/>
  <c r="F300" i="18"/>
  <c r="J300" i="18"/>
  <c r="F304" i="18"/>
  <c r="G304" i="18"/>
  <c r="E304" i="18"/>
  <c r="C300" i="18"/>
  <c r="D300" i="18"/>
  <c r="I300" i="18"/>
  <c r="I304" i="18"/>
  <c r="C304" i="18"/>
  <c r="D304" i="18"/>
  <c r="H300" i="18"/>
  <c r="H304" i="18"/>
  <c r="B304" i="18"/>
  <c r="G300" i="18"/>
  <c r="A339" i="18"/>
  <c r="H303" i="18" l="1"/>
  <c r="D299" i="18"/>
  <c r="C303" i="18"/>
  <c r="E299" i="18"/>
  <c r="C299" i="18"/>
  <c r="F303" i="18"/>
  <c r="I314" i="18"/>
  <c r="G299" i="18"/>
  <c r="H299" i="18"/>
  <c r="I303" i="18"/>
  <c r="B299" i="18"/>
  <c r="B314" i="18"/>
  <c r="A340" i="18"/>
  <c r="E303" i="18"/>
  <c r="C314" i="18"/>
  <c r="H314" i="18"/>
  <c r="D314" i="18"/>
  <c r="F314" i="18"/>
  <c r="J299" i="18"/>
  <c r="J303" i="18"/>
  <c r="E314" i="18"/>
  <c r="G314" i="18"/>
  <c r="B303" i="18"/>
  <c r="D303" i="18"/>
  <c r="I299" i="18"/>
  <c r="J314" i="18"/>
  <c r="G303" i="18"/>
  <c r="F299" i="18"/>
  <c r="B313" i="18" l="1"/>
  <c r="C313" i="18"/>
  <c r="I313" i="18"/>
  <c r="H313" i="18"/>
  <c r="J313" i="18"/>
  <c r="G313" i="18"/>
  <c r="F313" i="18"/>
  <c r="A341" i="18"/>
  <c r="E313" i="18"/>
  <c r="D313" i="18"/>
  <c r="J312" i="18" l="1"/>
  <c r="C312" i="18"/>
  <c r="F312" i="18"/>
  <c r="H312" i="18"/>
  <c r="A342" i="18"/>
  <c r="D312" i="18"/>
  <c r="B312" i="18"/>
  <c r="G312" i="18"/>
  <c r="E312" i="18"/>
  <c r="I312" i="18"/>
  <c r="I307" i="18"/>
  <c r="B307" i="18"/>
  <c r="E307" i="18"/>
  <c r="J307" i="18"/>
  <c r="H307" i="18"/>
  <c r="D307" i="18"/>
  <c r="F307" i="18"/>
  <c r="C307" i="18"/>
  <c r="G307" i="18"/>
  <c r="D311" i="18" l="1"/>
  <c r="G311" i="18"/>
  <c r="C311" i="18"/>
  <c r="B311" i="18"/>
  <c r="H311" i="18"/>
  <c r="A343" i="18"/>
  <c r="I311" i="18"/>
  <c r="E311" i="18"/>
  <c r="J311" i="18"/>
  <c r="F311" i="18"/>
  <c r="H310" i="18" l="1"/>
  <c r="E310" i="18"/>
  <c r="G310" i="18"/>
  <c r="A344" i="18"/>
  <c r="B310" i="18"/>
  <c r="D310" i="18"/>
  <c r="F310" i="18"/>
  <c r="J310" i="18"/>
  <c r="I310" i="18"/>
  <c r="C310" i="18"/>
  <c r="E309" i="18" l="1"/>
  <c r="G309" i="18"/>
  <c r="B309" i="18"/>
  <c r="C309" i="18"/>
  <c r="A345" i="18"/>
  <c r="F309" i="18"/>
  <c r="H309" i="18"/>
  <c r="J309" i="18"/>
  <c r="I309" i="18"/>
  <c r="D309" i="18"/>
  <c r="G308" i="18" l="1"/>
  <c r="J308" i="18"/>
  <c r="C308" i="18"/>
  <c r="A346" i="18"/>
  <c r="D308" i="18"/>
  <c r="I308" i="18"/>
  <c r="E308" i="18"/>
  <c r="H308" i="18"/>
  <c r="F308" i="18"/>
  <c r="B308" i="18"/>
  <c r="A347" i="18" l="1"/>
  <c r="A348" i="18" l="1"/>
  <c r="A349" i="18" l="1"/>
  <c r="A350" i="18" l="1"/>
  <c r="A351" i="18" l="1"/>
  <c r="A352" i="18" l="1"/>
  <c r="A353" i="18" l="1"/>
  <c r="A354" i="18" l="1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G324" i="18"/>
  <c r="I324" i="18"/>
  <c r="D324" i="18"/>
  <c r="J324" i="18"/>
  <c r="E324" i="18"/>
  <c r="F324" i="18"/>
  <c r="H324" i="18"/>
  <c r="C324" i="18"/>
  <c r="B324" i="18"/>
  <c r="A359" i="18" l="1"/>
  <c r="H323" i="18"/>
  <c r="I323" i="18"/>
  <c r="D323" i="18"/>
  <c r="F323" i="18"/>
  <c r="J323" i="18"/>
  <c r="E323" i="18"/>
  <c r="G323" i="18"/>
  <c r="C323" i="18"/>
  <c r="B323" i="18"/>
  <c r="A360" i="18" l="1"/>
  <c r="C322" i="18"/>
  <c r="J322" i="18"/>
  <c r="F322" i="18"/>
  <c r="H322" i="18"/>
  <c r="G322" i="18"/>
  <c r="D322" i="18"/>
  <c r="I322" i="18"/>
  <c r="E322" i="18"/>
  <c r="B322" i="18"/>
  <c r="A361" i="18" l="1"/>
  <c r="B321" i="18"/>
  <c r="J321" i="18" l="1"/>
  <c r="C321" i="18"/>
  <c r="A362" i="18"/>
  <c r="F321" i="18"/>
  <c r="D321" i="18"/>
  <c r="I321" i="18"/>
  <c r="H321" i="18"/>
  <c r="G321" i="18"/>
  <c r="E321" i="18"/>
  <c r="B320" i="18"/>
  <c r="H320" i="18" l="1"/>
  <c r="C320" i="18"/>
  <c r="I320" i="18"/>
  <c r="G320" i="18"/>
  <c r="E320" i="18"/>
  <c r="J320" i="18"/>
  <c r="F320" i="18"/>
  <c r="A363" i="18"/>
  <c r="D320" i="18"/>
  <c r="B319" i="18"/>
  <c r="I319" i="18" l="1"/>
  <c r="E319" i="18"/>
  <c r="C319" i="18"/>
  <c r="A364" i="18"/>
  <c r="F319" i="18"/>
  <c r="G319" i="18"/>
  <c r="H319" i="18"/>
  <c r="D319" i="18"/>
  <c r="J319" i="18"/>
  <c r="B318" i="18"/>
  <c r="E318" i="18" l="1"/>
  <c r="F318" i="18"/>
  <c r="H318" i="18"/>
  <c r="D318" i="18"/>
  <c r="I318" i="18"/>
  <c r="A365" i="18"/>
  <c r="J318" i="18"/>
  <c r="G318" i="18"/>
  <c r="C318" i="18"/>
  <c r="B317" i="18"/>
  <c r="H348" i="18"/>
  <c r="H317" i="18" l="1"/>
  <c r="G317" i="18"/>
  <c r="I317" i="18"/>
  <c r="F317" i="18"/>
  <c r="A366" i="18"/>
  <c r="J317" i="18"/>
  <c r="D317" i="18"/>
  <c r="E317" i="18"/>
  <c r="C317" i="18"/>
  <c r="B316" i="18"/>
  <c r="H347" i="18"/>
  <c r="J316" i="18" l="1"/>
  <c r="E348" i="18"/>
  <c r="J348" i="18"/>
  <c r="G348" i="18"/>
  <c r="E316" i="18"/>
  <c r="G316" i="18"/>
  <c r="B348" i="18"/>
  <c r="I348" i="18"/>
  <c r="D316" i="18"/>
  <c r="F316" i="18"/>
  <c r="C348" i="18"/>
  <c r="D348" i="18"/>
  <c r="F348" i="18"/>
  <c r="H316" i="18"/>
  <c r="A367" i="18"/>
  <c r="C316" i="18"/>
  <c r="I316" i="18"/>
  <c r="B315" i="18"/>
  <c r="H346" i="18"/>
  <c r="I332" i="18" l="1"/>
  <c r="D347" i="18"/>
  <c r="I347" i="18"/>
  <c r="G347" i="18"/>
  <c r="B332" i="18"/>
  <c r="E332" i="18"/>
  <c r="H332" i="18"/>
  <c r="C347" i="18"/>
  <c r="B347" i="18"/>
  <c r="J347" i="18"/>
  <c r="D332" i="18"/>
  <c r="F332" i="18"/>
  <c r="E347" i="18"/>
  <c r="C332" i="18"/>
  <c r="J332" i="18"/>
  <c r="A368" i="18"/>
  <c r="F347" i="18"/>
  <c r="G332" i="18"/>
  <c r="H345" i="18"/>
  <c r="B342" i="18"/>
  <c r="D342" i="18"/>
  <c r="E342" i="18"/>
  <c r="G342" i="18"/>
  <c r="F342" i="18"/>
  <c r="I342" i="18"/>
  <c r="J342" i="18"/>
  <c r="C342" i="18"/>
  <c r="I346" i="18" l="1"/>
  <c r="B346" i="18"/>
  <c r="E331" i="18"/>
  <c r="F331" i="18"/>
  <c r="J331" i="18"/>
  <c r="B331" i="18"/>
  <c r="A369" i="18"/>
  <c r="G331" i="18"/>
  <c r="D331" i="18"/>
  <c r="D346" i="18"/>
  <c r="C331" i="18"/>
  <c r="C346" i="18"/>
  <c r="G346" i="18"/>
  <c r="F346" i="18"/>
  <c r="J346" i="18"/>
  <c r="I331" i="18"/>
  <c r="E346" i="18"/>
  <c r="H331" i="18"/>
  <c r="E328" i="18"/>
  <c r="G328" i="18"/>
  <c r="I328" i="18"/>
  <c r="F328" i="18"/>
  <c r="J328" i="18"/>
  <c r="C328" i="18"/>
  <c r="H344" i="18"/>
  <c r="H328" i="18"/>
  <c r="D328" i="18"/>
  <c r="B328" i="18"/>
  <c r="F341" i="18"/>
  <c r="I341" i="18"/>
  <c r="J341" i="18"/>
  <c r="E341" i="18"/>
  <c r="B341" i="18"/>
  <c r="C341" i="18"/>
  <c r="G341" i="18"/>
  <c r="D341" i="18"/>
  <c r="F345" i="18" l="1"/>
  <c r="I330" i="18"/>
  <c r="C330" i="18"/>
  <c r="G330" i="18"/>
  <c r="J330" i="18"/>
  <c r="G345" i="18"/>
  <c r="B345" i="18"/>
  <c r="H330" i="18"/>
  <c r="J345" i="18"/>
  <c r="D345" i="18"/>
  <c r="F330" i="18"/>
  <c r="I345" i="18"/>
  <c r="A370" i="18"/>
  <c r="E345" i="18"/>
  <c r="C345" i="18"/>
  <c r="B330" i="18"/>
  <c r="D330" i="18"/>
  <c r="E330" i="18"/>
  <c r="J340" i="18"/>
  <c r="F340" i="18"/>
  <c r="D340" i="18"/>
  <c r="I340" i="18"/>
  <c r="H343" i="18"/>
  <c r="B340" i="18"/>
  <c r="C340" i="18"/>
  <c r="E340" i="18"/>
  <c r="G340" i="18"/>
  <c r="F329" i="18" l="1"/>
  <c r="B329" i="18"/>
  <c r="H329" i="18"/>
  <c r="J329" i="18"/>
  <c r="A371" i="18"/>
  <c r="I329" i="18"/>
  <c r="I334" i="18"/>
  <c r="G334" i="18"/>
  <c r="E329" i="18"/>
  <c r="D344" i="18"/>
  <c r="D334" i="18"/>
  <c r="C334" i="18"/>
  <c r="B344" i="18"/>
  <c r="E334" i="18"/>
  <c r="C344" i="18"/>
  <c r="I344" i="18"/>
  <c r="J344" i="18"/>
  <c r="G329" i="18"/>
  <c r="B334" i="18"/>
  <c r="H334" i="18"/>
  <c r="F334" i="18"/>
  <c r="D329" i="18"/>
  <c r="F344" i="18"/>
  <c r="J334" i="18"/>
  <c r="E344" i="18"/>
  <c r="G344" i="18"/>
  <c r="C329" i="18"/>
  <c r="C339" i="18"/>
  <c r="E339" i="18"/>
  <c r="G339" i="18"/>
  <c r="B339" i="18"/>
  <c r="I339" i="18"/>
  <c r="J339" i="18"/>
  <c r="D339" i="18"/>
  <c r="F339" i="18"/>
  <c r="E343" i="18" l="1"/>
  <c r="G333" i="18"/>
  <c r="F333" i="18"/>
  <c r="J343" i="18"/>
  <c r="D333" i="18"/>
  <c r="J333" i="18"/>
  <c r="E333" i="18"/>
  <c r="I333" i="18"/>
  <c r="H333" i="18"/>
  <c r="H342" i="18"/>
  <c r="F343" i="18"/>
  <c r="I343" i="18"/>
  <c r="B343" i="18"/>
  <c r="D343" i="18"/>
  <c r="A372" i="18"/>
  <c r="G343" i="18"/>
  <c r="B333" i="18"/>
  <c r="C343" i="18"/>
  <c r="C333" i="18"/>
  <c r="B338" i="18"/>
  <c r="E338" i="18"/>
  <c r="J338" i="18"/>
  <c r="G338" i="18"/>
  <c r="D338" i="18"/>
  <c r="C338" i="18"/>
  <c r="I338" i="18"/>
  <c r="F338" i="18"/>
  <c r="A373" i="18" l="1"/>
  <c r="H341" i="18"/>
  <c r="D337" i="18"/>
  <c r="E337" i="18"/>
  <c r="C337" i="18"/>
  <c r="G337" i="18"/>
  <c r="B337" i="18"/>
  <c r="I337" i="18"/>
  <c r="J337" i="18"/>
  <c r="F337" i="18"/>
  <c r="H340" i="18" l="1"/>
  <c r="A374" i="18"/>
  <c r="I336" i="18"/>
  <c r="J349" i="18"/>
  <c r="E336" i="18"/>
  <c r="F349" i="18"/>
  <c r="G349" i="18"/>
  <c r="B349" i="18"/>
  <c r="C336" i="18"/>
  <c r="F336" i="18"/>
  <c r="I349" i="18"/>
  <c r="C349" i="18"/>
  <c r="G336" i="18"/>
  <c r="H349" i="18"/>
  <c r="D336" i="18"/>
  <c r="D349" i="18"/>
  <c r="J336" i="18"/>
  <c r="E349" i="18"/>
  <c r="B336" i="18"/>
  <c r="H339" i="18" l="1"/>
  <c r="A375" i="18"/>
  <c r="J335" i="18"/>
  <c r="F335" i="18"/>
  <c r="B335" i="18"/>
  <c r="G335" i="18"/>
  <c r="C335" i="18"/>
  <c r="H335" i="18"/>
  <c r="I335" i="18"/>
  <c r="E335" i="18"/>
  <c r="D335" i="18"/>
  <c r="H338" i="18" l="1"/>
  <c r="A376" i="18"/>
  <c r="A377" i="18" l="1"/>
  <c r="H337" i="18"/>
  <c r="A378" i="18" l="1"/>
  <c r="H336" i="18"/>
  <c r="A379" i="18" l="1"/>
  <c r="A380" i="18" l="1"/>
  <c r="A381" i="18" l="1"/>
  <c r="A382" i="18" l="1"/>
  <c r="E357" i="18"/>
  <c r="D357" i="18"/>
  <c r="I357" i="18"/>
  <c r="G357" i="18"/>
  <c r="B357" i="18"/>
  <c r="J357" i="18"/>
  <c r="C357" i="18"/>
  <c r="F357" i="18"/>
  <c r="H357" i="18"/>
  <c r="J360" i="18" l="1"/>
  <c r="A383" i="18"/>
  <c r="I360" i="18"/>
  <c r="E360" i="18"/>
  <c r="C360" i="18"/>
  <c r="D360" i="18"/>
  <c r="F360" i="18"/>
  <c r="G360" i="18"/>
  <c r="H360" i="18"/>
  <c r="B360" i="18"/>
  <c r="H356" i="18" l="1"/>
  <c r="I359" i="18"/>
  <c r="C356" i="18"/>
  <c r="A384" i="18"/>
  <c r="F359" i="18"/>
  <c r="D359" i="18"/>
  <c r="G359" i="18"/>
  <c r="I356" i="18"/>
  <c r="B359" i="18"/>
  <c r="E359" i="18"/>
  <c r="E356" i="18"/>
  <c r="D356" i="18"/>
  <c r="J356" i="18"/>
  <c r="H359" i="18"/>
  <c r="J359" i="18"/>
  <c r="B356" i="18"/>
  <c r="G356" i="18"/>
  <c r="F356" i="18"/>
  <c r="C359" i="18"/>
  <c r="J355" i="18" l="1"/>
  <c r="D358" i="18"/>
  <c r="C355" i="18"/>
  <c r="D355" i="18"/>
  <c r="C358" i="18"/>
  <c r="J358" i="18"/>
  <c r="B355" i="18"/>
  <c r="E355" i="18"/>
  <c r="I355" i="18"/>
  <c r="I358" i="18"/>
  <c r="F358" i="18"/>
  <c r="B358" i="18"/>
  <c r="F355" i="18"/>
  <c r="H358" i="18"/>
  <c r="H355" i="18"/>
  <c r="G355" i="18"/>
  <c r="A385" i="18"/>
  <c r="E358" i="18"/>
  <c r="G358" i="18"/>
  <c r="C354" i="18" l="1"/>
  <c r="I354" i="18"/>
  <c r="H354" i="18"/>
  <c r="E354" i="18"/>
  <c r="J354" i="18"/>
  <c r="D354" i="18"/>
  <c r="A386" i="18"/>
  <c r="G354" i="18"/>
  <c r="F354" i="18"/>
  <c r="B354" i="18"/>
  <c r="J353" i="18" l="1"/>
  <c r="I353" i="18"/>
  <c r="B353" i="18"/>
  <c r="E353" i="18"/>
  <c r="G353" i="18"/>
  <c r="C353" i="18"/>
  <c r="A387" i="18"/>
  <c r="F353" i="18"/>
  <c r="D353" i="18"/>
  <c r="H353" i="18"/>
  <c r="G352" i="18" l="1"/>
  <c r="A388" i="18"/>
  <c r="I352" i="18"/>
  <c r="F352" i="18"/>
  <c r="E352" i="18"/>
  <c r="H352" i="18"/>
  <c r="J352" i="18"/>
  <c r="C352" i="18"/>
  <c r="D352" i="18"/>
  <c r="B352" i="18"/>
  <c r="E351" i="18" l="1"/>
  <c r="I351" i="18"/>
  <c r="A389" i="18"/>
  <c r="F351" i="18"/>
  <c r="H351" i="18"/>
  <c r="C351" i="18"/>
  <c r="J351" i="18"/>
  <c r="G351" i="18"/>
  <c r="B351" i="18"/>
  <c r="D351" i="18"/>
  <c r="I350" i="18" l="1"/>
  <c r="J350" i="18"/>
  <c r="G350" i="18"/>
  <c r="A390" i="18"/>
  <c r="D350" i="18"/>
  <c r="B350" i="18"/>
  <c r="F350" i="18"/>
  <c r="E350" i="18"/>
  <c r="H350" i="18"/>
  <c r="C350" i="18"/>
  <c r="B362" i="18" l="1"/>
  <c r="A391" i="18"/>
  <c r="J362" i="18"/>
  <c r="E362" i="18"/>
  <c r="F362" i="18"/>
  <c r="D362" i="18"/>
  <c r="C362" i="18"/>
  <c r="H362" i="18"/>
  <c r="I362" i="18"/>
  <c r="G362" i="18"/>
  <c r="J361" i="18" l="1"/>
  <c r="C361" i="18"/>
  <c r="G361" i="18"/>
  <c r="D361" i="18"/>
  <c r="H361" i="18"/>
  <c r="E361" i="18"/>
  <c r="A392" i="18"/>
  <c r="I361" i="18"/>
  <c r="F361" i="18"/>
  <c r="B361" i="18"/>
  <c r="A393" i="18" l="1"/>
  <c r="J369" i="18"/>
  <c r="C369" i="18"/>
  <c r="G369" i="18"/>
  <c r="E369" i="18"/>
  <c r="B369" i="18"/>
  <c r="H369" i="18"/>
  <c r="I369" i="18"/>
  <c r="A394" i="18" l="1"/>
  <c r="G368" i="18"/>
  <c r="C368" i="18"/>
  <c r="I368" i="18"/>
  <c r="B368" i="18"/>
  <c r="J368" i="18"/>
  <c r="E368" i="18"/>
  <c r="H368" i="18"/>
  <c r="A395" i="18" l="1"/>
  <c r="I367" i="18"/>
  <c r="B367" i="18"/>
  <c r="E367" i="18"/>
  <c r="J367" i="18"/>
  <c r="C367" i="18"/>
  <c r="H367" i="18"/>
  <c r="G367" i="18"/>
  <c r="A396" i="18" l="1"/>
  <c r="H366" i="18"/>
  <c r="E366" i="18"/>
  <c r="C366" i="18"/>
  <c r="J366" i="18"/>
  <c r="B366" i="18"/>
  <c r="I366" i="18"/>
  <c r="G366" i="18"/>
  <c r="F384" i="18"/>
  <c r="C384" i="18"/>
  <c r="H384" i="18"/>
  <c r="J384" i="18"/>
  <c r="I384" i="18"/>
  <c r="G384" i="18"/>
  <c r="D384" i="18"/>
  <c r="B384" i="18"/>
  <c r="E384" i="18"/>
  <c r="F369" i="18" l="1"/>
  <c r="A397" i="18"/>
  <c r="I365" i="18"/>
  <c r="B370" i="18"/>
  <c r="G365" i="18"/>
  <c r="H370" i="18"/>
  <c r="E370" i="18"/>
  <c r="J365" i="18"/>
  <c r="J370" i="18"/>
  <c r="B365" i="18"/>
  <c r="C365" i="18"/>
  <c r="E365" i="18"/>
  <c r="C370" i="18"/>
  <c r="F370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H363" i="18"/>
  <c r="B383" i="18"/>
  <c r="E363" i="18"/>
  <c r="H383" i="18"/>
  <c r="E383" i="18"/>
  <c r="C383" i="18"/>
  <c r="A398" i="18" l="1"/>
  <c r="F368" i="18"/>
  <c r="G364" i="18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E377" i="18" l="1"/>
  <c r="F377" i="18"/>
  <c r="A399" i="18"/>
  <c r="H377" i="18"/>
  <c r="G377" i="18"/>
  <c r="F367" i="18"/>
  <c r="J377" i="18"/>
  <c r="B377" i="18"/>
  <c r="D377" i="18"/>
  <c r="I377" i="18"/>
  <c r="C377" i="18"/>
  <c r="J381" i="18"/>
  <c r="H381" i="18"/>
  <c r="B381" i="18"/>
  <c r="D381" i="18"/>
  <c r="E381" i="18"/>
  <c r="I381" i="18"/>
  <c r="C381" i="18"/>
  <c r="G381" i="18"/>
  <c r="F381" i="18"/>
  <c r="H376" i="18" l="1"/>
  <c r="D369" i="18"/>
  <c r="C376" i="18"/>
  <c r="J376" i="18"/>
  <c r="A400" i="18"/>
  <c r="I376" i="18"/>
  <c r="F366" i="18"/>
  <c r="F376" i="18"/>
  <c r="D376" i="18"/>
  <c r="G376" i="18"/>
  <c r="E376" i="18"/>
  <c r="B376" i="18"/>
  <c r="F380" i="18"/>
  <c r="I380" i="18"/>
  <c r="G380" i="18"/>
  <c r="B380" i="18"/>
  <c r="D380" i="18"/>
  <c r="H380" i="18"/>
  <c r="C380" i="18"/>
  <c r="E380" i="18"/>
  <c r="J380" i="18"/>
  <c r="D375" i="18" l="1"/>
  <c r="C375" i="18"/>
  <c r="I375" i="18"/>
  <c r="A401" i="18"/>
  <c r="F375" i="18"/>
  <c r="D368" i="18"/>
  <c r="G375" i="18"/>
  <c r="J375" i="18"/>
  <c r="E375" i="18"/>
  <c r="B375" i="18"/>
  <c r="H375" i="18"/>
  <c r="F365" i="18"/>
  <c r="I379" i="18"/>
  <c r="D379" i="18"/>
  <c r="B379" i="18"/>
  <c r="H379" i="18"/>
  <c r="F379" i="18"/>
  <c r="G379" i="18"/>
  <c r="J379" i="18"/>
  <c r="C379" i="18"/>
  <c r="E379" i="18"/>
  <c r="H374" i="18" l="1"/>
  <c r="J374" i="18"/>
  <c r="C374" i="18"/>
  <c r="B374" i="18"/>
  <c r="F374" i="18"/>
  <c r="G374" i="18"/>
  <c r="A402" i="18"/>
  <c r="E374" i="18"/>
  <c r="D374" i="18"/>
  <c r="D367" i="18"/>
  <c r="I374" i="18"/>
  <c r="J378" i="18"/>
  <c r="D378" i="18"/>
  <c r="E378" i="18"/>
  <c r="F378" i="18"/>
  <c r="H378" i="18"/>
  <c r="I378" i="18"/>
  <c r="C378" i="18"/>
  <c r="G378" i="18"/>
  <c r="B378" i="18"/>
  <c r="F373" i="18" l="1"/>
  <c r="E373" i="18"/>
  <c r="J373" i="18"/>
  <c r="D366" i="18"/>
  <c r="B373" i="18"/>
  <c r="A403" i="18"/>
  <c r="I373" i="18"/>
  <c r="G373" i="18"/>
  <c r="H373" i="18"/>
  <c r="D373" i="18"/>
  <c r="C373" i="18"/>
  <c r="E372" i="18" l="1"/>
  <c r="C372" i="18"/>
  <c r="I372" i="18"/>
  <c r="G372" i="18"/>
  <c r="D365" i="18"/>
  <c r="B372" i="18"/>
  <c r="H372" i="18"/>
  <c r="F372" i="18"/>
  <c r="D372" i="18"/>
  <c r="A404" i="18"/>
  <c r="J372" i="18"/>
  <c r="A405" i="18" l="1"/>
  <c r="B371" i="18"/>
  <c r="C371" i="18"/>
  <c r="I371" i="18"/>
  <c r="H371" i="18"/>
  <c r="E371" i="18"/>
  <c r="J371" i="18"/>
  <c r="D371" i="18"/>
  <c r="F371" i="18"/>
  <c r="G371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D390" i="18"/>
  <c r="J390" i="18"/>
  <c r="B390" i="18"/>
  <c r="E390" i="18"/>
  <c r="G390" i="18"/>
  <c r="H390" i="18"/>
  <c r="I390" i="18"/>
  <c r="C390" i="18"/>
  <c r="F390" i="18"/>
  <c r="A447" i="18" l="1"/>
  <c r="J389" i="18"/>
  <c r="D389" i="18"/>
  <c r="I389" i="18"/>
  <c r="F389" i="18"/>
  <c r="B389" i="18"/>
  <c r="G389" i="18"/>
  <c r="C389" i="18"/>
  <c r="E389" i="18"/>
  <c r="H389" i="18"/>
  <c r="A448" i="18" l="1"/>
  <c r="I388" i="18"/>
  <c r="G388" i="18"/>
  <c r="J388" i="18"/>
  <c r="E388" i="18"/>
  <c r="C388" i="18"/>
  <c r="H388" i="18"/>
  <c r="B388" i="18"/>
  <c r="F388" i="18"/>
  <c r="D388" i="18"/>
  <c r="A449" i="18" l="1"/>
  <c r="D387" i="18" l="1"/>
  <c r="J387" i="18"/>
  <c r="F387" i="18"/>
  <c r="A450" i="18"/>
  <c r="G387" i="18"/>
  <c r="I387" i="18"/>
  <c r="C387" i="18"/>
  <c r="H387" i="18"/>
  <c r="E387" i="18"/>
  <c r="B387" i="18"/>
  <c r="J391" i="18"/>
  <c r="C391" i="18"/>
  <c r="F391" i="18"/>
  <c r="B391" i="18"/>
  <c r="E391" i="18"/>
  <c r="D391" i="18"/>
  <c r="G391" i="18"/>
  <c r="H391" i="18"/>
  <c r="I391" i="18"/>
  <c r="H386" i="18" l="1"/>
  <c r="C386" i="18"/>
  <c r="F386" i="18"/>
  <c r="I386" i="18"/>
  <c r="J386" i="18"/>
  <c r="B386" i="18"/>
  <c r="A451" i="18"/>
  <c r="G386" i="18"/>
  <c r="D386" i="18"/>
  <c r="E386" i="18"/>
  <c r="C385" i="18" l="1"/>
  <c r="J385" i="18"/>
  <c r="I385" i="18"/>
  <c r="A452" i="18"/>
  <c r="H385" i="18"/>
  <c r="G385" i="18"/>
  <c r="E385" i="18"/>
  <c r="D385" i="18"/>
  <c r="B385" i="18"/>
  <c r="F385" i="18"/>
  <c r="A453" i="18" l="1"/>
  <c r="A454" i="18" l="1"/>
  <c r="A455" i="18" l="1"/>
  <c r="A456" i="18" l="1"/>
  <c r="A457" i="18"/>
  <c r="E395" i="18" l="1"/>
  <c r="H395" i="18"/>
  <c r="B395" i="18"/>
  <c r="G395" i="18"/>
  <c r="J395" i="18"/>
  <c r="F395" i="18"/>
  <c r="C395" i="18"/>
  <c r="D395" i="18"/>
  <c r="I395" i="18"/>
  <c r="B394" i="18" l="1"/>
  <c r="D394" i="18"/>
  <c r="C394" i="18"/>
  <c r="H394" i="18"/>
  <c r="F394" i="18"/>
  <c r="I394" i="18"/>
  <c r="E394" i="18"/>
  <c r="G394" i="18"/>
  <c r="A458" i="18"/>
  <c r="J394" i="18"/>
  <c r="A459" i="18"/>
  <c r="E393" i="18" l="1"/>
  <c r="D393" i="18"/>
  <c r="J393" i="18"/>
  <c r="F393" i="18"/>
  <c r="H393" i="18"/>
  <c r="G393" i="18"/>
  <c r="B393" i="18"/>
  <c r="I393" i="18"/>
  <c r="C393" i="18"/>
  <c r="A460" i="18"/>
  <c r="D392" i="18" l="1"/>
  <c r="H392" i="18"/>
  <c r="F392" i="18"/>
  <c r="C392" i="18"/>
  <c r="E392" i="18"/>
  <c r="I392" i="18"/>
  <c r="B392" i="18"/>
  <c r="G392" i="18"/>
  <c r="J392" i="18"/>
  <c r="A461" i="18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C398" i="18" l="1"/>
  <c r="F398" i="18"/>
  <c r="H398" i="18"/>
  <c r="E398" i="18"/>
  <c r="G398" i="18"/>
  <c r="B398" i="18"/>
  <c r="J398" i="18"/>
  <c r="D398" i="18"/>
  <c r="I398" i="18"/>
  <c r="A513" i="18"/>
  <c r="A514" i="18" l="1"/>
  <c r="D397" i="18" l="1"/>
  <c r="C397" i="18"/>
  <c r="J397" i="18"/>
  <c r="E397" i="18"/>
  <c r="B397" i="18"/>
  <c r="I397" i="18"/>
  <c r="F397" i="18"/>
  <c r="H397" i="18"/>
  <c r="G397" i="18"/>
  <c r="A515" i="18"/>
  <c r="J396" i="18" l="1"/>
  <c r="F396" i="18"/>
  <c r="H396" i="18"/>
  <c r="C396" i="18"/>
  <c r="I396" i="18"/>
  <c r="G396" i="18"/>
  <c r="D396" i="18"/>
  <c r="E396" i="18"/>
  <c r="B396" i="18"/>
  <c r="A516" i="18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I455" i="18"/>
  <c r="H454" i="18"/>
  <c r="G454" i="18"/>
  <c r="F454" i="18"/>
  <c r="B454" i="18"/>
  <c r="J454" i="18"/>
  <c r="D454" i="18"/>
  <c r="C454" i="18" l="1"/>
  <c r="C455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D428" i="18"/>
  <c r="G428" i="18"/>
  <c r="F428" i="18"/>
  <c r="J428" i="18"/>
  <c r="B427" i="18"/>
  <c r="H427" i="18"/>
  <c r="G427" i="18"/>
  <c r="E427" i="18"/>
  <c r="F427" i="18"/>
  <c r="I427" i="18"/>
  <c r="C427" i="18"/>
  <c r="I428" i="18" l="1"/>
  <c r="D427" i="18"/>
  <c r="J427" i="18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C405" i="18" l="1"/>
  <c r="J405" i="18"/>
  <c r="I405" i="18"/>
  <c r="B405" i="18"/>
  <c r="G405" i="18"/>
  <c r="F405" i="18"/>
  <c r="E405" i="18"/>
  <c r="D405" i="18"/>
  <c r="H405" i="18"/>
  <c r="I404" i="18" l="1"/>
  <c r="E404" i="18"/>
  <c r="F404" i="18"/>
  <c r="J404" i="18"/>
  <c r="B404" i="18"/>
  <c r="H404" i="18"/>
  <c r="C404" i="18"/>
  <c r="D404" i="18"/>
  <c r="G404" i="18"/>
  <c r="B403" i="18" l="1"/>
  <c r="D403" i="18"/>
  <c r="E403" i="18"/>
  <c r="J403" i="18"/>
  <c r="I403" i="18"/>
  <c r="C403" i="18"/>
  <c r="H403" i="18"/>
  <c r="F403" i="18"/>
  <c r="G403" i="18"/>
  <c r="D402" i="18" l="1"/>
  <c r="F402" i="18"/>
  <c r="I402" i="18"/>
  <c r="J402" i="18"/>
  <c r="H402" i="18"/>
  <c r="B402" i="18"/>
  <c r="C402" i="18"/>
  <c r="G402" i="18"/>
  <c r="E402" i="18"/>
  <c r="H401" i="18" l="1"/>
  <c r="F401" i="18"/>
  <c r="J401" i="18"/>
  <c r="C401" i="18"/>
  <c r="D401" i="18"/>
  <c r="E401" i="18"/>
  <c r="G401" i="18"/>
  <c r="B401" i="18"/>
  <c r="I401" i="18"/>
  <c r="F400" i="18" l="1"/>
  <c r="C400" i="18"/>
  <c r="B400" i="18"/>
  <c r="H400" i="18"/>
  <c r="D400" i="18"/>
  <c r="G400" i="18"/>
  <c r="E400" i="18"/>
  <c r="I400" i="18"/>
  <c r="J400" i="18"/>
  <c r="D399" i="18" l="1"/>
  <c r="B399" i="18"/>
  <c r="C399" i="18"/>
  <c r="I399" i="18"/>
  <c r="H399" i="18"/>
  <c r="F399" i="18"/>
  <c r="E399" i="18"/>
  <c r="J399" i="18"/>
  <c r="G399" i="18"/>
  <c r="C125" i="11" l="1"/>
  <c r="H171" i="11"/>
  <c r="C172" i="11"/>
  <c r="C171" i="11"/>
  <c r="C159" i="11"/>
  <c r="C143" i="11"/>
  <c r="H159" i="11"/>
  <c r="H143" i="11"/>
  <c r="H121" i="11"/>
  <c r="H172" i="11"/>
  <c r="C121" i="11"/>
  <c r="C84" i="11"/>
  <c r="C85" i="11"/>
  <c r="I125" i="11"/>
  <c r="C94" i="11"/>
  <c r="C69" i="11" l="1"/>
  <c r="H106" i="1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R34" i="21"/>
  <c r="H45" i="12"/>
  <c r="T7" i="21"/>
  <c r="J11" i="12"/>
  <c r="S11" i="12" s="1"/>
  <c r="Q34" i="21"/>
  <c r="G45" i="12"/>
  <c r="G11" i="12"/>
  <c r="P11" i="12" s="1"/>
  <c r="Q7" i="21"/>
  <c r="J15" i="12"/>
  <c r="S15" i="12" s="1"/>
  <c r="T1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G15" i="12"/>
  <c r="P15" i="12" s="1"/>
  <c r="Q11" i="21"/>
  <c r="G83" i="12"/>
  <c r="Q58" i="21"/>
  <c r="I45" i="12"/>
  <c r="S34" i="21"/>
  <c r="D64" i="12"/>
  <c r="O46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K11" i="12"/>
  <c r="T11" i="12" s="1"/>
  <c r="U7" i="21"/>
  <c r="E45" i="12"/>
  <c r="P34" i="21"/>
  <c r="E83" i="12"/>
  <c r="P58" i="21"/>
  <c r="R58" i="21"/>
  <c r="H83" i="12"/>
  <c r="O45" i="12"/>
  <c r="P11" i="21"/>
  <c r="E15" i="12"/>
  <c r="N15" i="12" s="1"/>
  <c r="D11" i="12"/>
  <c r="M11" i="12" s="1"/>
  <c r="O7" i="21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46" i="21"/>
  <c r="L64" i="12"/>
  <c r="H11" i="12"/>
  <c r="Q11" i="12" s="1"/>
  <c r="R7" i="21"/>
  <c r="D15" i="12"/>
  <c r="M15" i="12" s="1"/>
  <c r="O11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R64" i="12" l="1"/>
  <c r="P64" i="12"/>
  <c r="T45" i="12"/>
  <c r="S64" i="12"/>
  <c r="P45" i="12"/>
  <c r="C148" i="17"/>
  <c r="C148" i="15"/>
  <c r="C181" i="17"/>
  <c r="C181" i="15"/>
  <c r="C107" i="17"/>
  <c r="C107" i="15"/>
  <c r="C23" i="15"/>
  <c r="C23" i="17"/>
  <c r="M64" i="12"/>
  <c r="M45" i="12"/>
  <c r="Q83" i="12"/>
  <c r="C132" i="15"/>
  <c r="C132" i="17"/>
  <c r="C153" i="15"/>
  <c r="C153" i="17"/>
  <c r="C131" i="15"/>
  <c r="C131" i="17"/>
  <c r="C138" i="17"/>
  <c r="C138" i="15"/>
  <c r="C33" i="17"/>
  <c r="C33" i="15"/>
  <c r="S83" i="12"/>
  <c r="R83" i="12"/>
  <c r="T64" i="12"/>
  <c r="R45" i="12"/>
  <c r="S45" i="12"/>
  <c r="C293" i="17"/>
  <c r="C293" i="15"/>
  <c r="T83" i="12"/>
  <c r="Q45" i="12"/>
  <c r="C116" i="15"/>
  <c r="C116" i="17"/>
  <c r="C143" i="17"/>
  <c r="C143" i="15"/>
  <c r="C109" i="15"/>
  <c r="C109" i="17"/>
  <c r="C146" i="15"/>
  <c r="C146" i="17"/>
  <c r="C251" i="15"/>
  <c r="C251" i="17"/>
  <c r="C39" i="17"/>
  <c r="C39" i="15"/>
  <c r="N83" i="12"/>
  <c r="U45" i="12"/>
  <c r="P83" i="12"/>
  <c r="U64" i="12"/>
  <c r="C145" i="15"/>
  <c r="C145" i="17"/>
  <c r="C117" i="15"/>
  <c r="C117" i="17"/>
  <c r="C286" i="17"/>
  <c r="C286" i="15"/>
  <c r="C238" i="15"/>
  <c r="C238" i="17"/>
  <c r="C119" i="17"/>
  <c r="C119" i="15"/>
  <c r="N64" i="12"/>
  <c r="N45" i="12"/>
  <c r="M83" i="12"/>
  <c r="Q64" i="12"/>
  <c r="U83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5" l="1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B47" i="9"/>
  <c r="C41" i="8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F59" i="21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C395" i="15"/>
  <c r="C395" i="17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390" i="17"/>
  <c r="C390" i="15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G59" i="21" s="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K59" i="21" l="1"/>
  <c r="L59" i="21"/>
  <c r="J59" i="21"/>
  <c r="I59" i="21"/>
  <c r="H59" i="21"/>
  <c r="I34" i="8"/>
  <c r="D38" i="9"/>
  <c r="O10" i="21"/>
  <c r="D14" i="12"/>
  <c r="M14" i="12" s="1"/>
  <c r="E27" i="9"/>
  <c r="J23" i="8"/>
  <c r="L23" i="8"/>
  <c r="G27" i="9"/>
  <c r="F41" i="9"/>
  <c r="K36" i="8"/>
  <c r="K69" i="12"/>
  <c r="U49" i="21"/>
  <c r="D41" i="8"/>
  <c r="C47" i="9"/>
  <c r="D27" i="9"/>
  <c r="I23" i="8"/>
  <c r="L9" i="8"/>
  <c r="G10" i="9"/>
  <c r="K6" i="8"/>
  <c r="F7" i="9"/>
  <c r="O23" i="21"/>
  <c r="D29" i="12"/>
  <c r="M29" i="12" s="1"/>
  <c r="D22" i="12"/>
  <c r="M22" i="12" s="1"/>
  <c r="O18" i="21"/>
  <c r="I43" i="8"/>
  <c r="D49" i="9"/>
  <c r="I41" i="12"/>
  <c r="R41" i="12" s="1"/>
  <c r="S31" i="21"/>
  <c r="J60" i="12"/>
  <c r="S60" i="12" s="1"/>
  <c r="T44" i="21"/>
  <c r="D28" i="12"/>
  <c r="O22" i="21"/>
  <c r="D10" i="9"/>
  <c r="I9" i="8"/>
  <c r="T5" i="21"/>
  <c r="J7" i="12"/>
  <c r="S7" i="12" s="1"/>
  <c r="G38" i="9"/>
  <c r="L34" i="8"/>
  <c r="I42" i="9"/>
  <c r="N37" i="8"/>
  <c r="R31" i="21"/>
  <c r="H41" i="12"/>
  <c r="Q41" i="12" s="1"/>
  <c r="T15" i="21"/>
  <c r="J19" i="12"/>
  <c r="S19" i="12" s="1"/>
  <c r="D42" i="9"/>
  <c r="I37" i="8"/>
  <c r="J74" i="12"/>
  <c r="S74" i="12" s="1"/>
  <c r="T5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P52" i="21"/>
  <c r="E74" i="12"/>
  <c r="N74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B10" i="9"/>
  <c r="C9" i="8"/>
  <c r="I24" i="12"/>
  <c r="R24" i="12" s="1"/>
  <c r="S20" i="21"/>
  <c r="L13" i="12"/>
  <c r="U13" i="12" s="1"/>
  <c r="V9" i="21"/>
  <c r="N53" i="8"/>
  <c r="I45" i="9"/>
  <c r="K79" i="12"/>
  <c r="T79" i="12" s="1"/>
  <c r="U55" i="21"/>
  <c r="K74" i="12"/>
  <c r="T74" i="12" s="1"/>
  <c r="U52" i="21"/>
  <c r="G22" i="12"/>
  <c r="P22" i="12" s="1"/>
  <c r="Q18" i="21"/>
  <c r="P55" i="21"/>
  <c r="E79" i="12"/>
  <c r="N79" i="12" s="1"/>
  <c r="I39" i="8"/>
  <c r="D44" i="9"/>
  <c r="L74" i="12"/>
  <c r="U74" i="12" s="1"/>
  <c r="V52" i="21"/>
  <c r="K34" i="8"/>
  <c r="F38" i="9"/>
  <c r="S18" i="21"/>
  <c r="I22" i="12"/>
  <c r="R22" i="12" s="1"/>
  <c r="D15" i="8"/>
  <c r="C19" i="9"/>
  <c r="I44" i="9"/>
  <c r="N39" i="8"/>
  <c r="M33" i="8"/>
  <c r="H37" i="9"/>
  <c r="K14" i="12"/>
  <c r="T14" i="12" s="1"/>
  <c r="U10" i="21"/>
  <c r="J39" i="8"/>
  <c r="E44" i="9"/>
  <c r="L20" i="12"/>
  <c r="U20" i="12" s="1"/>
  <c r="V16" i="21"/>
  <c r="H14" i="12"/>
  <c r="Q14" i="12" s="1"/>
  <c r="R10" i="21"/>
  <c r="L37" i="8"/>
  <c r="G42" i="9"/>
  <c r="J13" i="12"/>
  <c r="S13" i="12" s="1"/>
  <c r="T9" i="21"/>
  <c r="C49" i="9"/>
  <c r="D43" i="8"/>
  <c r="G19" i="9"/>
  <c r="L15" i="8"/>
  <c r="E45" i="9"/>
  <c r="J53" i="8"/>
  <c r="M17" i="8"/>
  <c r="H21" i="9"/>
  <c r="D24" i="12"/>
  <c r="M24" i="12" s="1"/>
  <c r="O20" i="21"/>
  <c r="O5" i="21"/>
  <c r="D7" i="12"/>
  <c r="M7" i="12" s="1"/>
  <c r="E20" i="12"/>
  <c r="N20" i="12" s="1"/>
  <c r="P16" i="21"/>
  <c r="C34" i="8"/>
  <c r="B38" i="9"/>
  <c r="S23" i="21"/>
  <c r="I29" i="12"/>
  <c r="R29" i="12" s="1"/>
  <c r="D34" i="8"/>
  <c r="C38" i="9"/>
  <c r="D47" i="9"/>
  <c r="I41" i="8"/>
  <c r="I10" i="9"/>
  <c r="N9" i="8"/>
  <c r="D9" i="8"/>
  <c r="C10" i="9"/>
  <c r="M37" i="8"/>
  <c r="H42" i="9"/>
  <c r="E37" i="9"/>
  <c r="J33" i="8"/>
  <c r="N6" i="8"/>
  <c r="I7" i="9"/>
  <c r="H29" i="12"/>
  <c r="Q29" i="12" s="1"/>
  <c r="R23" i="21"/>
  <c r="K22" i="12"/>
  <c r="T22" i="12" s="1"/>
  <c r="U18" i="21"/>
  <c r="N43" i="8"/>
  <c r="I49" i="9"/>
  <c r="M43" i="8"/>
  <c r="H49" i="9"/>
  <c r="M15" i="8"/>
  <c r="H19" i="9"/>
  <c r="D53" i="8"/>
  <c r="C45" i="9"/>
  <c r="G79" i="12"/>
  <c r="P79" i="12" s="1"/>
  <c r="Q55" i="2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G78" i="12"/>
  <c r="P78" i="12" s="1"/>
  <c r="Q54" i="21"/>
  <c r="P49" i="21"/>
  <c r="E69" i="12"/>
  <c r="J78" i="12"/>
  <c r="S78" i="12" s="1"/>
  <c r="T54" i="21"/>
  <c r="I69" i="12"/>
  <c r="S49" i="21"/>
  <c r="L69" i="12"/>
  <c r="V49" i="21"/>
  <c r="B44" i="9"/>
  <c r="C39" i="8"/>
  <c r="C215" i="17"/>
  <c r="C215" i="15"/>
  <c r="C106" i="15"/>
  <c r="C106" i="17"/>
  <c r="C378" i="17"/>
  <c r="C378" i="15"/>
  <c r="B27" i="9"/>
  <c r="C23" i="8"/>
  <c r="K9" i="8"/>
  <c r="F10" i="9"/>
  <c r="M41" i="8"/>
  <c r="H47" i="9"/>
  <c r="L41" i="8"/>
  <c r="G47" i="9"/>
  <c r="B42" i="9"/>
  <c r="C37" i="8"/>
  <c r="S26" i="21"/>
  <c r="I32" i="12"/>
  <c r="R32" i="12" s="1"/>
  <c r="J6" i="8"/>
  <c r="E7" i="9"/>
  <c r="G7" i="9"/>
  <c r="L6" i="8"/>
  <c r="N41" i="8"/>
  <c r="I47" i="9"/>
  <c r="K29" i="12"/>
  <c r="T29" i="12" s="1"/>
  <c r="U23" i="21"/>
  <c r="E13" i="12"/>
  <c r="N13" i="12" s="1"/>
  <c r="P9" i="21"/>
  <c r="J41" i="8"/>
  <c r="E47" i="9"/>
  <c r="C41" i="9"/>
  <c r="D36" i="8"/>
  <c r="G49" i="9"/>
  <c r="L43" i="8"/>
  <c r="J43" i="8"/>
  <c r="E49" i="9"/>
  <c r="D19" i="9"/>
  <c r="I15" i="8"/>
  <c r="J15" i="8"/>
  <c r="E19" i="9"/>
  <c r="L41" i="12"/>
  <c r="U41" i="12" s="1"/>
  <c r="V31" i="21"/>
  <c r="F21" i="9"/>
  <c r="K17" i="8"/>
  <c r="J17" i="8"/>
  <c r="E21" i="9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G14" i="12"/>
  <c r="P14" i="12" s="1"/>
  <c r="Q10" i="21"/>
  <c r="D20" i="12"/>
  <c r="M20" i="12" s="1"/>
  <c r="O16" i="21"/>
  <c r="P22" i="21"/>
  <c r="E28" i="12"/>
  <c r="H69" i="12"/>
  <c r="R49" i="21"/>
  <c r="L28" i="12"/>
  <c r="V22" i="21"/>
  <c r="O52" i="21"/>
  <c r="D74" i="12"/>
  <c r="M74" i="12" s="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N23" i="8"/>
  <c r="I27" i="9"/>
  <c r="L29" i="12"/>
  <c r="U29" i="12" s="1"/>
  <c r="V23" i="21"/>
  <c r="P18" i="21"/>
  <c r="E22" i="12"/>
  <c r="N22" i="12" s="1"/>
  <c r="C33" i="8"/>
  <c r="B37" i="9"/>
  <c r="T49" i="21"/>
  <c r="J69" i="12"/>
  <c r="E24" i="12"/>
  <c r="N24" i="12" s="1"/>
  <c r="P20" i="21"/>
  <c r="C375" i="15"/>
  <c r="C375" i="17"/>
  <c r="C316" i="15"/>
  <c r="C316" i="17"/>
  <c r="C265" i="17"/>
  <c r="C265" i="15"/>
  <c r="C3" i="15"/>
  <c r="C3" i="17"/>
  <c r="Q44" i="21"/>
  <c r="G60" i="12"/>
  <c r="P60" i="12" s="1"/>
  <c r="M9" i="8"/>
  <c r="H10" i="9"/>
  <c r="G37" i="9"/>
  <c r="L33" i="8"/>
  <c r="O9" i="21"/>
  <c r="D13" i="12"/>
  <c r="M13" i="12" s="1"/>
  <c r="V18" i="21"/>
  <c r="L22" i="12"/>
  <c r="U22" i="12" s="1"/>
  <c r="G41" i="9"/>
  <c r="L36" i="8"/>
  <c r="K43" i="8"/>
  <c r="F49" i="9"/>
  <c r="I19" i="9"/>
  <c r="N15" i="8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R52" i="21"/>
  <c r="H74" i="12"/>
  <c r="Q74" i="12" s="1"/>
  <c r="E59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E29" i="12"/>
  <c r="N29" i="12" s="1"/>
  <c r="P23" i="21"/>
  <c r="J36" i="8"/>
  <c r="E41" i="9"/>
  <c r="K28" i="12"/>
  <c r="U22" i="21"/>
  <c r="G24" i="12"/>
  <c r="P24" i="12" s="1"/>
  <c r="Q20" i="21"/>
  <c r="F45" i="9"/>
  <c r="K53" i="8"/>
  <c r="I33" i="8"/>
  <c r="D37" i="9"/>
  <c r="J37" i="8"/>
  <c r="E42" i="9"/>
  <c r="C367" i="15"/>
  <c r="C367" i="17"/>
  <c r="C324" i="17"/>
  <c r="C324" i="15"/>
  <c r="C120" i="17"/>
  <c r="C120" i="15"/>
  <c r="C21" i="15"/>
  <c r="C21" i="17"/>
  <c r="I36" i="8"/>
  <c r="D41" i="9"/>
  <c r="G41" i="12"/>
  <c r="P41" i="12" s="1"/>
  <c r="Q31" i="21"/>
  <c r="Q5" i="21"/>
  <c r="G7" i="12"/>
  <c r="P7" i="12" s="1"/>
  <c r="D78" i="12"/>
  <c r="M78" i="12" s="1"/>
  <c r="O54" i="21"/>
  <c r="I14" i="12"/>
  <c r="R14" i="12" s="1"/>
  <c r="S10" i="21"/>
  <c r="Q9" i="21"/>
  <c r="G13" i="12"/>
  <c r="P13" i="12" s="1"/>
  <c r="H38" i="9"/>
  <c r="M34" i="8"/>
  <c r="J24" i="12"/>
  <c r="S24" i="12" s="1"/>
  <c r="T20" i="21"/>
  <c r="I41" i="9"/>
  <c r="N36" i="8"/>
  <c r="K41" i="12"/>
  <c r="T41" i="12" s="1"/>
  <c r="U31" i="21"/>
  <c r="G45" i="9"/>
  <c r="L53" i="8"/>
  <c r="O28" i="12"/>
  <c r="F37" i="9"/>
  <c r="K33" i="8"/>
  <c r="D69" i="12"/>
  <c r="O49" i="21"/>
  <c r="V20" i="21"/>
  <c r="L24" i="12"/>
  <c r="U24" i="12" s="1"/>
  <c r="C42" i="9"/>
  <c r="D37" i="8"/>
  <c r="I38" i="9"/>
  <c r="N34" i="8"/>
  <c r="H7" i="9"/>
  <c r="M6" i="8"/>
  <c r="R9" i="21"/>
  <c r="H13" i="12"/>
  <c r="Q13" i="12" s="1"/>
  <c r="K39" i="8"/>
  <c r="F44" i="9"/>
  <c r="Q49" i="21"/>
  <c r="G69" i="12"/>
  <c r="R54" i="21"/>
  <c r="H78" i="12"/>
  <c r="Q78" i="12" s="1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I53" i="8"/>
  <c r="D45" i="9"/>
  <c r="K41" i="8"/>
  <c r="F47" i="9"/>
  <c r="V54" i="21"/>
  <c r="L78" i="12"/>
  <c r="U78" i="12" s="1"/>
  <c r="E10" i="9"/>
  <c r="J9" i="8"/>
  <c r="J34" i="8"/>
  <c r="E38" i="9"/>
  <c r="D7" i="9"/>
  <c r="I6" i="8"/>
  <c r="K13" i="12"/>
  <c r="T13" i="12" s="1"/>
  <c r="U9" i="21"/>
  <c r="K7" i="12"/>
  <c r="T7" i="12" s="1"/>
  <c r="U5" i="21"/>
  <c r="J20" i="12"/>
  <c r="S20" i="12" s="1"/>
  <c r="T16" i="21"/>
  <c r="Q52" i="21"/>
  <c r="G74" i="12"/>
  <c r="P74" i="12" s="1"/>
  <c r="H41" i="9"/>
  <c r="M36" i="8"/>
  <c r="P31" i="21"/>
  <c r="E41" i="12"/>
  <c r="N41" i="12" s="1"/>
  <c r="D17" i="8"/>
  <c r="C21" i="9"/>
  <c r="H79" i="12"/>
  <c r="Q79" i="12" s="1"/>
  <c r="R55" i="21"/>
  <c r="R5" i="21"/>
  <c r="H7" i="12"/>
  <c r="Q7" i="12" s="1"/>
  <c r="D33" i="8"/>
  <c r="C37" i="9"/>
  <c r="H28" i="12"/>
  <c r="R22" i="21"/>
  <c r="K12" i="12"/>
  <c r="T12" i="12" s="1"/>
  <c r="U8" i="21"/>
  <c r="F42" i="9"/>
  <c r="K37" i="8"/>
  <c r="F27" i="9"/>
  <c r="K23" i="8"/>
  <c r="G29" i="12"/>
  <c r="P29" i="12" s="1"/>
  <c r="Q23" i="21"/>
  <c r="T18" i="21"/>
  <c r="J22" i="12"/>
  <c r="S22" i="12" s="1"/>
  <c r="J79" i="12"/>
  <c r="S79" i="12" s="1"/>
  <c r="T55" i="21"/>
  <c r="O44" i="21"/>
  <c r="D60" i="12"/>
  <c r="M60" i="12" s="1"/>
  <c r="M39" i="8"/>
  <c r="H44" i="9"/>
  <c r="D23" i="8"/>
  <c r="C27" i="9"/>
  <c r="C279" i="17"/>
  <c r="C279" i="15"/>
  <c r="C214" i="15"/>
  <c r="C214" i="17"/>
  <c r="C273" i="15"/>
  <c r="C273" i="17"/>
  <c r="C381" i="17"/>
  <c r="C381" i="15"/>
  <c r="C327" i="17"/>
  <c r="C327" i="15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R41" i="21" l="1"/>
  <c r="H57" i="12"/>
  <c r="Q57" i="12" s="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O53" i="12"/>
  <c r="N44" i="8"/>
  <c r="I50" i="9"/>
  <c r="U51" i="21"/>
  <c r="K73" i="12"/>
  <c r="V33" i="21"/>
  <c r="L43" i="12"/>
  <c r="U43" i="12" s="1"/>
  <c r="M29" i="8"/>
  <c r="H33" i="9"/>
  <c r="D40" i="12"/>
  <c r="M40" i="12" s="1"/>
  <c r="O30" i="21"/>
  <c r="V35" i="21"/>
  <c r="L48" i="12"/>
  <c r="J39" i="12"/>
  <c r="S39" i="12" s="1"/>
  <c r="T29" i="21"/>
  <c r="U14" i="21"/>
  <c r="K18" i="12"/>
  <c r="T18" i="12" s="1"/>
  <c r="O29" i="21"/>
  <c r="D39" i="12"/>
  <c r="M39" i="12" s="1"/>
  <c r="J31" i="8"/>
  <c r="E35" i="9"/>
  <c r="N31" i="8"/>
  <c r="I35" i="9"/>
  <c r="C325" i="17"/>
  <c r="C325" i="15"/>
  <c r="C277" i="17"/>
  <c r="C277" i="15"/>
  <c r="C307" i="17"/>
  <c r="C307" i="15"/>
  <c r="C256" i="15"/>
  <c r="C256" i="17"/>
  <c r="C203" i="15"/>
  <c r="C203" i="17"/>
  <c r="C355" i="15"/>
  <c r="C355" i="17"/>
  <c r="C193" i="15"/>
  <c r="C193" i="17"/>
  <c r="C175" i="17"/>
  <c r="C175" i="15"/>
  <c r="C267" i="15"/>
  <c r="C267" i="17"/>
  <c r="C281" i="17"/>
  <c r="C281" i="15"/>
  <c r="C12" i="17"/>
  <c r="C12" i="15"/>
  <c r="C205" i="15"/>
  <c r="C205" i="17"/>
  <c r="C165" i="17"/>
  <c r="C165" i="15"/>
  <c r="C25" i="17"/>
  <c r="C25" i="15"/>
  <c r="C358" i="15"/>
  <c r="C358" i="17"/>
  <c r="C359" i="15"/>
  <c r="C359" i="17"/>
  <c r="C308" i="17"/>
  <c r="C308" i="15"/>
  <c r="D58" i="12"/>
  <c r="M58" i="12" s="1"/>
  <c r="O42" i="21"/>
  <c r="U69" i="12"/>
  <c r="E50" i="9"/>
  <c r="J44" i="8"/>
  <c r="I73" i="12"/>
  <c r="S51" i="21"/>
  <c r="D7" i="8"/>
  <c r="C8" i="9"/>
  <c r="F8" i="9"/>
  <c r="K7" i="8"/>
  <c r="K43" i="12"/>
  <c r="T43" i="12" s="1"/>
  <c r="U33" i="21"/>
  <c r="D33" i="9"/>
  <c r="I29" i="8"/>
  <c r="E34" i="9"/>
  <c r="J30" i="8"/>
  <c r="E40" i="12"/>
  <c r="N40" i="12" s="1"/>
  <c r="P30" i="21"/>
  <c r="P35" i="21"/>
  <c r="E48" i="12"/>
  <c r="L18" i="12"/>
  <c r="U18" i="12" s="1"/>
  <c r="V14" i="2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99" i="15"/>
  <c r="C99" i="17"/>
  <c r="T28" i="12"/>
  <c r="U28" i="12"/>
  <c r="M28" i="12"/>
  <c r="I5" i="12"/>
  <c r="S4" i="21"/>
  <c r="L51" i="12"/>
  <c r="U51" i="12" s="1"/>
  <c r="V38" i="21"/>
  <c r="Q41" i="21"/>
  <c r="G57" i="12"/>
  <c r="P57" i="12" s="1"/>
  <c r="Q17" i="21"/>
  <c r="G21" i="12"/>
  <c r="P21" i="12" s="1"/>
  <c r="P8" i="21"/>
  <c r="E12" i="12"/>
  <c r="N12" i="12" s="1"/>
  <c r="L5" i="12"/>
  <c r="V4" i="21"/>
  <c r="U43" i="21"/>
  <c r="K59" i="12"/>
  <c r="T59" i="12" s="1"/>
  <c r="I57" i="12"/>
  <c r="R57" i="12" s="1"/>
  <c r="S41" i="21"/>
  <c r="H12" i="12"/>
  <c r="Q12" i="12" s="1"/>
  <c r="R8" i="21"/>
  <c r="P48" i="21"/>
  <c r="E66" i="12"/>
  <c r="N66" i="12" s="1"/>
  <c r="V17" i="21"/>
  <c r="L21" i="12"/>
  <c r="U21" i="12" s="1"/>
  <c r="H32" i="12"/>
  <c r="Q32" i="12" s="1"/>
  <c r="R26" i="21"/>
  <c r="D66" i="12"/>
  <c r="M66" i="12" s="1"/>
  <c r="O48" i="21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H50" i="9"/>
  <c r="M44" i="8"/>
  <c r="L73" i="12"/>
  <c r="V51" i="21"/>
  <c r="C7" i="8"/>
  <c r="B8" i="9"/>
  <c r="O33" i="21"/>
  <c r="D43" i="12"/>
  <c r="M43" i="12" s="1"/>
  <c r="T30" i="21"/>
  <c r="J40" i="12"/>
  <c r="S40" i="12" s="1"/>
  <c r="O48" i="12"/>
  <c r="Q29" i="21"/>
  <c r="G39" i="12"/>
  <c r="P39" i="12" s="1"/>
  <c r="P14" i="21"/>
  <c r="E18" i="12"/>
  <c r="N18" i="12" s="1"/>
  <c r="T14" i="21"/>
  <c r="J18" i="12"/>
  <c r="S18" i="12" s="1"/>
  <c r="M31" i="8"/>
  <c r="H35" i="9"/>
  <c r="D35" i="9"/>
  <c r="I31" i="8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201" i="15"/>
  <c r="C201" i="17"/>
  <c r="P28" i="12"/>
  <c r="R69" i="12"/>
  <c r="P65" i="12"/>
  <c r="G63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G73" i="12"/>
  <c r="Q51" i="21"/>
  <c r="O73" i="12"/>
  <c r="F72" i="12"/>
  <c r="L7" i="8"/>
  <c r="G8" i="9"/>
  <c r="Q33" i="21"/>
  <c r="G43" i="12"/>
  <c r="P43" i="12" s="1"/>
  <c r="E33" i="9"/>
  <c r="J29" i="8"/>
  <c r="C34" i="9"/>
  <c r="D30" i="8"/>
  <c r="F34" i="9"/>
  <c r="K30" i="8"/>
  <c r="I40" i="12"/>
  <c r="R40" i="12" s="1"/>
  <c r="S30" i="21"/>
  <c r="O35" i="21"/>
  <c r="D48" i="12"/>
  <c r="V29" i="21"/>
  <c r="L39" i="12"/>
  <c r="U39" i="12" s="1"/>
  <c r="Q14" i="21"/>
  <c r="G18" i="12"/>
  <c r="P18" i="12" s="1"/>
  <c r="H51" i="12"/>
  <c r="Q51" i="12" s="1"/>
  <c r="R38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150" i="15"/>
  <c r="C150" i="17"/>
  <c r="S69" i="12"/>
  <c r="Q69" i="12"/>
  <c r="S28" i="12"/>
  <c r="J12" i="12"/>
  <c r="S12" i="12" s="1"/>
  <c r="T8" i="21"/>
  <c r="S37" i="21"/>
  <c r="I50" i="12"/>
  <c r="R50" i="12" s="1"/>
  <c r="P47" i="21"/>
  <c r="E65" i="12"/>
  <c r="L30" i="12"/>
  <c r="U30" i="12" s="1"/>
  <c r="V24" i="21"/>
  <c r="E77" i="12"/>
  <c r="P53" i="21"/>
  <c r="U6" i="21"/>
  <c r="K10" i="12"/>
  <c r="G50" i="9"/>
  <c r="L44" i="8"/>
  <c r="R51" i="21"/>
  <c r="H73" i="12"/>
  <c r="I7" i="8"/>
  <c r="D8" i="9"/>
  <c r="E43" i="12"/>
  <c r="N43" i="12" s="1"/>
  <c r="P33" i="21"/>
  <c r="C29" i="8"/>
  <c r="B33" i="9"/>
  <c r="N29" i="8"/>
  <c r="I33" i="9"/>
  <c r="D34" i="9"/>
  <c r="I30" i="8"/>
  <c r="Q30" i="21"/>
  <c r="G40" i="12"/>
  <c r="P40" i="12" s="1"/>
  <c r="Q35" i="21"/>
  <c r="G48" i="12"/>
  <c r="U35" i="21"/>
  <c r="K48" i="12"/>
  <c r="E39" i="12"/>
  <c r="N39" i="12" s="1"/>
  <c r="P29" i="21"/>
  <c r="S14" i="21"/>
  <c r="I18" i="12"/>
  <c r="R18" i="12" s="1"/>
  <c r="U19" i="21"/>
  <c r="K23" i="12"/>
  <c r="T23" i="12" s="1"/>
  <c r="L23" i="12"/>
  <c r="U23" i="12" s="1"/>
  <c r="V19" i="21"/>
  <c r="G35" i="9"/>
  <c r="L31" i="8"/>
  <c r="D31" i="8"/>
  <c r="C35" i="9"/>
  <c r="C128" i="15"/>
  <c r="C128" i="17"/>
  <c r="C230" i="17"/>
  <c r="C230" i="15"/>
  <c r="C314" i="17"/>
  <c r="C314" i="15"/>
  <c r="C365" i="17"/>
  <c r="C365" i="15"/>
  <c r="C223" i="17"/>
  <c r="C223" i="15"/>
  <c r="C331" i="15"/>
  <c r="C331" i="17"/>
  <c r="C110" i="17"/>
  <c r="C110" i="15"/>
  <c r="C263" i="17"/>
  <c r="C263" i="15"/>
  <c r="C100" i="17"/>
  <c r="C100" i="15"/>
  <c r="C257" i="17"/>
  <c r="C257" i="15"/>
  <c r="C304" i="15"/>
  <c r="C304" i="17"/>
  <c r="C305" i="17"/>
  <c r="C305" i="15"/>
  <c r="C406" i="17"/>
  <c r="C406" i="15"/>
  <c r="C91" i="17"/>
  <c r="C91" i="15"/>
  <c r="K58" i="12"/>
  <c r="T58" i="12" s="1"/>
  <c r="U42" i="21"/>
  <c r="V42" i="21"/>
  <c r="L58" i="12"/>
  <c r="U58" i="12" s="1"/>
  <c r="B31" i="9"/>
  <c r="C27" i="8"/>
  <c r="C48" i="17"/>
  <c r="C48" i="15"/>
  <c r="C354" i="15"/>
  <c r="C354" i="17"/>
  <c r="U38" i="12"/>
  <c r="N28" i="12"/>
  <c r="D12" i="12"/>
  <c r="M12" i="12" s="1"/>
  <c r="O8" i="21"/>
  <c r="F37" i="12"/>
  <c r="O38" i="12"/>
  <c r="T21" i="21"/>
  <c r="J25" i="12"/>
  <c r="S25" i="12" s="1"/>
  <c r="L77" i="12"/>
  <c r="V53" i="21"/>
  <c r="E19" i="12"/>
  <c r="N19" i="12" s="1"/>
  <c r="P15" i="21"/>
  <c r="D59" i="12"/>
  <c r="M59" i="12" s="1"/>
  <c r="O43" i="21"/>
  <c r="H5" i="12"/>
  <c r="R4" i="21"/>
  <c r="S8" i="21"/>
  <c r="I12" i="12"/>
  <c r="R12" i="12" s="1"/>
  <c r="V41" i="21"/>
  <c r="L57" i="12"/>
  <c r="U57" i="12" s="1"/>
  <c r="P37" i="21"/>
  <c r="E50" i="12"/>
  <c r="N50" i="12" s="1"/>
  <c r="V8" i="21"/>
  <c r="L12" i="12"/>
  <c r="U12" i="12" s="1"/>
  <c r="I21" i="12"/>
  <c r="R21" i="12" s="1"/>
  <c r="S17" i="21"/>
  <c r="J65" i="12"/>
  <c r="T47" i="21"/>
  <c r="H30" i="12"/>
  <c r="Q30" i="12" s="1"/>
  <c r="R24" i="21"/>
  <c r="R32" i="21"/>
  <c r="H38" i="12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T51" i="21"/>
  <c r="J73" i="12"/>
  <c r="R33" i="21"/>
  <c r="H43" i="12"/>
  <c r="Q43" i="12" s="1"/>
  <c r="K29" i="8"/>
  <c r="F33" i="9"/>
  <c r="M30" i="8"/>
  <c r="H34" i="9"/>
  <c r="R30" i="21"/>
  <c r="H40" i="12"/>
  <c r="Q40" i="12" s="1"/>
  <c r="J48" i="12"/>
  <c r="T35" i="21"/>
  <c r="R29" i="21"/>
  <c r="H39" i="12"/>
  <c r="Q39" i="12" s="1"/>
  <c r="Q21" i="21"/>
  <c r="G25" i="12"/>
  <c r="P25" i="12" s="1"/>
  <c r="P19" i="21"/>
  <c r="E23" i="12"/>
  <c r="N23" i="12" s="1"/>
  <c r="C212" i="15"/>
  <c r="C212" i="17"/>
  <c r="C101" i="17"/>
  <c r="C101" i="15"/>
  <c r="C216" i="15"/>
  <c r="C216" i="17"/>
  <c r="C103" i="15"/>
  <c r="C103" i="17"/>
  <c r="C19" i="17"/>
  <c r="C19" i="15"/>
  <c r="C346" i="17"/>
  <c r="C346" i="15"/>
  <c r="C52" i="17"/>
  <c r="C52" i="15"/>
  <c r="D27" i="8"/>
  <c r="C31" i="9"/>
  <c r="H31" i="9"/>
  <c r="M27" i="8"/>
  <c r="N69" i="12"/>
  <c r="F8" i="12"/>
  <c r="O8" i="12" s="1"/>
  <c r="O6" i="12"/>
  <c r="T69" i="12"/>
  <c r="I44" i="8"/>
  <c r="D50" i="9"/>
  <c r="D44" i="8"/>
  <c r="C50" i="9"/>
  <c r="D73" i="12"/>
  <c r="O51" i="21"/>
  <c r="J7" i="8"/>
  <c r="E8" i="9"/>
  <c r="I43" i="12"/>
  <c r="R43" i="12" s="1"/>
  <c r="S33" i="21"/>
  <c r="G33" i="9"/>
  <c r="L29" i="8"/>
  <c r="D29" i="8"/>
  <c r="C33" i="9"/>
  <c r="G34" i="9"/>
  <c r="L30" i="8"/>
  <c r="B34" i="9"/>
  <c r="C30" i="8"/>
  <c r="L40" i="12"/>
  <c r="U40" i="12" s="1"/>
  <c r="V30" i="21"/>
  <c r="I48" i="12"/>
  <c r="S35" i="21"/>
  <c r="U29" i="21"/>
  <c r="K39" i="12"/>
  <c r="T39" i="12" s="1"/>
  <c r="R14" i="21"/>
  <c r="H18" i="12"/>
  <c r="Q18" i="12" s="1"/>
  <c r="G23" i="12"/>
  <c r="P23" i="12" s="1"/>
  <c r="Q19" i="21"/>
  <c r="T19" i="21"/>
  <c r="J23" i="12"/>
  <c r="S23" i="12" s="1"/>
  <c r="F35" i="9"/>
  <c r="K31" i="8"/>
  <c r="B35" i="9"/>
  <c r="C31" i="8"/>
  <c r="F31" i="9"/>
  <c r="K27" i="8"/>
  <c r="L27" i="8"/>
  <c r="G31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I27" i="8"/>
  <c r="D31" i="9"/>
  <c r="C252" i="17"/>
  <c r="C252" i="15"/>
  <c r="C303" i="17"/>
  <c r="C303" i="15"/>
  <c r="C405" i="17"/>
  <c r="C405" i="15"/>
  <c r="Q28" i="12"/>
  <c r="M69" i="12"/>
  <c r="R28" i="12"/>
  <c r="Q43" i="21"/>
  <c r="G59" i="12"/>
  <c r="P59" i="12" s="1"/>
  <c r="G5" i="12"/>
  <c r="Q4" i="2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C44" i="8"/>
  <c r="B50" i="9"/>
  <c r="E73" i="12"/>
  <c r="P51" i="21"/>
  <c r="H8" i="9"/>
  <c r="M7" i="8"/>
  <c r="I8" i="9"/>
  <c r="N7" i="8"/>
  <c r="J43" i="12"/>
  <c r="S43" i="12" s="1"/>
  <c r="T33" i="21"/>
  <c r="I34" i="9"/>
  <c r="N30" i="8"/>
  <c r="U30" i="21"/>
  <c r="K40" i="12"/>
  <c r="T40" i="12" s="1"/>
  <c r="R35" i="21"/>
  <c r="H48" i="12"/>
  <c r="I39" i="12"/>
  <c r="R39" i="12" s="1"/>
  <c r="S29" i="21"/>
  <c r="D18" i="12"/>
  <c r="M18" i="12" s="1"/>
  <c r="O14" i="21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P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O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E20" i="9" l="1"/>
  <c r="J16" i="8"/>
  <c r="G70" i="12"/>
  <c r="Q50" i="21"/>
  <c r="U50" i="21"/>
  <c r="K70" i="12"/>
  <c r="R36" i="21"/>
  <c r="H49" i="12"/>
  <c r="Q49" i="12" s="1"/>
  <c r="L28" i="8"/>
  <c r="G32" i="9"/>
  <c r="E61" i="12"/>
  <c r="N61" i="12" s="1"/>
  <c r="P45" i="21"/>
  <c r="H9" i="9"/>
  <c r="M8" i="8"/>
  <c r="L8" i="8"/>
  <c r="G9" i="9"/>
  <c r="L38" i="8"/>
  <c r="G43" i="9"/>
  <c r="D45" i="8"/>
  <c r="C51" i="9"/>
  <c r="N16" i="8"/>
  <c r="I20" i="9"/>
  <c r="I16" i="8"/>
  <c r="D20" i="9"/>
  <c r="P50" i="21"/>
  <c r="E70" i="12"/>
  <c r="G17" i="9"/>
  <c r="L13" i="8"/>
  <c r="Q36" i="21"/>
  <c r="G49" i="12"/>
  <c r="P49" i="12" s="1"/>
  <c r="T45" i="21"/>
  <c r="J61" i="12"/>
  <c r="S61" i="12" s="1"/>
  <c r="J81" i="12"/>
  <c r="S81" i="12" s="1"/>
  <c r="T57" i="21"/>
  <c r="C45" i="8"/>
  <c r="B51" i="9"/>
  <c r="J45" i="8"/>
  <c r="E51" i="9"/>
  <c r="D70" i="12"/>
  <c r="O50" i="21"/>
  <c r="M13" i="8"/>
  <c r="H17" i="9"/>
  <c r="U36" i="21"/>
  <c r="K49" i="12"/>
  <c r="T49" i="12" s="1"/>
  <c r="N28" i="8"/>
  <c r="I32" i="9"/>
  <c r="Q45" i="21"/>
  <c r="G61" i="12"/>
  <c r="P61" i="12" s="1"/>
  <c r="D51" i="9"/>
  <c r="I45" i="8"/>
  <c r="M45" i="8"/>
  <c r="H51" i="9"/>
  <c r="J77" i="12"/>
  <c r="T53" i="21"/>
  <c r="T37" i="21"/>
  <c r="J50" i="12"/>
  <c r="S50" i="12" s="1"/>
  <c r="L16" i="8"/>
  <c r="G20" i="9"/>
  <c r="V50" i="21"/>
  <c r="L70" i="12"/>
  <c r="D49" i="12"/>
  <c r="M49" i="12" s="1"/>
  <c r="O36" i="21"/>
  <c r="V36" i="21"/>
  <c r="L49" i="12"/>
  <c r="U49" i="12" s="1"/>
  <c r="D32" i="9"/>
  <c r="I28" i="8"/>
  <c r="D61" i="12"/>
  <c r="M61" i="12" s="1"/>
  <c r="O45" i="21"/>
  <c r="G81" i="12"/>
  <c r="P81" i="12" s="1"/>
  <c r="Q57" i="21"/>
  <c r="K45" i="8"/>
  <c r="F51" i="9"/>
  <c r="D16" i="8"/>
  <c r="C20" i="9"/>
  <c r="H70" i="12"/>
  <c r="R50" i="21"/>
  <c r="I13" i="8"/>
  <c r="D17" i="9"/>
  <c r="C17" i="9"/>
  <c r="D13" i="8"/>
  <c r="E49" i="12"/>
  <c r="N49" i="12" s="1"/>
  <c r="P36" i="21"/>
  <c r="J28" i="8"/>
  <c r="E32" i="9"/>
  <c r="N8" i="8"/>
  <c r="I9" i="9"/>
  <c r="S57" i="21"/>
  <c r="I81" i="12"/>
  <c r="R81" i="12" s="1"/>
  <c r="K5" i="8"/>
  <c r="F6" i="9"/>
  <c r="F20" i="9"/>
  <c r="K16" i="8"/>
  <c r="D10" i="12"/>
  <c r="O6" i="21"/>
  <c r="J70" i="12"/>
  <c r="T50" i="21"/>
  <c r="S36" i="21"/>
  <c r="I49" i="12"/>
  <c r="R49" i="12" s="1"/>
  <c r="M28" i="8"/>
  <c r="H32" i="9"/>
  <c r="F32" i="9"/>
  <c r="K28" i="8"/>
  <c r="E9" i="9"/>
  <c r="J8" i="8"/>
  <c r="I8" i="8"/>
  <c r="D9" i="9"/>
  <c r="D25" i="9"/>
  <c r="I21" i="8"/>
  <c r="E25" i="9"/>
  <c r="J21" i="8"/>
  <c r="N45" i="8"/>
  <c r="I51" i="9"/>
  <c r="C16" i="8"/>
  <c r="B20" i="9"/>
  <c r="S50" i="21"/>
  <c r="I70" i="12"/>
  <c r="B17" i="9"/>
  <c r="C13" i="8"/>
  <c r="J13" i="8"/>
  <c r="E17" i="9"/>
  <c r="O49" i="12"/>
  <c r="F47" i="12"/>
  <c r="S45" i="21"/>
  <c r="I61" i="12"/>
  <c r="R61" i="12" s="1"/>
  <c r="V45" i="21"/>
  <c r="L61" i="12"/>
  <c r="U61" i="12" s="1"/>
  <c r="E81" i="12"/>
  <c r="N81" i="12" s="1"/>
  <c r="P57" i="21"/>
  <c r="G51" i="9"/>
  <c r="L45" i="8"/>
  <c r="M16" i="8"/>
  <c r="H20" i="9"/>
  <c r="O70" i="12"/>
  <c r="F68" i="12"/>
  <c r="F17" i="9"/>
  <c r="K13" i="8"/>
  <c r="N13" i="8"/>
  <c r="I17" i="9"/>
  <c r="T36" i="21"/>
  <c r="J49" i="12"/>
  <c r="S49" i="12" s="1"/>
  <c r="R45" i="21"/>
  <c r="H61" i="12"/>
  <c r="Q61" i="12" s="1"/>
  <c r="F9" i="9"/>
  <c r="K8" i="8"/>
  <c r="N21" i="8"/>
  <c r="I25" i="9"/>
  <c r="C21" i="8"/>
  <c r="B25" i="9"/>
  <c r="D17" i="12"/>
  <c r="M17" i="12" s="1"/>
  <c r="O13" i="21"/>
  <c r="V25" i="21"/>
  <c r="L31" i="12"/>
  <c r="I56" i="12"/>
  <c r="S40" i="21"/>
  <c r="K19" i="8"/>
  <c r="F23" i="9"/>
  <c r="K40" i="8"/>
  <c r="F46" i="9"/>
  <c r="F12" i="9"/>
  <c r="K52" i="8"/>
  <c r="I22" i="8"/>
  <c r="D26" i="9"/>
  <c r="C2" i="8"/>
  <c r="B2" i="9"/>
  <c r="L2" i="8"/>
  <c r="G2" i="9"/>
  <c r="D22" i="9"/>
  <c r="I18" i="8"/>
  <c r="N10" i="8"/>
  <c r="I13" i="9"/>
  <c r="C10" i="8"/>
  <c r="B13" i="9"/>
  <c r="D4" i="8"/>
  <c r="C5" i="9"/>
  <c r="C3" i="8"/>
  <c r="B3" i="9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E33" i="12"/>
  <c r="N33" i="12" s="1"/>
  <c r="P27" i="21"/>
  <c r="R48" i="12"/>
  <c r="I47" i="12"/>
  <c r="S48" i="12"/>
  <c r="Q5" i="12"/>
  <c r="H6" i="12"/>
  <c r="O72" i="12"/>
  <c r="H81" i="12"/>
  <c r="Q81" i="12" s="1"/>
  <c r="R57" i="21"/>
  <c r="K21" i="8"/>
  <c r="F25" i="9"/>
  <c r="D43" i="9"/>
  <c r="I38" i="8"/>
  <c r="Q13" i="21"/>
  <c r="G17" i="12"/>
  <c r="P17" i="12" s="1"/>
  <c r="E31" i="12"/>
  <c r="N31" i="12" s="1"/>
  <c r="P25" i="21"/>
  <c r="P40" i="21"/>
  <c r="E56" i="12"/>
  <c r="K26" i="8"/>
  <c r="F30" i="9"/>
  <c r="G39" i="9"/>
  <c r="L35" i="8"/>
  <c r="I30" i="12"/>
  <c r="S24" i="21"/>
  <c r="C23" i="9"/>
  <c r="D19" i="8"/>
  <c r="C40" i="8"/>
  <c r="B46" i="9"/>
  <c r="I52" i="8"/>
  <c r="D12" i="9"/>
  <c r="D52" i="8"/>
  <c r="C12" i="9"/>
  <c r="H26" i="9"/>
  <c r="M22" i="8"/>
  <c r="N2" i="8"/>
  <c r="I2" i="9"/>
  <c r="J2" i="8"/>
  <c r="E2" i="9"/>
  <c r="C18" i="8"/>
  <c r="B22" i="9"/>
  <c r="D13" i="9"/>
  <c r="I10" i="8"/>
  <c r="G5" i="9"/>
  <c r="L4" i="8"/>
  <c r="D3" i="9"/>
  <c r="I3" i="8"/>
  <c r="N3" i="8"/>
  <c r="I3" i="9"/>
  <c r="N24" i="8"/>
  <c r="I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190" i="17"/>
  <c r="E190" i="17" s="1"/>
  <c r="D190" i="15"/>
  <c r="D46" i="15"/>
  <c r="D46" i="17"/>
  <c r="E46" i="17" s="1"/>
  <c r="D148" i="15"/>
  <c r="D148" i="17"/>
  <c r="E148" i="17" s="1"/>
  <c r="D133" i="17"/>
  <c r="E133" i="17" s="1"/>
  <c r="D133" i="15"/>
  <c r="D286" i="17"/>
  <c r="E286" i="17" s="1"/>
  <c r="D286" i="15"/>
  <c r="D139" i="15"/>
  <c r="D139" i="17"/>
  <c r="E139" i="17" s="1"/>
  <c r="D97" i="15"/>
  <c r="D97" i="17"/>
  <c r="E97" i="17" s="1"/>
  <c r="D27" i="15"/>
  <c r="D27" i="17"/>
  <c r="E27" i="17" s="1"/>
  <c r="C287" i="15"/>
  <c r="C287" i="17"/>
  <c r="D95" i="17"/>
  <c r="E95" i="17" s="1"/>
  <c r="D95" i="15"/>
  <c r="D235" i="15"/>
  <c r="D235" i="17"/>
  <c r="E235" i="17" s="1"/>
  <c r="D283" i="15"/>
  <c r="D283" i="17"/>
  <c r="E283" i="17" s="1"/>
  <c r="D82" i="15"/>
  <c r="D82" i="17"/>
  <c r="E82" i="17" s="1"/>
  <c r="D294" i="15"/>
  <c r="D294" i="17"/>
  <c r="E294" i="17" s="1"/>
  <c r="D388" i="17"/>
  <c r="E388" i="17" s="1"/>
  <c r="D388" i="15"/>
  <c r="D170" i="17"/>
  <c r="E170" i="17" s="1"/>
  <c r="D170" i="15"/>
  <c r="D180" i="15"/>
  <c r="D180" i="17"/>
  <c r="E180" i="17" s="1"/>
  <c r="C377" i="15"/>
  <c r="C377" i="17"/>
  <c r="C20" i="17"/>
  <c r="C20" i="15"/>
  <c r="U27" i="21"/>
  <c r="K33" i="12"/>
  <c r="T33" i="12" s="1"/>
  <c r="D72" i="12"/>
  <c r="M73" i="12"/>
  <c r="S10" i="12"/>
  <c r="Q73" i="12"/>
  <c r="H72" i="12"/>
  <c r="M65" i="12"/>
  <c r="D63" i="12"/>
  <c r="P63" i="12"/>
  <c r="L72" i="12"/>
  <c r="U73" i="12"/>
  <c r="U48" i="12"/>
  <c r="M53" i="12"/>
  <c r="L21" i="8"/>
  <c r="G25" i="9"/>
  <c r="I43" i="9"/>
  <c r="N38" i="8"/>
  <c r="K38" i="8"/>
  <c r="F43" i="9"/>
  <c r="N5" i="8"/>
  <c r="I6" i="9"/>
  <c r="C6" i="9"/>
  <c r="D5" i="8"/>
  <c r="E30" i="12"/>
  <c r="P24" i="21"/>
  <c r="I31" i="12"/>
  <c r="R31" i="12" s="1"/>
  <c r="S25" i="21"/>
  <c r="Q40" i="21"/>
  <c r="G56" i="12"/>
  <c r="I26" i="8"/>
  <c r="D30" i="9"/>
  <c r="I19" i="8"/>
  <c r="D23" i="9"/>
  <c r="B12" i="9"/>
  <c r="C52" i="8"/>
  <c r="N22" i="8"/>
  <c r="I26" i="9"/>
  <c r="H2" i="9"/>
  <c r="M2" i="8"/>
  <c r="G22" i="9"/>
  <c r="L18" i="8"/>
  <c r="K3" i="8"/>
  <c r="F3" i="9"/>
  <c r="L3" i="8"/>
  <c r="G3" i="9"/>
  <c r="N11" i="8"/>
  <c r="I14" i="9"/>
  <c r="D28" i="9"/>
  <c r="I24" i="8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T27" i="21"/>
  <c r="J33" i="12"/>
  <c r="S33" i="12" s="1"/>
  <c r="T77" i="12"/>
  <c r="S5" i="12"/>
  <c r="J6" i="12"/>
  <c r="N38" i="12"/>
  <c r="E37" i="12"/>
  <c r="O37" i="12"/>
  <c r="N65" i="12"/>
  <c r="E63" i="12"/>
  <c r="M5" i="12"/>
  <c r="D6" i="12"/>
  <c r="R77" i="12"/>
  <c r="I72" i="12"/>
  <c r="R73" i="12"/>
  <c r="K6" i="12"/>
  <c r="T5" i="12"/>
  <c r="L5" i="8"/>
  <c r="G6" i="9"/>
  <c r="R13" i="21"/>
  <c r="H17" i="12"/>
  <c r="Q17" i="12" s="1"/>
  <c r="P13" i="21"/>
  <c r="E17" i="12"/>
  <c r="N17" i="12" s="1"/>
  <c r="F55" i="12"/>
  <c r="O56" i="12"/>
  <c r="M26" i="8"/>
  <c r="H30" i="9"/>
  <c r="J35" i="8"/>
  <c r="E39" i="9"/>
  <c r="C19" i="8"/>
  <c r="B23" i="9"/>
  <c r="D40" i="8"/>
  <c r="C46" i="9"/>
  <c r="F26" i="9"/>
  <c r="K22" i="8"/>
  <c r="K2" i="8"/>
  <c r="F2" i="9"/>
  <c r="D28" i="8"/>
  <c r="C32" i="9"/>
  <c r="H22" i="9"/>
  <c r="M18" i="8"/>
  <c r="C22" i="9"/>
  <c r="D18" i="8"/>
  <c r="C4" i="8"/>
  <c r="B5" i="9"/>
  <c r="E14" i="9"/>
  <c r="J11" i="8"/>
  <c r="C11" i="8"/>
  <c r="B14" i="9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O27" i="21"/>
  <c r="D33" i="12"/>
  <c r="M33" i="12" s="1"/>
  <c r="Q48" i="12"/>
  <c r="U53" i="12"/>
  <c r="G72" i="12"/>
  <c r="P73" i="12"/>
  <c r="R53" i="12"/>
  <c r="N5" i="12"/>
  <c r="E6" i="12"/>
  <c r="N10" i="12"/>
  <c r="S38" i="12"/>
  <c r="J37" i="12"/>
  <c r="U5" i="12"/>
  <c r="L6" i="12"/>
  <c r="N48" i="12"/>
  <c r="E47" i="12"/>
  <c r="T73" i="12"/>
  <c r="K72" i="12"/>
  <c r="T53" i="12"/>
  <c r="D81" i="12"/>
  <c r="M81" i="12" s="1"/>
  <c r="O57" i="21"/>
  <c r="M21" i="8"/>
  <c r="H25" i="9"/>
  <c r="M38" i="8"/>
  <c r="H43" i="9"/>
  <c r="H6" i="9"/>
  <c r="M5" i="8"/>
  <c r="S13" i="21"/>
  <c r="I17" i="12"/>
  <c r="R17" i="12" s="1"/>
  <c r="T25" i="21"/>
  <c r="J31" i="12"/>
  <c r="D56" i="12"/>
  <c r="O40" i="21"/>
  <c r="L56" i="12"/>
  <c r="V40" i="21"/>
  <c r="L26" i="8"/>
  <c r="G30" i="9"/>
  <c r="C30" i="9"/>
  <c r="D26" i="8"/>
  <c r="N35" i="8"/>
  <c r="I39" i="9"/>
  <c r="B39" i="9"/>
  <c r="C35" i="8"/>
  <c r="L19" i="8"/>
  <c r="G23" i="9"/>
  <c r="N40" i="8"/>
  <c r="I46" i="9"/>
  <c r="C28" i="8"/>
  <c r="B32" i="9"/>
  <c r="I22" i="9"/>
  <c r="N18" i="8"/>
  <c r="E13" i="9"/>
  <c r="J10" i="8"/>
  <c r="N4" i="8"/>
  <c r="I5" i="9"/>
  <c r="D5" i="9"/>
  <c r="I4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L33" i="12"/>
  <c r="U33" i="12" s="1"/>
  <c r="V27" i="21"/>
  <c r="P53" i="12"/>
  <c r="R65" i="12"/>
  <c r="I63" i="12"/>
  <c r="J72" i="12"/>
  <c r="S73" i="12"/>
  <c r="S65" i="12"/>
  <c r="J63" i="12"/>
  <c r="T10" i="12"/>
  <c r="M48" i="12"/>
  <c r="R10" i="12"/>
  <c r="M77" i="12"/>
  <c r="U10" i="12"/>
  <c r="F27" i="12"/>
  <c r="J38" i="8"/>
  <c r="E43" i="9"/>
  <c r="J5" i="8"/>
  <c r="E6" i="9"/>
  <c r="L17" i="12"/>
  <c r="U17" i="12" s="1"/>
  <c r="V13" i="21"/>
  <c r="H31" i="12"/>
  <c r="Q31" i="12" s="1"/>
  <c r="R25" i="21"/>
  <c r="Q25" i="21"/>
  <c r="G31" i="12"/>
  <c r="P31" i="12" s="1"/>
  <c r="U40" i="21"/>
  <c r="K56" i="12"/>
  <c r="K35" i="8"/>
  <c r="F39" i="9"/>
  <c r="C39" i="9"/>
  <c r="D35" i="8"/>
  <c r="J19" i="8"/>
  <c r="E23" i="9"/>
  <c r="M19" i="8"/>
  <c r="H23" i="9"/>
  <c r="J40" i="8"/>
  <c r="E46" i="9"/>
  <c r="I12" i="8"/>
  <c r="D16" i="9"/>
  <c r="N52" i="8"/>
  <c r="I12" i="9"/>
  <c r="J52" i="8"/>
  <c r="E12" i="9"/>
  <c r="L22" i="8"/>
  <c r="G26" i="9"/>
  <c r="C22" i="8"/>
  <c r="B26" i="9"/>
  <c r="K18" i="8"/>
  <c r="F22" i="9"/>
  <c r="G13" i="9"/>
  <c r="L10" i="8"/>
  <c r="L11" i="8"/>
  <c r="G14" i="9"/>
  <c r="C24" i="8"/>
  <c r="B28" i="9"/>
  <c r="M24" i="8"/>
  <c r="H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7"/>
  <c r="C338" i="15"/>
  <c r="D334" i="15"/>
  <c r="D334" i="17"/>
  <c r="E334" i="17" s="1"/>
  <c r="D249" i="15"/>
  <c r="D249" i="17"/>
  <c r="E249" i="17" s="1"/>
  <c r="D204" i="17"/>
  <c r="E204" i="17" s="1"/>
  <c r="D204" i="15"/>
  <c r="D89" i="17"/>
  <c r="E89" i="17" s="1"/>
  <c r="D89" i="15"/>
  <c r="D47" i="15"/>
  <c r="D47" i="17"/>
  <c r="E47" i="17" s="1"/>
  <c r="D352" i="15"/>
  <c r="D352" i="17"/>
  <c r="E352" i="17" s="1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63" i="12"/>
  <c r="Q53" i="12"/>
  <c r="T48" i="12"/>
  <c r="K47" i="12"/>
  <c r="K37" i="12"/>
  <c r="T38" i="12"/>
  <c r="I6" i="12"/>
  <c r="R5" i="12"/>
  <c r="Q77" i="12"/>
  <c r="K61" i="12"/>
  <c r="T61" i="12" s="1"/>
  <c r="U45" i="21"/>
  <c r="K81" i="12"/>
  <c r="T81" i="12" s="1"/>
  <c r="U57" i="21"/>
  <c r="D6" i="9"/>
  <c r="I5" i="8"/>
  <c r="J17" i="12"/>
  <c r="S17" i="12" s="1"/>
  <c r="T13" i="21"/>
  <c r="U25" i="21"/>
  <c r="K31" i="12"/>
  <c r="T31" i="12" s="1"/>
  <c r="H56" i="12"/>
  <c r="R40" i="21"/>
  <c r="I30" i="9"/>
  <c r="N26" i="8"/>
  <c r="B30" i="9"/>
  <c r="C26" i="8"/>
  <c r="I35" i="8"/>
  <c r="D39" i="9"/>
  <c r="C38" i="8"/>
  <c r="B43" i="9"/>
  <c r="G10" i="12"/>
  <c r="Q6" i="21"/>
  <c r="M40" i="8"/>
  <c r="H46" i="9"/>
  <c r="G46" i="9"/>
  <c r="L40" i="8"/>
  <c r="J12" i="8"/>
  <c r="E16" i="9"/>
  <c r="H12" i="9"/>
  <c r="M52" i="8"/>
  <c r="L52" i="8"/>
  <c r="G12" i="9"/>
  <c r="E26" i="9"/>
  <c r="J22" i="8"/>
  <c r="I2" i="8"/>
  <c r="D2" i="9"/>
  <c r="B9" i="9"/>
  <c r="C8" i="8"/>
  <c r="J18" i="8"/>
  <c r="E22" i="9"/>
  <c r="M10" i="8"/>
  <c r="H13" i="9"/>
  <c r="H5" i="9"/>
  <c r="M4" i="8"/>
  <c r="E3" i="9"/>
  <c r="J3" i="8"/>
  <c r="C3" i="9"/>
  <c r="D3" i="8"/>
  <c r="F14" i="9"/>
  <c r="K11" i="8"/>
  <c r="H14" i="9"/>
  <c r="M11" i="8"/>
  <c r="F28" i="9"/>
  <c r="K24" i="8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7"/>
  <c r="C173" i="15"/>
  <c r="R27" i="21"/>
  <c r="H33" i="12"/>
  <c r="Q33" i="12" s="1"/>
  <c r="N73" i="12"/>
  <c r="E72" i="12"/>
  <c r="R38" i="12"/>
  <c r="I37" i="12"/>
  <c r="P5" i="12"/>
  <c r="G6" i="12"/>
  <c r="T65" i="12"/>
  <c r="K63" i="12"/>
  <c r="N53" i="12"/>
  <c r="U65" i="12"/>
  <c r="L63" i="12"/>
  <c r="U77" i="12"/>
  <c r="S53" i="12"/>
  <c r="G37" i="12"/>
  <c r="P38" i="12"/>
  <c r="L81" i="12"/>
  <c r="U81" i="12" s="1"/>
  <c r="V57" i="21"/>
  <c r="D21" i="8"/>
  <c r="C25" i="9"/>
  <c r="B6" i="9"/>
  <c r="C5" i="8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N19" i="8"/>
  <c r="I23" i="9"/>
  <c r="D46" i="9"/>
  <c r="I40" i="8"/>
  <c r="D22" i="8"/>
  <c r="C26" i="9"/>
  <c r="D2" i="8"/>
  <c r="C2" i="9"/>
  <c r="D8" i="8"/>
  <c r="C9" i="9"/>
  <c r="K10" i="8"/>
  <c r="F13" i="9"/>
  <c r="D10" i="8"/>
  <c r="C13" i="9"/>
  <c r="K4" i="8"/>
  <c r="F5" i="9"/>
  <c r="E5" i="9"/>
  <c r="J4" i="8"/>
  <c r="H3" i="9"/>
  <c r="M3" i="8"/>
  <c r="D14" i="9"/>
  <c r="I11" i="8"/>
  <c r="C28" i="9"/>
  <c r="D24" i="8"/>
  <c r="L24" i="8"/>
  <c r="G28" i="9"/>
  <c r="D345" i="17"/>
  <c r="E345" i="17" s="1"/>
  <c r="D345" i="15"/>
  <c r="D398" i="15"/>
  <c r="D398" i="17"/>
  <c r="E398" i="17" s="1"/>
  <c r="D125" i="15"/>
  <c r="D125" i="17"/>
  <c r="E125" i="17" s="1"/>
  <c r="D363" i="15"/>
  <c r="D363" i="17"/>
  <c r="E363" i="17" s="1"/>
  <c r="D211" i="17"/>
  <c r="E211" i="17" s="1"/>
  <c r="D211" i="15"/>
  <c r="D92" i="15"/>
  <c r="D92" i="17"/>
  <c r="E92" i="17" s="1"/>
  <c r="D192" i="15"/>
  <c r="D192" i="17"/>
  <c r="E192" i="17" s="1"/>
  <c r="D23" i="17"/>
  <c r="E23" i="17" s="1"/>
  <c r="D23" i="15"/>
  <c r="D143" i="17"/>
  <c r="E143" i="17" s="1"/>
  <c r="D143" i="15"/>
  <c r="D38" i="15"/>
  <c r="D38" i="17"/>
  <c r="E38" i="17" s="1"/>
  <c r="C236" i="15"/>
  <c r="C236" i="17"/>
  <c r="C224" i="15"/>
  <c r="C224" i="17"/>
  <c r="D349" i="15"/>
  <c r="D349" i="17"/>
  <c r="E349" i="17" s="1"/>
  <c r="D210" i="17"/>
  <c r="E210" i="17" s="1"/>
  <c r="D210" i="15"/>
  <c r="D194" i="17"/>
  <c r="E194" i="17" s="1"/>
  <c r="D194" i="15"/>
  <c r="D371" i="17"/>
  <c r="E371" i="17" s="1"/>
  <c r="D371" i="15"/>
  <c r="D108" i="15"/>
  <c r="D108" i="17"/>
  <c r="E108" i="17" s="1"/>
  <c r="D232" i="15"/>
  <c r="D232" i="17"/>
  <c r="E232" i="17" s="1"/>
  <c r="D58" i="17"/>
  <c r="E58" i="17" s="1"/>
  <c r="D58" i="15"/>
  <c r="D217" i="15"/>
  <c r="D217" i="17"/>
  <c r="E217" i="17" s="1"/>
  <c r="D245" i="17"/>
  <c r="E245" i="17" s="1"/>
  <c r="D245" i="15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S27" i="21"/>
  <c r="I33" i="12"/>
  <c r="R33" i="12" s="1"/>
  <c r="G33" i="12"/>
  <c r="P33" i="12" s="1"/>
  <c r="Q27" i="21"/>
  <c r="Q10" i="12"/>
  <c r="H37" i="12"/>
  <c r="Q38" i="12"/>
  <c r="L37" i="12"/>
  <c r="P48" i="12"/>
  <c r="N77" i="12"/>
  <c r="Q65" i="12"/>
  <c r="H63" i="12"/>
  <c r="P77" i="12"/>
  <c r="D37" i="12"/>
  <c r="M38" i="12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H47" i="12" l="1"/>
  <c r="J47" i="12"/>
  <c r="G47" i="12"/>
  <c r="L47" i="12"/>
  <c r="U47" i="12" s="1"/>
  <c r="D47" i="12"/>
  <c r="M47" i="12" s="1"/>
  <c r="D46" i="8"/>
  <c r="C52" i="9"/>
  <c r="I18" i="9"/>
  <c r="N14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M12" i="8"/>
  <c r="H16" i="9"/>
  <c r="U63" i="12"/>
  <c r="Q56" i="12"/>
  <c r="H55" i="12"/>
  <c r="T47" i="12"/>
  <c r="P72" i="12"/>
  <c r="U72" i="12"/>
  <c r="U70" i="12"/>
  <c r="L68" i="12"/>
  <c r="F52" i="9"/>
  <c r="K46" i="8"/>
  <c r="M46" i="8"/>
  <c r="H52" i="9"/>
  <c r="C14" i="8"/>
  <c r="B18" i="9"/>
  <c r="E16" i="12"/>
  <c r="P12" i="21"/>
  <c r="E48" i="9"/>
  <c r="J42" i="8"/>
  <c r="I48" i="9"/>
  <c r="N42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8" i="20"/>
  <c r="D8" i="14"/>
  <c r="C12" i="8"/>
  <c r="B16" i="9"/>
  <c r="Q63" i="12"/>
  <c r="Q37" i="12"/>
  <c r="R37" i="12"/>
  <c r="D55" i="12"/>
  <c r="M56" i="12"/>
  <c r="T72" i="12"/>
  <c r="K8" i="12"/>
  <c r="T8" i="12" s="1"/>
  <c r="T6" i="12"/>
  <c r="N63" i="12"/>
  <c r="P56" i="12"/>
  <c r="G55" i="12"/>
  <c r="O68" i="12"/>
  <c r="Q70" i="12"/>
  <c r="H68" i="12"/>
  <c r="T70" i="12"/>
  <c r="K68" i="12"/>
  <c r="E80" i="12"/>
  <c r="P56" i="21"/>
  <c r="R56" i="21"/>
  <c r="H80" i="12"/>
  <c r="D52" i="9"/>
  <c r="I46" i="8"/>
  <c r="E18" i="9"/>
  <c r="J14" i="8"/>
  <c r="I25" i="8"/>
  <c r="D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72" i="17"/>
  <c r="E72" i="17" s="1"/>
  <c r="D72" i="15"/>
  <c r="D7" i="14"/>
  <c r="D7" i="20"/>
  <c r="P37" i="12"/>
  <c r="S63" i="12"/>
  <c r="S31" i="12"/>
  <c r="J27" i="12"/>
  <c r="M72" i="12"/>
  <c r="S70" i="12"/>
  <c r="J68" i="12"/>
  <c r="I80" i="12"/>
  <c r="S56" i="21"/>
  <c r="K80" i="12"/>
  <c r="U56" i="21"/>
  <c r="O80" i="12"/>
  <c r="F76" i="12"/>
  <c r="N25" i="8"/>
  <c r="I29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7" i="12"/>
  <c r="N72" i="12"/>
  <c r="K55" i="12"/>
  <c r="T56" i="12"/>
  <c r="N47" i="12"/>
  <c r="E8" i="12"/>
  <c r="N8" i="12" s="1"/>
  <c r="N6" i="12"/>
  <c r="Q47" i="12"/>
  <c r="R72" i="12"/>
  <c r="M63" i="12"/>
  <c r="E55" i="12"/>
  <c r="N56" i="12"/>
  <c r="Q6" i="12"/>
  <c r="H8" i="12"/>
  <c r="Q8" i="12" s="1"/>
  <c r="N70" i="12"/>
  <c r="E68" i="12"/>
  <c r="E52" i="9"/>
  <c r="J46" i="8"/>
  <c r="K14" i="8"/>
  <c r="F18" i="9"/>
  <c r="G29" i="9"/>
  <c r="L25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174" i="17"/>
  <c r="E174" i="17" s="1"/>
  <c r="D174" i="15"/>
  <c r="D327" i="17"/>
  <c r="E327" i="17" s="1"/>
  <c r="D327" i="15"/>
  <c r="D6" i="14"/>
  <c r="D6" i="20"/>
  <c r="C16" i="9"/>
  <c r="D12" i="8"/>
  <c r="G16" i="9"/>
  <c r="L12" i="8"/>
  <c r="T63" i="12"/>
  <c r="I8" i="12"/>
  <c r="R8" i="12" s="1"/>
  <c r="R6" i="12"/>
  <c r="K27" i="12"/>
  <c r="M10" i="12"/>
  <c r="P70" i="12"/>
  <c r="G68" i="12"/>
  <c r="N46" i="8"/>
  <c r="I52" i="9"/>
  <c r="D14" i="8"/>
  <c r="C18" i="9"/>
  <c r="F29" i="9"/>
  <c r="K25" i="8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F16" i="9"/>
  <c r="K12" i="8"/>
  <c r="N12" i="8"/>
  <c r="I16" i="9"/>
  <c r="P47" i="12"/>
  <c r="J55" i="12"/>
  <c r="S56" i="12"/>
  <c r="G27" i="12"/>
  <c r="S72" i="12"/>
  <c r="U6" i="12"/>
  <c r="L8" i="12"/>
  <c r="U8" i="12" s="1"/>
  <c r="N37" i="12"/>
  <c r="Q72" i="12"/>
  <c r="S47" i="12"/>
  <c r="R70" i="12"/>
  <c r="I68" i="12"/>
  <c r="M70" i="12"/>
  <c r="D68" i="12"/>
  <c r="G52" i="9"/>
  <c r="L46" i="8"/>
  <c r="I14" i="8"/>
  <c r="D18" i="9"/>
  <c r="M25" i="8"/>
  <c r="H29" i="9"/>
  <c r="B29" i="9"/>
  <c r="C25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76" i="15"/>
  <c r="D276" i="17"/>
  <c r="E276" i="17" s="1"/>
  <c r="D21" i="15"/>
  <c r="D21" i="17"/>
  <c r="E21" i="17" s="1"/>
  <c r="D2" i="20"/>
  <c r="D2" i="14"/>
  <c r="D4" i="14"/>
  <c r="D4" i="20"/>
  <c r="M37" i="12"/>
  <c r="H27" i="12"/>
  <c r="P10" i="12"/>
  <c r="R63" i="12"/>
  <c r="O55" i="12"/>
  <c r="N30" i="12"/>
  <c r="E27" i="12"/>
  <c r="R30" i="12"/>
  <c r="I27" i="12"/>
  <c r="I55" i="12"/>
  <c r="R56" i="12"/>
  <c r="B52" i="9"/>
  <c r="C46" i="8"/>
  <c r="L14" i="8"/>
  <c r="G18" i="9"/>
  <c r="M14" i="8"/>
  <c r="H18" i="9"/>
  <c r="J25" i="8"/>
  <c r="E29" i="9"/>
  <c r="D25" i="8"/>
  <c r="C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62" i="17"/>
  <c r="E62" i="17" s="1"/>
  <c r="D62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70" i="15"/>
  <c r="D270" i="17"/>
  <c r="E270" i="17" s="1"/>
  <c r="D70" i="17"/>
  <c r="E70" i="17" s="1"/>
  <c r="D70" i="15"/>
  <c r="D273" i="15"/>
  <c r="D273" i="17"/>
  <c r="E273" i="17" s="1"/>
  <c r="D94" i="17"/>
  <c r="E94" i="17" s="1"/>
  <c r="D94" i="15"/>
  <c r="D196" i="17"/>
  <c r="E196" i="17" s="1"/>
  <c r="D196" i="15"/>
  <c r="D324" i="17"/>
  <c r="E324" i="17" s="1"/>
  <c r="D324" i="15"/>
  <c r="D330" i="15"/>
  <c r="D330" i="17"/>
  <c r="E330" i="17" s="1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215" i="17"/>
  <c r="E215" i="17" s="1"/>
  <c r="D215" i="15"/>
  <c r="D360" i="17"/>
  <c r="E360" i="17" s="1"/>
  <c r="D360" i="15"/>
  <c r="D198" i="17"/>
  <c r="E198" i="17" s="1"/>
  <c r="D198" i="15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259" i="17"/>
  <c r="E259" i="17" s="1"/>
  <c r="D259" i="15"/>
  <c r="D123" i="17"/>
  <c r="E123" i="17" s="1"/>
  <c r="D123" i="15"/>
  <c r="D378" i="15"/>
  <c r="D378" i="17"/>
  <c r="E378" i="17" s="1"/>
  <c r="U37" i="12"/>
  <c r="P6" i="12"/>
  <c r="G8" i="12"/>
  <c r="P8" i="12" s="1"/>
  <c r="T37" i="12"/>
  <c r="O27" i="12"/>
  <c r="U56" i="12"/>
  <c r="L55" i="12"/>
  <c r="S37" i="12"/>
  <c r="D8" i="12"/>
  <c r="M8" i="12" s="1"/>
  <c r="M6" i="12"/>
  <c r="S6" i="12"/>
  <c r="J8" i="12"/>
  <c r="S8" i="12" s="1"/>
  <c r="R47" i="12"/>
  <c r="U31" i="12"/>
  <c r="L27" i="12"/>
  <c r="O47" i="12"/>
  <c r="S77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M411" i="11"/>
  <c r="N455" i="11"/>
  <c r="P411" i="11"/>
  <c r="O455" i="11"/>
  <c r="Q455" i="11"/>
  <c r="N411" i="11"/>
  <c r="R455" i="11"/>
  <c r="O411" i="11"/>
  <c r="T455" i="11"/>
  <c r="P59" i="21"/>
  <c r="G24" i="9" l="1"/>
  <c r="L20" i="8"/>
  <c r="F24" i="9"/>
  <c r="K20" i="8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7"/>
  <c r="E383" i="17" s="1"/>
  <c r="D383" i="15"/>
  <c r="D297" i="15"/>
  <c r="D297" i="17"/>
  <c r="E297" i="17" s="1"/>
  <c r="U27" i="12"/>
  <c r="N27" i="12"/>
  <c r="M68" i="12"/>
  <c r="T55" i="12"/>
  <c r="M55" i="12"/>
  <c r="U68" i="12"/>
  <c r="V12" i="21"/>
  <c r="L16" i="12"/>
  <c r="T12" i="21"/>
  <c r="J16" i="12"/>
  <c r="I32" i="8"/>
  <c r="D36" i="9"/>
  <c r="M32" i="8"/>
  <c r="H36" i="9"/>
  <c r="H24" i="9"/>
  <c r="M20" i="8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252" i="17"/>
  <c r="E252" i="17" s="1"/>
  <c r="D252" i="15"/>
  <c r="R68" i="12"/>
  <c r="P68" i="12"/>
  <c r="O76" i="12"/>
  <c r="T80" i="12"/>
  <c r="K76" i="12"/>
  <c r="N80" i="12"/>
  <c r="E76" i="12"/>
  <c r="I16" i="12"/>
  <c r="S12" i="21"/>
  <c r="N20" i="8"/>
  <c r="I24" i="9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54" i="17"/>
  <c r="E354" i="17" s="1"/>
  <c r="D354" i="15"/>
  <c r="Q27" i="12"/>
  <c r="T27" i="12"/>
  <c r="S27" i="12"/>
  <c r="T68" i="12"/>
  <c r="G36" i="9"/>
  <c r="L32" i="8"/>
  <c r="C36" i="9"/>
  <c r="D32" i="8"/>
  <c r="D110" i="15"/>
  <c r="D110" i="17"/>
  <c r="E110" i="17" s="1"/>
  <c r="D253" i="17"/>
  <c r="E253" i="17" s="1"/>
  <c r="D253" i="15"/>
  <c r="D244" i="15"/>
  <c r="D244" i="17"/>
  <c r="E244" i="17" s="1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150" i="15"/>
  <c r="D150" i="17"/>
  <c r="E150" i="17" s="1"/>
  <c r="U55" i="12"/>
  <c r="R55" i="12"/>
  <c r="P27" i="12"/>
  <c r="N55" i="12"/>
  <c r="M27" i="12"/>
  <c r="R80" i="12"/>
  <c r="I76" i="12"/>
  <c r="K16" i="12"/>
  <c r="U12" i="21"/>
  <c r="D20" i="8"/>
  <c r="C24" i="9"/>
  <c r="D24" i="9"/>
  <c r="I20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303" i="15"/>
  <c r="D303" i="17"/>
  <c r="E303" i="17" s="1"/>
  <c r="R27" i="12"/>
  <c r="Q68" i="12"/>
  <c r="H16" i="12"/>
  <c r="R12" i="21"/>
  <c r="F36" i="9"/>
  <c r="K32" i="8"/>
  <c r="C32" i="8"/>
  <c r="B36" i="9"/>
  <c r="E24" i="9"/>
  <c r="J20" i="8"/>
  <c r="Q12" i="21"/>
  <c r="G16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99" i="15"/>
  <c r="D99" i="17"/>
  <c r="E99" i="17" s="1"/>
  <c r="S55" i="12"/>
  <c r="N68" i="12"/>
  <c r="B24" i="9"/>
  <c r="C20" i="8"/>
  <c r="D280" i="15"/>
  <c r="D280" i="17"/>
  <c r="E280" i="17" s="1"/>
  <c r="D193" i="17"/>
  <c r="E193" i="17" s="1"/>
  <c r="D193" i="15"/>
  <c r="D2" i="17"/>
  <c r="E2" i="17" s="1"/>
  <c r="D2" i="15"/>
  <c r="D91" i="17"/>
  <c r="E91" i="17" s="1"/>
  <c r="D91" i="15"/>
  <c r="D124" i="15"/>
  <c r="D124" i="17"/>
  <c r="E124" i="17" s="1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D405" i="17"/>
  <c r="E405" i="17" s="1"/>
  <c r="D405" i="15"/>
  <c r="S68" i="12"/>
  <c r="Q80" i="12"/>
  <c r="H76" i="12"/>
  <c r="V56" i="21"/>
  <c r="L80" i="12"/>
  <c r="Q56" i="21"/>
  <c r="G80" i="12"/>
  <c r="J80" i="12"/>
  <c r="T56" i="21"/>
  <c r="J32" i="8"/>
  <c r="E36" i="9"/>
  <c r="N32" i="8"/>
  <c r="I36" i="9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D16" i="12"/>
  <c r="O12" i="21"/>
  <c r="D201" i="17"/>
  <c r="E201" i="17" s="1"/>
  <c r="D201" i="15"/>
  <c r="P55" i="12"/>
  <c r="N16" i="12"/>
  <c r="E9" i="12"/>
  <c r="Q55" i="12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U59" i="21"/>
  <c r="D236" i="17" l="1"/>
  <c r="E236" i="17" s="1"/>
  <c r="D236" i="15"/>
  <c r="U80" i="12"/>
  <c r="L76" i="12"/>
  <c r="M16" i="12"/>
  <c r="D9" i="12"/>
  <c r="S80" i="12"/>
  <c r="J76" i="12"/>
  <c r="P16" i="12"/>
  <c r="G9" i="12"/>
  <c r="R76" i="12"/>
  <c r="T76" i="12"/>
  <c r="D173" i="17"/>
  <c r="E173" i="17" s="1"/>
  <c r="D173" i="15"/>
  <c r="Q16" i="12"/>
  <c r="H9" i="12"/>
  <c r="S16" i="12"/>
  <c r="J9" i="12"/>
  <c r="R16" i="12"/>
  <c r="I9" i="12"/>
  <c r="D134" i="15"/>
  <c r="D134" i="17"/>
  <c r="E134" i="17" s="1"/>
  <c r="Q76" i="12"/>
  <c r="U16" i="12"/>
  <c r="L9" i="12"/>
  <c r="O56" i="21"/>
  <c r="D80" i="12"/>
  <c r="D20" i="15"/>
  <c r="D20" i="17"/>
  <c r="E20" i="17" s="1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E26" i="12"/>
  <c r="N9" i="12"/>
  <c r="P80" i="12"/>
  <c r="G76" i="12"/>
  <c r="F26" i="12"/>
  <c r="O9" i="12"/>
  <c r="D287" i="17"/>
  <c r="E287" i="17" s="1"/>
  <c r="D287" i="15"/>
  <c r="T16" i="12"/>
  <c r="K9" i="12"/>
  <c r="N76" i="12"/>
  <c r="M455" i="11"/>
  <c r="O59" i="21"/>
  <c r="D338" i="15" l="1"/>
  <c r="D338" i="17"/>
  <c r="E338" i="17" s="1"/>
  <c r="D377" i="17"/>
  <c r="E377" i="17" s="1"/>
  <c r="D377" i="15"/>
  <c r="D224" i="17"/>
  <c r="E224" i="17" s="1"/>
  <c r="D224" i="15"/>
  <c r="D326" i="15"/>
  <c r="D326" i="17"/>
  <c r="E326" i="17" s="1"/>
  <c r="I26" i="12"/>
  <c r="R9" i="12"/>
  <c r="J26" i="12"/>
  <c r="S9" i="12"/>
  <c r="C8" i="20"/>
  <c r="C8" i="14"/>
  <c r="D185" i="15"/>
  <c r="D185" i="17"/>
  <c r="E185" i="17" s="1"/>
  <c r="O26" i="12"/>
  <c r="F34" i="12"/>
  <c r="M80" i="12"/>
  <c r="D76" i="12"/>
  <c r="U76" i="12"/>
  <c r="C5" i="14"/>
  <c r="C5" i="20"/>
  <c r="C4" i="20"/>
  <c r="C4" i="14"/>
  <c r="C3" i="20"/>
  <c r="C3" i="14"/>
  <c r="T9" i="12"/>
  <c r="K26" i="12"/>
  <c r="P76" i="12"/>
  <c r="H26" i="12"/>
  <c r="Q9" i="12"/>
  <c r="P9" i="12"/>
  <c r="G26" i="12"/>
  <c r="L26" i="12"/>
  <c r="U9" i="12"/>
  <c r="D275" i="17"/>
  <c r="E275" i="17" s="1"/>
  <c r="D275" i="15"/>
  <c r="S76" i="12"/>
  <c r="N26" i="12"/>
  <c r="E34" i="12"/>
  <c r="C7" i="14"/>
  <c r="C7" i="20"/>
  <c r="C6" i="14"/>
  <c r="C6" i="20"/>
  <c r="M9" i="12"/>
  <c r="D26" i="12"/>
  <c r="T26" i="12" l="1"/>
  <c r="K34" i="12"/>
  <c r="E36" i="12"/>
  <c r="N34" i="12"/>
  <c r="U26" i="12"/>
  <c r="L34" i="12"/>
  <c r="D32" i="17"/>
  <c r="E32" i="17" s="1"/>
  <c r="D32" i="15"/>
  <c r="M26" i="12"/>
  <c r="D34" i="12"/>
  <c r="P26" i="12"/>
  <c r="G34" i="12"/>
  <c r="C2" i="20"/>
  <c r="C2" i="14"/>
  <c r="M76" i="12"/>
  <c r="S26" i="12"/>
  <c r="J34" i="12"/>
  <c r="Q26" i="12"/>
  <c r="H34" i="12"/>
  <c r="O34" i="12"/>
  <c r="F36" i="12"/>
  <c r="R26" i="12"/>
  <c r="I34" i="12"/>
  <c r="O36" i="12" l="1"/>
  <c r="F42" i="12"/>
  <c r="L36" i="12"/>
  <c r="U34" i="12"/>
  <c r="Q34" i="12"/>
  <c r="H36" i="12"/>
  <c r="G36" i="12"/>
  <c r="P34" i="12"/>
  <c r="N36" i="12"/>
  <c r="E42" i="12"/>
  <c r="S34" i="12"/>
  <c r="J36" i="12"/>
  <c r="D36" i="12"/>
  <c r="M34" i="12"/>
  <c r="T34" i="12"/>
  <c r="K36" i="12"/>
  <c r="I36" i="12"/>
  <c r="R34" i="12"/>
  <c r="T36" i="12" l="1"/>
  <c r="K42" i="12"/>
  <c r="P36" i="12"/>
  <c r="G42" i="12"/>
  <c r="Q36" i="12"/>
  <c r="H42" i="12"/>
  <c r="M36" i="12"/>
  <c r="D42" i="12"/>
  <c r="S36" i="12"/>
  <c r="J42" i="12"/>
  <c r="U36" i="12"/>
  <c r="L42" i="12"/>
  <c r="N42" i="12"/>
  <c r="E44" i="12"/>
  <c r="F44" i="12"/>
  <c r="O42" i="12"/>
  <c r="R36" i="12"/>
  <c r="I42" i="12"/>
  <c r="D44" i="12" l="1"/>
  <c r="M42" i="12"/>
  <c r="O44" i="12"/>
  <c r="F46" i="12"/>
  <c r="N44" i="12"/>
  <c r="E46" i="12"/>
  <c r="Q42" i="12"/>
  <c r="H44" i="12"/>
  <c r="U42" i="12"/>
  <c r="L44" i="12"/>
  <c r="G44" i="12"/>
  <c r="P42" i="12"/>
  <c r="R42" i="12"/>
  <c r="I44" i="12"/>
  <c r="S42" i="12"/>
  <c r="J44" i="12"/>
  <c r="T42" i="12"/>
  <c r="K44" i="12"/>
  <c r="O46" i="12" l="1"/>
  <c r="F52" i="12"/>
  <c r="T44" i="12"/>
  <c r="K46" i="12"/>
  <c r="Q44" i="12"/>
  <c r="H46" i="12"/>
  <c r="P44" i="12"/>
  <c r="G46" i="12"/>
  <c r="S44" i="12"/>
  <c r="J46" i="12"/>
  <c r="U44" i="12"/>
  <c r="L46" i="12"/>
  <c r="N46" i="12"/>
  <c r="E52" i="12"/>
  <c r="M44" i="12"/>
  <c r="D46" i="12"/>
  <c r="R44" i="12"/>
  <c r="I46" i="12"/>
  <c r="P46" i="12" l="1"/>
  <c r="G52" i="12"/>
  <c r="M46" i="12"/>
  <c r="D52" i="12"/>
  <c r="N52" i="12"/>
  <c r="E54" i="12"/>
  <c r="Q46" i="12"/>
  <c r="H52" i="12"/>
  <c r="U46" i="12"/>
  <c r="L52" i="12"/>
  <c r="T46" i="12"/>
  <c r="K52" i="12"/>
  <c r="R46" i="12"/>
  <c r="I52" i="12"/>
  <c r="S46" i="12"/>
  <c r="J52" i="12"/>
  <c r="O52" i="12"/>
  <c r="F54" i="12"/>
  <c r="U52" i="12" l="1"/>
  <c r="L54" i="12"/>
  <c r="P52" i="12"/>
  <c r="G54" i="12"/>
  <c r="S52" i="12"/>
  <c r="J54" i="12"/>
  <c r="Q52" i="12"/>
  <c r="H54" i="12"/>
  <c r="R52" i="12"/>
  <c r="I54" i="12"/>
  <c r="N54" i="12"/>
  <c r="E62" i="12"/>
  <c r="T52" i="12"/>
  <c r="K54" i="12"/>
  <c r="M52" i="12"/>
  <c r="D54" i="12"/>
  <c r="O54" i="12"/>
  <c r="F62" i="12"/>
  <c r="O62" i="12" l="1"/>
  <c r="F67" i="12"/>
  <c r="R54" i="12"/>
  <c r="I62" i="12"/>
  <c r="M54" i="12"/>
  <c r="D62" i="12"/>
  <c r="Q54" i="12"/>
  <c r="H62" i="12"/>
  <c r="T54" i="12"/>
  <c r="K62" i="12"/>
  <c r="S54" i="12"/>
  <c r="J62" i="12"/>
  <c r="N62" i="12"/>
  <c r="E67" i="12"/>
  <c r="P54" i="12"/>
  <c r="G62" i="12"/>
  <c r="U54" i="12"/>
  <c r="L62" i="12"/>
  <c r="T62" i="12" l="1"/>
  <c r="K67" i="12"/>
  <c r="O67" i="12"/>
  <c r="F71" i="12"/>
  <c r="Q62" i="12"/>
  <c r="H67" i="12"/>
  <c r="N67" i="12"/>
  <c r="E71" i="12"/>
  <c r="M62" i="12"/>
  <c r="D67" i="12"/>
  <c r="U62" i="12"/>
  <c r="L67" i="12"/>
  <c r="P62" i="12"/>
  <c r="G67" i="12"/>
  <c r="S62" i="12"/>
  <c r="J67" i="12"/>
  <c r="R62" i="12"/>
  <c r="I67" i="12"/>
  <c r="U67" i="12" l="1"/>
  <c r="L71" i="12"/>
  <c r="R67" i="12"/>
  <c r="I71" i="12"/>
  <c r="T67" i="12"/>
  <c r="K71" i="12"/>
  <c r="S67" i="12"/>
  <c r="J71" i="12"/>
  <c r="N71" i="12"/>
  <c r="E75" i="12"/>
  <c r="P67" i="12"/>
  <c r="G71" i="12"/>
  <c r="Q67" i="12"/>
  <c r="H71" i="12"/>
  <c r="O71" i="12"/>
  <c r="F75" i="12"/>
  <c r="M67" i="12"/>
  <c r="D71" i="12"/>
  <c r="M71" i="12" l="1"/>
  <c r="D75" i="12"/>
  <c r="U71" i="12"/>
  <c r="L75" i="12"/>
  <c r="O75" i="12"/>
  <c r="F82" i="12"/>
  <c r="S71" i="12"/>
  <c r="J75" i="12"/>
  <c r="Q71" i="12"/>
  <c r="H75" i="12"/>
  <c r="T71" i="12"/>
  <c r="K75" i="12"/>
  <c r="N75" i="12"/>
  <c r="E82" i="12"/>
  <c r="P71" i="12"/>
  <c r="G75" i="12"/>
  <c r="R71" i="12"/>
  <c r="I75" i="12"/>
  <c r="R75" i="12" l="1"/>
  <c r="I82" i="12"/>
  <c r="Q75" i="12"/>
  <c r="H82" i="12"/>
  <c r="M75" i="12"/>
  <c r="D82" i="12"/>
  <c r="P75" i="12"/>
  <c r="G82" i="12"/>
  <c r="S75" i="12"/>
  <c r="J82" i="12"/>
  <c r="N82" i="12"/>
  <c r="E84" i="12"/>
  <c r="N84" i="12" s="1"/>
  <c r="O82" i="12"/>
  <c r="F84" i="12"/>
  <c r="O84" i="12" s="1"/>
  <c r="T75" i="12"/>
  <c r="K82" i="12"/>
  <c r="U75" i="12"/>
  <c r="L82" i="12"/>
  <c r="U82" i="12" l="1"/>
  <c r="L84" i="12"/>
  <c r="U84" i="12" s="1"/>
  <c r="T82" i="12"/>
  <c r="K84" i="12"/>
  <c r="T84" i="12" s="1"/>
  <c r="P82" i="12"/>
  <c r="G84" i="12"/>
  <c r="P84" i="12" s="1"/>
  <c r="M82" i="12"/>
  <c r="D84" i="12"/>
  <c r="M84" i="12" s="1"/>
  <c r="S82" i="12"/>
  <c r="J84" i="12"/>
  <c r="S84" i="12" s="1"/>
  <c r="R82" i="12"/>
  <c r="I84" i="12"/>
  <c r="R84" i="12" s="1"/>
  <c r="Q82" i="12"/>
  <c r="H84" i="12"/>
  <c r="Q84" i="12" s="1"/>
  <c r="D349" i="11" l="1"/>
  <c r="J353" i="11"/>
  <c r="I400" i="11"/>
  <c r="I349" i="11"/>
  <c r="E353" i="11"/>
  <c r="H400" i="11"/>
  <c r="H349" i="11"/>
  <c r="H353" i="11"/>
  <c r="G400" i="11"/>
  <c r="J349" i="11"/>
  <c r="G349" i="11"/>
  <c r="I353" i="11"/>
  <c r="F400" i="11"/>
  <c r="F349" i="11"/>
  <c r="D353" i="11"/>
  <c r="G353" i="11"/>
  <c r="E349" i="11"/>
  <c r="F353" i="11"/>
  <c r="J400" i="11"/>
  <c r="D400" i="11"/>
  <c r="C400" i="11" l="1"/>
  <c r="C349" i="11"/>
  <c r="C353" i="11"/>
  <c r="D388" i="11"/>
  <c r="H365" i="11"/>
  <c r="F362" i="11"/>
  <c r="F388" i="11"/>
  <c r="I352" i="11"/>
  <c r="J370" i="11"/>
  <c r="H362" i="11"/>
  <c r="E365" i="11"/>
  <c r="I362" i="11"/>
  <c r="G352" i="11"/>
  <c r="F361" i="11"/>
  <c r="J357" i="11"/>
  <c r="H357" i="11"/>
  <c r="J362" i="11"/>
  <c r="F352" i="11"/>
  <c r="D370" i="11"/>
  <c r="F370" i="11"/>
  <c r="H361" i="11"/>
  <c r="G388" i="11"/>
  <c r="J365" i="11"/>
  <c r="E388" i="11"/>
  <c r="E370" i="11"/>
  <c r="E361" i="11"/>
  <c r="E357" i="11"/>
  <c r="I365" i="11"/>
  <c r="E362" i="11"/>
  <c r="H370" i="11"/>
  <c r="J361" i="11"/>
  <c r="G365" i="11"/>
  <c r="D352" i="11"/>
  <c r="F365" i="11"/>
  <c r="D362" i="11"/>
  <c r="J388" i="11"/>
  <c r="H352" i="11"/>
  <c r="D365" i="11"/>
  <c r="G370" i="11"/>
  <c r="D361" i="11"/>
  <c r="I361" i="11"/>
  <c r="D357" i="11"/>
  <c r="G362" i="11"/>
  <c r="H388" i="11"/>
  <c r="I388" i="11"/>
  <c r="J352" i="11"/>
  <c r="I370" i="11"/>
  <c r="G361" i="11"/>
  <c r="F357" i="11"/>
  <c r="G357" i="11"/>
  <c r="J350" i="11"/>
  <c r="I360" i="11"/>
  <c r="I357" i="11"/>
  <c r="H350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J358" i="11"/>
  <c r="I358" i="11"/>
  <c r="D358" i="11"/>
  <c r="H358" i="11"/>
  <c r="F358" i="11"/>
  <c r="G358" i="11"/>
  <c r="E358" i="11"/>
  <c r="H385" i="11"/>
  <c r="J385" i="11"/>
  <c r="I385" i="11"/>
  <c r="G385" i="11"/>
  <c r="F385" i="11"/>
  <c r="E385" i="11"/>
  <c r="D385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D364" i="11"/>
  <c r="J374" i="11"/>
  <c r="D374" i="11"/>
  <c r="G364" i="11"/>
  <c r="I374" i="11"/>
  <c r="G374" i="11"/>
  <c r="H374" i="11"/>
  <c r="E374" i="11"/>
  <c r="F374" i="11"/>
  <c r="D384" i="11" l="1"/>
  <c r="E384" i="11"/>
  <c r="G384" i="11"/>
  <c r="J384" i="11"/>
  <c r="H384" i="11"/>
  <c r="F384" i="11"/>
  <c r="I384" i="11"/>
  <c r="G373" i="11"/>
  <c r="C361" i="11"/>
  <c r="C364" i="11"/>
  <c r="C385" i="11"/>
  <c r="J376" i="11"/>
  <c r="F373" i="11"/>
  <c r="C363" i="11"/>
  <c r="C374" i="11"/>
  <c r="H376" i="11"/>
  <c r="D376" i="11"/>
  <c r="E373" i="11"/>
  <c r="C350" i="11"/>
  <c r="C346" i="11"/>
  <c r="I376" i="11"/>
  <c r="D373" i="11"/>
  <c r="G376" i="11"/>
  <c r="C360" i="11"/>
  <c r="C359" i="11"/>
  <c r="E375" i="11"/>
  <c r="E376" i="11"/>
  <c r="C368" i="11"/>
  <c r="I373" i="11"/>
  <c r="H373" i="11"/>
  <c r="C358" i="11"/>
  <c r="F376" i="11"/>
  <c r="J373" i="11"/>
  <c r="H356" i="11"/>
  <c r="J356" i="11"/>
  <c r="E356" i="11"/>
  <c r="E372" i="11"/>
  <c r="C362" i="11"/>
  <c r="J375" i="11"/>
  <c r="C389" i="11"/>
  <c r="C347" i="11"/>
  <c r="F372" i="11"/>
  <c r="C352" i="11"/>
  <c r="C365" i="11"/>
  <c r="G375" i="11"/>
  <c r="D356" i="11"/>
  <c r="C388" i="11"/>
  <c r="H375" i="11"/>
  <c r="D372" i="11"/>
  <c r="C357" i="11"/>
  <c r="F375" i="11"/>
  <c r="I356" i="11"/>
  <c r="J372" i="11"/>
  <c r="D375" i="11"/>
  <c r="F356" i="11"/>
  <c r="I372" i="11"/>
  <c r="C370" i="11"/>
  <c r="H372" i="11"/>
  <c r="I375" i="11"/>
  <c r="G356" i="11"/>
  <c r="G372" i="11"/>
  <c r="J2" i="13"/>
  <c r="G2" i="13"/>
  <c r="H2" i="13"/>
  <c r="J3" i="13"/>
  <c r="F2" i="13"/>
  <c r="I2" i="13"/>
  <c r="H369" i="11" l="1"/>
  <c r="J369" i="11"/>
  <c r="I369" i="11"/>
  <c r="D369" i="11"/>
  <c r="E369" i="11"/>
  <c r="G369" i="11"/>
  <c r="F369" i="11"/>
  <c r="C384" i="11"/>
  <c r="F396" i="11"/>
  <c r="J396" i="11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G377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D377" i="11"/>
  <c r="D380" i="11"/>
  <c r="D391" i="11"/>
  <c r="E381" i="11"/>
  <c r="I386" i="11"/>
  <c r="E366" i="11"/>
  <c r="G378" i="11"/>
  <c r="I394" i="11"/>
  <c r="C375" i="11"/>
  <c r="I391" i="11"/>
  <c r="H355" i="11"/>
  <c r="D381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F394" i="11"/>
  <c r="J380" i="11"/>
  <c r="E355" i="11"/>
  <c r="J386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H377" i="11"/>
  <c r="D394" i="11"/>
  <c r="E394" i="11"/>
  <c r="F3" i="13"/>
  <c r="G3" i="13"/>
  <c r="H3" i="13"/>
  <c r="J4" i="13"/>
  <c r="I3" i="13"/>
  <c r="G4" i="13" l="1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G354" i="11"/>
  <c r="C366" i="11"/>
  <c r="G348" i="11"/>
  <c r="H397" i="11"/>
  <c r="H354" i="11"/>
  <c r="C355" i="11"/>
  <c r="C367" i="11"/>
  <c r="E348" i="11"/>
  <c r="J397" i="1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I354" i="11"/>
  <c r="C378" i="11"/>
  <c r="G397" i="11"/>
  <c r="D354" i="11"/>
  <c r="F354" i="11"/>
  <c r="H348" i="11"/>
  <c r="J348" i="11"/>
  <c r="F397" i="11"/>
  <c r="C2" i="13"/>
  <c r="D2" i="13"/>
  <c r="B2" i="13"/>
  <c r="E2" i="13"/>
  <c r="I4" i="13"/>
  <c r="J5" i="13"/>
  <c r="H5" i="13"/>
  <c r="G5" i="13"/>
  <c r="F4" i="13"/>
  <c r="H387" i="11" l="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C348" i="11"/>
  <c r="E3" i="13"/>
  <c r="B3" i="13"/>
  <c r="C3" i="13"/>
  <c r="D3" i="13"/>
  <c r="J6" i="13"/>
  <c r="H6" i="13"/>
  <c r="G6" i="13"/>
  <c r="I5" i="13"/>
  <c r="F5" i="13"/>
  <c r="I398" i="11" l="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C398" i="11" l="1"/>
  <c r="E5" i="13"/>
  <c r="D5" i="13"/>
  <c r="C5" i="13"/>
  <c r="B5" i="13"/>
  <c r="I7" i="13"/>
  <c r="H8" i="13"/>
  <c r="G8" i="13"/>
  <c r="F7" i="13"/>
  <c r="J8" i="13"/>
  <c r="B6" i="13" l="1"/>
  <c r="E6" i="13"/>
  <c r="C6" i="13"/>
  <c r="D6" i="13"/>
  <c r="I8" i="13"/>
  <c r="G9" i="13"/>
  <c r="H9" i="13"/>
  <c r="J9" i="13"/>
  <c r="F8" i="13"/>
  <c r="E400" i="11" l="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4" i="20" l="1"/>
  <c r="B4" i="14"/>
  <c r="B3" i="20"/>
  <c r="B3" i="14"/>
  <c r="B5" i="14"/>
  <c r="B5" i="20"/>
  <c r="B2" i="14"/>
  <c r="B2" i="20"/>
  <c r="B8" i="14"/>
  <c r="B8" i="20"/>
  <c r="B7" i="14"/>
  <c r="B7" i="20"/>
  <c r="B6" i="14"/>
  <c r="B6" i="20"/>
  <c r="C8" i="13"/>
  <c r="D8" i="13"/>
  <c r="B8" i="13"/>
  <c r="E8" i="13"/>
  <c r="F10" i="13"/>
  <c r="H11" i="13"/>
  <c r="G11" i="13"/>
  <c r="I10" i="13"/>
  <c r="J11" i="13"/>
  <c r="D9" i="13" l="1"/>
  <c r="E9" i="13"/>
  <c r="B9" i="13"/>
  <c r="C9" i="13"/>
  <c r="G12" i="13"/>
  <c r="I11" i="13"/>
  <c r="H12" i="13"/>
  <c r="J12" i="13"/>
  <c r="F11" i="13"/>
  <c r="B10" i="13" l="1"/>
  <c r="D10" i="13"/>
  <c r="C10" i="13"/>
  <c r="E10" i="13"/>
  <c r="G13" i="13"/>
  <c r="J13" i="13"/>
  <c r="H13" i="13"/>
  <c r="I12" i="13"/>
  <c r="F12" i="13"/>
  <c r="C11" i="13" l="1"/>
  <c r="D11" i="13"/>
  <c r="B11" i="13"/>
  <c r="E11" i="13"/>
  <c r="I13" i="13"/>
  <c r="G14" i="13"/>
  <c r="F13" i="13"/>
  <c r="J14" i="13"/>
  <c r="H14" i="13"/>
  <c r="B12" i="13" l="1"/>
  <c r="D12" i="13"/>
  <c r="C12" i="13"/>
  <c r="E12" i="13"/>
  <c r="I14" i="13"/>
  <c r="F14" i="13"/>
  <c r="H15" i="13"/>
  <c r="J15" i="13"/>
  <c r="G15" i="13"/>
  <c r="E13" i="13" l="1"/>
  <c r="B13" i="13"/>
  <c r="D13" i="13"/>
  <c r="C13" i="13"/>
  <c r="I15" i="13"/>
  <c r="H16" i="13"/>
  <c r="G16" i="13"/>
  <c r="F15" i="13"/>
  <c r="J16" i="13"/>
  <c r="E14" i="13" l="1"/>
  <c r="C14" i="13"/>
  <c r="B14" i="13"/>
  <c r="D14" i="13"/>
  <c r="F16" i="13"/>
  <c r="I16" i="13"/>
  <c r="J17" i="13"/>
  <c r="G17" i="13"/>
  <c r="H17" i="13"/>
  <c r="B15" i="13" l="1"/>
  <c r="E15" i="13"/>
  <c r="D15" i="13"/>
  <c r="C15" i="13"/>
  <c r="I17" i="13"/>
  <c r="G18" i="13"/>
  <c r="F17" i="13"/>
  <c r="J18" i="13"/>
  <c r="H18" i="13"/>
  <c r="D16" i="13" l="1"/>
  <c r="E16" i="13"/>
  <c r="C16" i="13"/>
  <c r="B16" i="13"/>
  <c r="H19" i="13"/>
  <c r="F18" i="13"/>
  <c r="I18" i="13"/>
  <c r="G19" i="13"/>
  <c r="J19" i="13"/>
  <c r="C17" i="13" l="1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<sst xmlns="http://schemas.openxmlformats.org/spreadsheetml/2006/main" count="11408" uniqueCount="360">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</sst>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East Carolina University</v>
          </cell>
          <cell r="F2" t="str">
            <v>South Carolina</v>
          </cell>
          <cell r="G2">
            <v>0</v>
          </cell>
          <cell r="I2">
            <v>43874</v>
          </cell>
          <cell r="J2">
            <v>703</v>
          </cell>
          <cell r="K2" t="str">
            <v>lv</v>
          </cell>
          <cell r="L2">
            <v>28</v>
          </cell>
          <cell r="M2">
            <v>6</v>
          </cell>
          <cell r="N2">
            <v>0</v>
          </cell>
          <cell r="O2">
            <v>8</v>
          </cell>
          <cell r="P2">
            <v>7</v>
          </cell>
          <cell r="Q2">
            <v>20</v>
          </cell>
          <cell r="R2">
            <v>14</v>
          </cell>
          <cell r="S2">
            <v>7</v>
          </cell>
          <cell r="T2">
            <v>0</v>
          </cell>
          <cell r="AL2">
            <v>16.846765786577276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43874</v>
          </cell>
          <cell r="J3">
            <v>300</v>
          </cell>
          <cell r="K3" t="str">
            <v>lv</v>
          </cell>
          <cell r="L3">
            <v>0</v>
          </cell>
          <cell r="M3">
            <v>38</v>
          </cell>
          <cell r="N3">
            <v>0</v>
          </cell>
          <cell r="O3">
            <v>0</v>
          </cell>
          <cell r="P3">
            <v>43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</row>
        <row r="4">
          <cell r="D4" t="str">
            <v>YouGov</v>
          </cell>
          <cell r="F4" t="str">
            <v>US</v>
          </cell>
          <cell r="G4" t="str">
            <v>B-</v>
          </cell>
          <cell r="I4">
            <v>43874</v>
          </cell>
          <cell r="J4">
            <v>300</v>
          </cell>
          <cell r="K4" t="str">
            <v>lv</v>
          </cell>
          <cell r="L4">
            <v>0</v>
          </cell>
          <cell r="M4">
            <v>37</v>
          </cell>
          <cell r="N4">
            <v>0</v>
          </cell>
          <cell r="O4">
            <v>44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0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J4" t="str">
            <v>Iowa</v>
          </cell>
          <cell r="DK4">
            <v>0.19910969343989385</v>
          </cell>
          <cell r="DM4">
            <v>0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43874</v>
          </cell>
          <cell r="J5">
            <v>300</v>
          </cell>
          <cell r="K5" t="str">
            <v>lv</v>
          </cell>
          <cell r="L5">
            <v>47</v>
          </cell>
          <cell r="M5">
            <v>34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0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J5" t="str">
            <v>New Hampshire</v>
          </cell>
          <cell r="DK5">
            <v>0.10419694926861747</v>
          </cell>
          <cell r="DM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43874</v>
          </cell>
          <cell r="J6">
            <v>300</v>
          </cell>
          <cell r="K6" t="str">
            <v>lv</v>
          </cell>
          <cell r="L6">
            <v>0</v>
          </cell>
          <cell r="M6">
            <v>38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52</v>
          </cell>
          <cell r="T6">
            <v>0</v>
          </cell>
          <cell r="AL6">
            <v>0</v>
          </cell>
          <cell r="CO6">
            <v>82.350960664967275</v>
          </cell>
          <cell r="CP6">
            <v>0.15954936171192988</v>
          </cell>
          <cell r="CR6">
            <v>2.6292887233022749E-3</v>
          </cell>
          <cell r="CS6">
            <v>0.11498938076889775</v>
          </cell>
          <cell r="CT6">
            <v>5.0003870819562778E-2</v>
          </cell>
          <cell r="CU6">
            <v>0.2545887093471807</v>
          </cell>
          <cell r="CV6">
            <v>1.7991330322952425E-2</v>
          </cell>
          <cell r="CW6">
            <v>0.10438850125438444</v>
          </cell>
          <cell r="CY6">
            <v>0</v>
          </cell>
          <cell r="CZ6">
            <v>0.21278036047896332</v>
          </cell>
          <cell r="DB6">
            <v>1.2366325815646626E-2</v>
          </cell>
          <cell r="DC6">
            <v>9.3155849225302081E-2</v>
          </cell>
          <cell r="DD6">
            <v>3.7471877250639579E-2</v>
          </cell>
          <cell r="DE6">
            <v>0.24916529604180518</v>
          </cell>
          <cell r="DF6">
            <v>7.7451404334189608E-2</v>
          </cell>
          <cell r="DG6">
            <v>0.12090042754712098</v>
          </cell>
          <cell r="DJ6" t="str">
            <v>Nevada</v>
          </cell>
          <cell r="DK6">
            <v>0.22063396574325625</v>
          </cell>
          <cell r="DM6">
            <v>0</v>
          </cell>
          <cell r="DN6">
            <v>0.12146487047932139</v>
          </cell>
          <cell r="DO6">
            <v>7.5859779494100679E-2</v>
          </cell>
          <cell r="DP6">
            <v>0.31619756572433222</v>
          </cell>
          <cell r="DQ6">
            <v>0.11270167199559139</v>
          </cell>
          <cell r="DR6">
            <v>0.13314214656339812</v>
          </cell>
          <cell r="EK6">
            <v>102.35096066496727</v>
          </cell>
          <cell r="EL6">
            <v>80.5</v>
          </cell>
          <cell r="EM6">
            <v>0</v>
          </cell>
          <cell r="EN6">
            <v>19.5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43874</v>
          </cell>
          <cell r="J7">
            <v>300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33</v>
          </cell>
          <cell r="Q7">
            <v>54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114.05156731180958</v>
          </cell>
          <cell r="CP7">
            <v>0.25745401245127297</v>
          </cell>
          <cell r="CR7">
            <v>3.2258348790941777E-2</v>
          </cell>
          <cell r="CS7">
            <v>0.10009290079934974</v>
          </cell>
          <cell r="CT7">
            <v>5.261859952765522E-2</v>
          </cell>
          <cell r="CU7">
            <v>0.17025925358569408</v>
          </cell>
          <cell r="CV7">
            <v>0.11742762783187793</v>
          </cell>
          <cell r="CW7">
            <v>7.8908880636053544E-2</v>
          </cell>
          <cell r="CY7">
            <v>0</v>
          </cell>
          <cell r="CZ7">
            <v>0.31337289494656084</v>
          </cell>
          <cell r="DB7">
            <v>3.8440785025060702E-2</v>
          </cell>
          <cell r="DC7">
            <v>6.1406544428074306E-2</v>
          </cell>
          <cell r="DD7">
            <v>4.1077504847178065E-2</v>
          </cell>
          <cell r="DE7">
            <v>0.16176206262207524</v>
          </cell>
          <cell r="DF7">
            <v>0.1183902233136678</v>
          </cell>
          <cell r="DG7">
            <v>8.6260541230277071E-2</v>
          </cell>
          <cell r="DJ7" t="str">
            <v>South Carolina</v>
          </cell>
          <cell r="DK7">
            <v>0.35741945957286053</v>
          </cell>
          <cell r="DM7">
            <v>0</v>
          </cell>
          <cell r="DN7">
            <v>9.8972769099486047E-2</v>
          </cell>
          <cell r="DO7">
            <v>6.1179411111975286E-2</v>
          </cell>
          <cell r="DP7">
            <v>0.23668791299915962</v>
          </cell>
          <cell r="DQ7">
            <v>0.14925237334304181</v>
          </cell>
          <cell r="DR7">
            <v>7.6488073873476753E-2</v>
          </cell>
          <cell r="EK7">
            <v>134.05156731180958</v>
          </cell>
          <cell r="EL7">
            <v>85.1</v>
          </cell>
          <cell r="EM7">
            <v>0</v>
          </cell>
          <cell r="EN7">
            <v>14.9</v>
          </cell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43874</v>
          </cell>
          <cell r="J8">
            <v>300</v>
          </cell>
          <cell r="K8" t="str">
            <v>lv</v>
          </cell>
          <cell r="L8">
            <v>0</v>
          </cell>
          <cell r="M8">
            <v>0</v>
          </cell>
          <cell r="N8">
            <v>0</v>
          </cell>
          <cell r="O8">
            <v>37</v>
          </cell>
          <cell r="P8">
            <v>0</v>
          </cell>
          <cell r="Q8">
            <v>54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1.5679512240806488</v>
          </cell>
          <cell r="CP8">
            <v>0.24980983367703791</v>
          </cell>
          <cell r="CR8">
            <v>3.5927625684919759E-3</v>
          </cell>
          <cell r="CS8">
            <v>9.3603295996837713E-2</v>
          </cell>
          <cell r="CT8">
            <v>5.4017776393379284E-2</v>
          </cell>
          <cell r="CU8">
            <v>0.183237751839496</v>
          </cell>
          <cell r="CV8">
            <v>3.3466338658254075E-2</v>
          </cell>
          <cell r="CW8">
            <v>8.5770435281148305E-2</v>
          </cell>
          <cell r="CY8">
            <v>0</v>
          </cell>
          <cell r="CZ8">
            <v>0.33079670794831534</v>
          </cell>
          <cell r="DB8">
            <v>3.7461176161692915E-2</v>
          </cell>
          <cell r="DC8">
            <v>6.4507579916683794E-2</v>
          </cell>
          <cell r="DD8">
            <v>4.226719856278633E-2</v>
          </cell>
          <cell r="DE8">
            <v>0.16617405104037963</v>
          </cell>
          <cell r="DF8">
            <v>1.8285036022627162E-2</v>
          </cell>
          <cell r="DG8">
            <v>8.9884196528034352E-2</v>
          </cell>
          <cell r="DJ8" t="str">
            <v>Alabama</v>
          </cell>
          <cell r="DK8">
            <v>0.36761975572688432</v>
          </cell>
          <cell r="DM8">
            <v>0</v>
          </cell>
          <cell r="DN8">
            <v>7.690191209869239E-2</v>
          </cell>
          <cell r="DO8">
            <v>4.6943020220981971E-2</v>
          </cell>
          <cell r="DP8">
            <v>0.18458220260725849</v>
          </cell>
          <cell r="DQ8">
            <v>2.0532102866357232E-2</v>
          </cell>
          <cell r="DR8">
            <v>9.9933244358331799E-2</v>
          </cell>
          <cell r="EK8">
            <v>21.567951224080648</v>
          </cell>
          <cell r="EL8">
            <v>7.3</v>
          </cell>
          <cell r="EM8">
            <v>0</v>
          </cell>
          <cell r="EN8">
            <v>92.7</v>
          </cell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43874</v>
          </cell>
          <cell r="J9">
            <v>300</v>
          </cell>
          <cell r="K9" t="str">
            <v>lv</v>
          </cell>
          <cell r="L9">
            <v>0</v>
          </cell>
          <cell r="M9">
            <v>38</v>
          </cell>
          <cell r="N9">
            <v>0</v>
          </cell>
          <cell r="O9">
            <v>0</v>
          </cell>
          <cell r="P9">
            <v>0</v>
          </cell>
          <cell r="Q9">
            <v>53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O9">
            <v>0</v>
          </cell>
          <cell r="CY9">
            <v>0</v>
          </cell>
          <cell r="CZ9">
            <v>0.21732485764943479</v>
          </cell>
          <cell r="DB9">
            <v>2.3580174234819552E-2</v>
          </cell>
          <cell r="DC9">
            <v>9.8580398516824749E-2</v>
          </cell>
          <cell r="DD9">
            <v>4.5016522679716044E-2</v>
          </cell>
          <cell r="DE9">
            <v>0.22637592333484882</v>
          </cell>
          <cell r="DF9">
            <v>1.7204881861831226E-2</v>
          </cell>
          <cell r="DG9">
            <v>0.11885192806889029</v>
          </cell>
          <cell r="DJ9" t="str">
            <v>American Samoa</v>
          </cell>
          <cell r="DK9">
            <v>0.25130790978453788</v>
          </cell>
          <cell r="DM9">
            <v>0</v>
          </cell>
          <cell r="DN9">
            <v>0.11399539916852404</v>
          </cell>
          <cell r="DO9">
            <v>5.2055748904051354E-2</v>
          </cell>
          <cell r="DP9">
            <v>0.26177428911788181</v>
          </cell>
          <cell r="DQ9">
            <v>1.9895206400002714E-2</v>
          </cell>
          <cell r="DR9">
            <v>0.13743678445212934</v>
          </cell>
          <cell r="EK9">
            <v>20</v>
          </cell>
          <cell r="EL9">
            <v>0</v>
          </cell>
          <cell r="EM9">
            <v>0</v>
          </cell>
          <cell r="EN9">
            <v>100</v>
          </cell>
        </row>
        <row r="10">
          <cell r="D10" t="str">
            <v>YouGov</v>
          </cell>
          <cell r="F10" t="str">
            <v>US</v>
          </cell>
          <cell r="G10" t="str">
            <v>B-</v>
          </cell>
          <cell r="I10">
            <v>43874</v>
          </cell>
          <cell r="J10">
            <v>300</v>
          </cell>
          <cell r="K10" t="str">
            <v>lv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44</v>
          </cell>
          <cell r="R10">
            <v>0</v>
          </cell>
          <cell r="S10">
            <v>42</v>
          </cell>
          <cell r="T10">
            <v>0</v>
          </cell>
          <cell r="AL10">
            <v>0</v>
          </cell>
          <cell r="CO10">
            <v>15.472722661633341</v>
          </cell>
          <cell r="CP10">
            <v>0.20796915648112357</v>
          </cell>
          <cell r="CR10">
            <v>2.8796895164785622E-2</v>
          </cell>
          <cell r="CS10">
            <v>0.10936218209039979</v>
          </cell>
          <cell r="CT10">
            <v>5.6898485484335314E-2</v>
          </cell>
          <cell r="CU10">
            <v>0.20524854265538645</v>
          </cell>
          <cell r="CV10">
            <v>1.6603268115246511E-2</v>
          </cell>
          <cell r="CW10">
            <v>0.10047099409732582</v>
          </cell>
          <cell r="CY10">
            <v>0</v>
          </cell>
          <cell r="CZ10">
            <v>0.2967253077140698</v>
          </cell>
          <cell r="DB10">
            <v>3.3742700585733046E-2</v>
          </cell>
          <cell r="DC10">
            <v>7.9724992331790756E-2</v>
          </cell>
          <cell r="DD10">
            <v>4.8992741566015588E-2</v>
          </cell>
          <cell r="DE10">
            <v>0.18008942320747665</v>
          </cell>
          <cell r="DF10">
            <v>1.7900714526939903E-2</v>
          </cell>
          <cell r="DG10">
            <v>9.6868444968085846E-2</v>
          </cell>
          <cell r="DJ10" t="str">
            <v>Arkansas</v>
          </cell>
          <cell r="DK10">
            <v>0.23867632909960021</v>
          </cell>
          <cell r="DM10">
            <v>0</v>
          </cell>
          <cell r="DN10">
            <v>0.13778744442483051</v>
          </cell>
          <cell r="DO10">
            <v>5.9355526312382195E-2</v>
          </cell>
          <cell r="DP10">
            <v>0.19496471460844506</v>
          </cell>
          <cell r="DQ10">
            <v>1.9725476471786504E-2</v>
          </cell>
          <cell r="DR10">
            <v>8.8608374335667164E-2</v>
          </cell>
          <cell r="EK10">
            <v>35.472722661633341</v>
          </cell>
          <cell r="EL10">
            <v>43.6</v>
          </cell>
          <cell r="EM10">
            <v>0</v>
          </cell>
          <cell r="EN10">
            <v>56.4</v>
          </cell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43874</v>
          </cell>
          <cell r="J11">
            <v>300</v>
          </cell>
          <cell r="K11" t="str">
            <v>lv</v>
          </cell>
          <cell r="L11">
            <v>44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48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120.86851526206829</v>
          </cell>
          <cell r="CP11">
            <v>0.17201662955797067</v>
          </cell>
          <cell r="CR11">
            <v>2.5794353935508661E-3</v>
          </cell>
          <cell r="CS11">
            <v>0.1068696948600316</v>
          </cell>
          <cell r="CT11">
            <v>5.0177643750448295E-2</v>
          </cell>
          <cell r="CU11">
            <v>0.24379524903412392</v>
          </cell>
          <cell r="CV11">
            <v>2.6746139755617428E-2</v>
          </cell>
          <cell r="CW11">
            <v>0.10603940613259422</v>
          </cell>
          <cell r="CY11">
            <v>0</v>
          </cell>
          <cell r="CZ11">
            <v>0.207638779844318</v>
          </cell>
          <cell r="DB11">
            <v>1.2975342765696429E-2</v>
          </cell>
          <cell r="DC11">
            <v>8.2536358137371604E-2</v>
          </cell>
          <cell r="DD11">
            <v>3.4909612612853559E-2</v>
          </cell>
          <cell r="DE11">
            <v>0.25438548450192777</v>
          </cell>
          <cell r="DF11">
            <v>2.6798667919525482E-2</v>
          </cell>
          <cell r="DG11">
            <v>0.11826326326264491</v>
          </cell>
          <cell r="DJ11" t="str">
            <v>California</v>
          </cell>
          <cell r="DK11">
            <v>0.16126181040832732</v>
          </cell>
          <cell r="DM11">
            <v>0</v>
          </cell>
          <cell r="DN11">
            <v>0.11201582573184155</v>
          </cell>
          <cell r="DO11">
            <v>5.7626560179424441E-2</v>
          </cell>
          <cell r="DP11">
            <v>0.31246385073864541</v>
          </cell>
          <cell r="DQ11">
            <v>2.820507176858993E-2</v>
          </cell>
          <cell r="DR11">
            <v>0.15864151459071116</v>
          </cell>
          <cell r="EK11">
            <v>140.86851526206829</v>
          </cell>
          <cell r="EL11">
            <v>85.8</v>
          </cell>
          <cell r="EM11">
            <v>0</v>
          </cell>
          <cell r="EN11">
            <v>14.2</v>
          </cell>
        </row>
        <row r="12">
          <cell r="D12" t="str">
            <v>WPA Intelligence (WPAi)</v>
          </cell>
          <cell r="F12" t="str">
            <v>Nevada</v>
          </cell>
          <cell r="G12" t="str">
            <v>B/C</v>
          </cell>
          <cell r="I12">
            <v>43874</v>
          </cell>
          <cell r="J12">
            <v>413</v>
          </cell>
          <cell r="K12" t="str">
            <v>lv</v>
          </cell>
          <cell r="L12">
            <v>18</v>
          </cell>
          <cell r="M12">
            <v>0</v>
          </cell>
          <cell r="N12">
            <v>0</v>
          </cell>
          <cell r="O12">
            <v>10</v>
          </cell>
          <cell r="P12">
            <v>10</v>
          </cell>
          <cell r="Q12">
            <v>25</v>
          </cell>
          <cell r="R12">
            <v>11</v>
          </cell>
          <cell r="S12">
            <v>13</v>
          </cell>
          <cell r="T12">
            <v>0</v>
          </cell>
          <cell r="AL12">
            <v>17.3549142299564</v>
          </cell>
          <cell r="CO12">
            <v>4.0027126888240439</v>
          </cell>
          <cell r="CP12">
            <v>0.16953860026634412</v>
          </cell>
          <cell r="CR12">
            <v>2.6794826786954518E-3</v>
          </cell>
          <cell r="CS12">
            <v>0.12572081584908212</v>
          </cell>
          <cell r="CT12">
            <v>6.8857093991824228E-2</v>
          </cell>
          <cell r="CU12">
            <v>0.21598178274757829</v>
          </cell>
          <cell r="CV12">
            <v>2.4070950447567293E-2</v>
          </cell>
          <cell r="CW12">
            <v>8.7663436713162068E-2</v>
          </cell>
          <cell r="CY12">
            <v>0</v>
          </cell>
          <cell r="CZ12">
            <v>0.15721654596886389</v>
          </cell>
          <cell r="DB12">
            <v>1.1743868166282976E-2</v>
          </cell>
          <cell r="DC12">
            <v>9.5851324885306899E-2</v>
          </cell>
          <cell r="DD12">
            <v>3.856831093115741E-2</v>
          </cell>
          <cell r="DE12">
            <v>0.30776980507918628</v>
          </cell>
          <cell r="DF12">
            <v>2.7264916419888818E-2</v>
          </cell>
          <cell r="DG12">
            <v>0.12145399062856289</v>
          </cell>
          <cell r="DJ12" t="str">
            <v>Colorado</v>
          </cell>
          <cell r="DK12">
            <v>0.17224506093566874</v>
          </cell>
          <cell r="DM12">
            <v>0</v>
          </cell>
          <cell r="DN12">
            <v>0.11127762108141648</v>
          </cell>
          <cell r="DO12">
            <v>4.416511189952993E-2</v>
          </cell>
          <cell r="DP12">
            <v>0.34323397973772285</v>
          </cell>
          <cell r="DQ12">
            <v>2.8110717384229402E-2</v>
          </cell>
          <cell r="DR12">
            <v>0.14535737089477019</v>
          </cell>
          <cell r="EK12">
            <v>24.002712688824044</v>
          </cell>
          <cell r="EL12">
            <v>16.7</v>
          </cell>
          <cell r="EM12">
            <v>0</v>
          </cell>
          <cell r="EN12">
            <v>83.3</v>
          </cell>
        </row>
        <row r="13">
          <cell r="D13" t="str">
            <v>St. Pete Polls</v>
          </cell>
          <cell r="F13" t="str">
            <v>Florida</v>
          </cell>
          <cell r="G13" t="str">
            <v>C+</v>
          </cell>
          <cell r="I13">
            <v>43874</v>
          </cell>
          <cell r="J13">
            <v>3047</v>
          </cell>
          <cell r="K13" t="str">
            <v>lv</v>
          </cell>
          <cell r="L13">
            <v>25.9</v>
          </cell>
          <cell r="M13">
            <v>27.3</v>
          </cell>
          <cell r="N13">
            <v>0</v>
          </cell>
          <cell r="O13">
            <v>10.5</v>
          </cell>
          <cell r="P13">
            <v>8.6</v>
          </cell>
          <cell r="Q13">
            <v>10.4</v>
          </cell>
          <cell r="R13">
            <v>1.3</v>
          </cell>
          <cell r="S13">
            <v>4.8</v>
          </cell>
          <cell r="T13">
            <v>0</v>
          </cell>
          <cell r="AL13">
            <v>37.134856207473931</v>
          </cell>
          <cell r="CO13">
            <v>0</v>
          </cell>
          <cell r="CY13">
            <v>0</v>
          </cell>
          <cell r="CZ13">
            <v>0.21732485764943479</v>
          </cell>
          <cell r="DB13">
            <v>2.3580174234819552E-2</v>
          </cell>
          <cell r="DC13">
            <v>9.8580398516824749E-2</v>
          </cell>
          <cell r="DD13">
            <v>4.5016522679716044E-2</v>
          </cell>
          <cell r="DE13">
            <v>0.4</v>
          </cell>
          <cell r="DF13">
            <v>1.7204881861831226E-2</v>
          </cell>
          <cell r="DG13">
            <v>0.11885192806889029</v>
          </cell>
          <cell r="DJ13" t="str">
            <v>Democrats Abroad</v>
          </cell>
          <cell r="DK13">
            <v>0.20857659946522503</v>
          </cell>
          <cell r="DM13">
            <v>0</v>
          </cell>
          <cell r="DN13">
            <v>9.4612114412304063E-2</v>
          </cell>
          <cell r="DO13">
            <v>4.3204414450510376E-2</v>
          </cell>
          <cell r="DP13">
            <v>0.38389828337387616</v>
          </cell>
          <cell r="DQ13">
            <v>1.6512311531018363E-2</v>
          </cell>
          <cell r="DR13">
            <v>0.11406762790330596</v>
          </cell>
          <cell r="EK13">
            <v>20</v>
          </cell>
          <cell r="EL13">
            <v>0</v>
          </cell>
          <cell r="EM13">
            <v>0</v>
          </cell>
          <cell r="EN13">
            <v>100</v>
          </cell>
        </row>
        <row r="14">
          <cell r="D14" t="str">
            <v>Landmark Communications</v>
          </cell>
          <cell r="F14" t="str">
            <v>Georgia</v>
          </cell>
          <cell r="G14" t="str">
            <v>B</v>
          </cell>
          <cell r="I14">
            <v>43873</v>
          </cell>
          <cell r="J14">
            <v>500</v>
          </cell>
          <cell r="K14" t="str">
            <v>lv</v>
          </cell>
          <cell r="L14">
            <v>32.1</v>
          </cell>
          <cell r="M14">
            <v>14</v>
          </cell>
          <cell r="N14">
            <v>0</v>
          </cell>
          <cell r="O14">
            <v>4.9000000000000004</v>
          </cell>
          <cell r="P14">
            <v>3</v>
          </cell>
          <cell r="Q14">
            <v>14.2</v>
          </cell>
          <cell r="R14">
            <v>1.5</v>
          </cell>
          <cell r="S14">
            <v>3.7</v>
          </cell>
          <cell r="T14">
            <v>0</v>
          </cell>
          <cell r="AL14">
            <v>26.992311443595167</v>
          </cell>
          <cell r="CO14">
            <v>6.9931539420577113</v>
          </cell>
          <cell r="CP14">
            <v>0.17128007054255692</v>
          </cell>
          <cell r="CR14" t="str">
            <v>-</v>
          </cell>
          <cell r="CS14">
            <v>0.11756085862038705</v>
          </cell>
          <cell r="CT14">
            <v>6.4800154904933391E-2</v>
          </cell>
          <cell r="CU14">
            <v>0.20030557785352868</v>
          </cell>
          <cell r="CV14">
            <v>2.7380258096217896E-2</v>
          </cell>
          <cell r="CW14">
            <v>0.1751336650274668</v>
          </cell>
          <cell r="CY14">
            <v>0</v>
          </cell>
          <cell r="CZ14">
            <v>0.15177224686722693</v>
          </cell>
          <cell r="DB14">
            <v>2.0614819948702026E-2</v>
          </cell>
          <cell r="DC14">
            <v>0.12911844745643405</v>
          </cell>
          <cell r="DD14">
            <v>4.2666652962635158E-2</v>
          </cell>
          <cell r="DE14">
            <v>0.2490817913530069</v>
          </cell>
          <cell r="DF14">
            <v>2.7939968831034445E-2</v>
          </cell>
          <cell r="DG14">
            <v>0.14892873391406478</v>
          </cell>
          <cell r="DJ14" t="str">
            <v>Maine</v>
          </cell>
          <cell r="DK14">
            <v>0.16239156014148856</v>
          </cell>
          <cell r="DM14">
            <v>0</v>
          </cell>
          <cell r="DN14">
            <v>0.14434165561705592</v>
          </cell>
          <cell r="DO14">
            <v>4.6949232283815999E-2</v>
          </cell>
          <cell r="DP14">
            <v>0.26668373019655955</v>
          </cell>
          <cell r="DQ14">
            <v>3.1042229082446662E-2</v>
          </cell>
          <cell r="DR14">
            <v>0.1670333612733042</v>
          </cell>
          <cell r="EK14">
            <v>26.99315394205771</v>
          </cell>
          <cell r="EL14">
            <v>25.9</v>
          </cell>
          <cell r="EM14">
            <v>0</v>
          </cell>
          <cell r="EN14">
            <v>74.099999999999994</v>
          </cell>
        </row>
        <row r="15">
          <cell r="D15" t="str">
            <v>Morning Consult</v>
          </cell>
          <cell r="F15" t="str">
            <v>US</v>
          </cell>
          <cell r="G15" t="str">
            <v>B/C</v>
          </cell>
          <cell r="I15">
            <v>43873</v>
          </cell>
          <cell r="J15">
            <v>2639</v>
          </cell>
          <cell r="K15" t="str">
            <v>lv</v>
          </cell>
          <cell r="L15">
            <v>19</v>
          </cell>
          <cell r="M15">
            <v>18</v>
          </cell>
          <cell r="N15">
            <v>0</v>
          </cell>
          <cell r="O15">
            <v>11</v>
          </cell>
          <cell r="P15">
            <v>5</v>
          </cell>
          <cell r="Q15">
            <v>29</v>
          </cell>
          <cell r="R15">
            <v>0</v>
          </cell>
          <cell r="S15">
            <v>10</v>
          </cell>
          <cell r="T15">
            <v>0</v>
          </cell>
          <cell r="AL15">
            <v>37.004805938461097</v>
          </cell>
          <cell r="CO15">
            <v>20.6065594377073</v>
          </cell>
          <cell r="CP15">
            <v>0.1595412129290236</v>
          </cell>
          <cell r="CR15">
            <v>2.3855853861642247E-2</v>
          </cell>
          <cell r="CS15">
            <v>0.1302716244025805</v>
          </cell>
          <cell r="CT15">
            <v>8.3679875765645506E-2</v>
          </cell>
          <cell r="CU15">
            <v>0.23587820304780252</v>
          </cell>
          <cell r="CV15">
            <v>1.2990359019348731E-2</v>
          </cell>
          <cell r="CW15">
            <v>0.12368373592723129</v>
          </cell>
          <cell r="CY15">
            <v>0</v>
          </cell>
          <cell r="CZ15">
            <v>0.14676307123878912</v>
          </cell>
          <cell r="DB15">
            <v>2.0514014703848171E-2</v>
          </cell>
          <cell r="DC15">
            <v>0.12886543294039021</v>
          </cell>
          <cell r="DD15">
            <v>4.2285495558755971E-2</v>
          </cell>
          <cell r="DE15">
            <v>0.2520231313094633</v>
          </cell>
          <cell r="DF15">
            <v>2.7818372801514828E-2</v>
          </cell>
          <cell r="DG15">
            <v>0.17116100193770548</v>
          </cell>
          <cell r="DJ15" t="str">
            <v>Massachusetts</v>
          </cell>
          <cell r="DK15">
            <v>0.13769777222116436</v>
          </cell>
          <cell r="DM15">
            <v>0</v>
          </cell>
          <cell r="DN15">
            <v>0.13625864819728006</v>
          </cell>
          <cell r="DO15">
            <v>6.0744797207227398E-2</v>
          </cell>
          <cell r="DP15">
            <v>0.23909539158152512</v>
          </cell>
          <cell r="DQ15">
            <v>3.1209931607569439E-2</v>
          </cell>
          <cell r="DR15">
            <v>0.2181781080401381</v>
          </cell>
          <cell r="EK15">
            <v>40.606559437707304</v>
          </cell>
          <cell r="EL15">
            <v>50.7</v>
          </cell>
          <cell r="EM15">
            <v>0</v>
          </cell>
          <cell r="EN15">
            <v>49.3</v>
          </cell>
        </row>
        <row r="16">
          <cell r="D16" t="str">
            <v>McLaughlin &amp; Associates</v>
          </cell>
          <cell r="F16" t="str">
            <v>US</v>
          </cell>
          <cell r="G16" t="str">
            <v>C/D</v>
          </cell>
          <cell r="I16">
            <v>43872</v>
          </cell>
          <cell r="J16">
            <v>479</v>
          </cell>
          <cell r="K16" t="str">
            <v>lv</v>
          </cell>
          <cell r="L16">
            <v>24</v>
          </cell>
          <cell r="M16">
            <v>16</v>
          </cell>
          <cell r="N16">
            <v>0</v>
          </cell>
          <cell r="O16">
            <v>11</v>
          </cell>
          <cell r="P16">
            <v>3</v>
          </cell>
          <cell r="Q16">
            <v>21</v>
          </cell>
          <cell r="R16">
            <v>3</v>
          </cell>
          <cell r="S16">
            <v>11</v>
          </cell>
          <cell r="T16">
            <v>3</v>
          </cell>
          <cell r="AL16">
            <v>9.6140684043423317</v>
          </cell>
          <cell r="CO16">
            <v>2.8608468129187807</v>
          </cell>
          <cell r="CP16">
            <v>0.18804126131239238</v>
          </cell>
          <cell r="CR16">
            <v>3.5180473619764526E-3</v>
          </cell>
          <cell r="CS16">
            <v>0.13763159697910063</v>
          </cell>
          <cell r="CT16">
            <v>0.18663736256783203</v>
          </cell>
          <cell r="CU16">
            <v>0.20588573849618108</v>
          </cell>
          <cell r="CV16">
            <v>1.9476363632197135E-2</v>
          </cell>
          <cell r="CW16">
            <v>0.12347594602778167</v>
          </cell>
          <cell r="CY16">
            <v>0</v>
          </cell>
          <cell r="CZ16">
            <v>0.16431771396425413</v>
          </cell>
          <cell r="DB16">
            <v>1.113773978757694E-2</v>
          </cell>
          <cell r="DC16">
            <v>0.14581054938549709</v>
          </cell>
          <cell r="DD16">
            <v>0.2210927816918038</v>
          </cell>
          <cell r="DE16">
            <v>0.23949389654558145</v>
          </cell>
          <cell r="DF16">
            <v>0.01</v>
          </cell>
          <cell r="DG16">
            <v>0.12817231480479296</v>
          </cell>
          <cell r="DJ16" t="str">
            <v>Minnesota</v>
          </cell>
          <cell r="DK16">
            <v>0.14295438836928639</v>
          </cell>
          <cell r="DM16">
            <v>0</v>
          </cell>
          <cell r="DN16">
            <v>0.13815795205297599</v>
          </cell>
          <cell r="DO16">
            <v>0.2103115255795345</v>
          </cell>
          <cell r="DP16">
            <v>0.22935900270744533</v>
          </cell>
          <cell r="DQ16">
            <v>9.8591393467271724E-3</v>
          </cell>
          <cell r="DR16">
            <v>0.1284049311614725</v>
          </cell>
          <cell r="EK16">
            <v>22.86084681291878</v>
          </cell>
          <cell r="EL16">
            <v>12.5</v>
          </cell>
          <cell r="EM16">
            <v>0</v>
          </cell>
          <cell r="EN16">
            <v>87.5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43872</v>
          </cell>
          <cell r="J17">
            <v>552</v>
          </cell>
          <cell r="K17" t="str">
            <v>lv</v>
          </cell>
          <cell r="L17">
            <v>18</v>
          </cell>
          <cell r="M17">
            <v>12</v>
          </cell>
          <cell r="N17">
            <v>0</v>
          </cell>
          <cell r="O17">
            <v>10</v>
          </cell>
          <cell r="P17">
            <v>7</v>
          </cell>
          <cell r="Q17">
            <v>22</v>
          </cell>
          <cell r="R17">
            <v>1</v>
          </cell>
          <cell r="S17">
            <v>15</v>
          </cell>
          <cell r="T17">
            <v>2</v>
          </cell>
          <cell r="AL17">
            <v>2.1922619209375133E-2</v>
          </cell>
          <cell r="CO17">
            <v>67.063132904432337</v>
          </cell>
          <cell r="CP17">
            <v>0.20364882540835838</v>
          </cell>
          <cell r="CR17">
            <v>1.8479306339713838E-2</v>
          </cell>
          <cell r="CS17">
            <v>0.11459653789044223</v>
          </cell>
          <cell r="CT17">
            <v>5.6142172100447044E-2</v>
          </cell>
          <cell r="CU17">
            <v>0.20189605685714754</v>
          </cell>
          <cell r="CV17">
            <v>1.5880563851811462E-2</v>
          </cell>
          <cell r="CW17">
            <v>8.8431030897572899E-2</v>
          </cell>
          <cell r="CY17">
            <v>0</v>
          </cell>
          <cell r="CZ17">
            <v>0.30150025453306661</v>
          </cell>
          <cell r="DB17">
            <v>3.4523646481172475E-2</v>
          </cell>
          <cell r="DC17">
            <v>7.7565038517731014E-2</v>
          </cell>
          <cell r="DD17">
            <v>4.7564049459668793E-2</v>
          </cell>
          <cell r="DE17">
            <v>0.18071917053360551</v>
          </cell>
          <cell r="DF17">
            <v>1.815802517811043E-2</v>
          </cell>
          <cell r="DG17">
            <v>9.8769351617900528E-2</v>
          </cell>
          <cell r="DJ17" t="str">
            <v>North Carolina</v>
          </cell>
          <cell r="DK17">
            <v>0.25720435710906453</v>
          </cell>
          <cell r="DM17">
            <v>0</v>
          </cell>
          <cell r="DN17">
            <v>0.10724177531516883</v>
          </cell>
          <cell r="DO17">
            <v>5.5944688148326219E-2</v>
          </cell>
          <cell r="DP17">
            <v>0.22335413966671866</v>
          </cell>
          <cell r="DQ17">
            <v>2.6160335073242981E-2</v>
          </cell>
          <cell r="DR17">
            <v>9.5323062473083559E-2</v>
          </cell>
          <cell r="EK17">
            <v>87.063132904432337</v>
          </cell>
          <cell r="EL17">
            <v>77</v>
          </cell>
          <cell r="EM17">
            <v>0</v>
          </cell>
          <cell r="EN17">
            <v>23</v>
          </cell>
        </row>
        <row r="18">
          <cell r="D18" t="str">
            <v>Harris Insights &amp; Analytics</v>
          </cell>
          <cell r="F18" t="str">
            <v>US</v>
          </cell>
          <cell r="G18" t="str">
            <v>C+</v>
          </cell>
          <cell r="I18">
            <v>43871</v>
          </cell>
          <cell r="J18">
            <v>913</v>
          </cell>
          <cell r="K18" t="str">
            <v>rv</v>
          </cell>
          <cell r="L18">
            <v>23</v>
          </cell>
          <cell r="M18">
            <v>16</v>
          </cell>
          <cell r="N18">
            <v>0</v>
          </cell>
          <cell r="O18">
            <v>9</v>
          </cell>
          <cell r="P18">
            <v>3</v>
          </cell>
          <cell r="Q18">
            <v>20</v>
          </cell>
          <cell r="R18">
            <v>3</v>
          </cell>
          <cell r="S18">
            <v>9</v>
          </cell>
          <cell r="T18">
            <v>3</v>
          </cell>
          <cell r="AL18">
            <v>18.356444796190939</v>
          </cell>
          <cell r="CO18">
            <v>1.1405782368513633</v>
          </cell>
          <cell r="CP18">
            <v>0.2005464920386397</v>
          </cell>
          <cell r="CR18" t="str">
            <v>-</v>
          </cell>
          <cell r="CS18">
            <v>0.12269897132444982</v>
          </cell>
          <cell r="CT18">
            <v>6.1854152226310133E-2</v>
          </cell>
          <cell r="CU18">
            <v>0.19161759184199917</v>
          </cell>
          <cell r="CV18">
            <v>0.1548054074480307</v>
          </cell>
          <cell r="CW18">
            <v>7.9630813302001904E-2</v>
          </cell>
          <cell r="CY18">
            <v>0</v>
          </cell>
          <cell r="CZ18">
            <v>0.19490040670479858</v>
          </cell>
          <cell r="DB18">
            <v>3.177092641621744E-2</v>
          </cell>
          <cell r="DC18">
            <v>8.2551054105948055E-2</v>
          </cell>
          <cell r="DD18">
            <v>5.0704007528100462E-2</v>
          </cell>
          <cell r="DE18">
            <v>0.30144572680696102</v>
          </cell>
          <cell r="DF18">
            <v>1.7240484324358374E-2</v>
          </cell>
          <cell r="DG18">
            <v>9.7345410445824967E-2</v>
          </cell>
          <cell r="DJ18" t="str">
            <v>Oklahoma</v>
          </cell>
          <cell r="DK18">
            <v>0.21097878319091345</v>
          </cell>
          <cell r="DM18">
            <v>0</v>
          </cell>
          <cell r="DN18">
            <v>9.2467799324254474E-2</v>
          </cell>
          <cell r="DO18">
            <v>5.5554151794210541E-2</v>
          </cell>
          <cell r="DP18">
            <v>0.3161625896167215</v>
          </cell>
          <cell r="DQ18">
            <v>1.9067976822526891E-2</v>
          </cell>
          <cell r="DR18">
            <v>0.10521685052232214</v>
          </cell>
          <cell r="EK18">
            <v>21.140578236851365</v>
          </cell>
          <cell r="EL18">
            <v>5.4</v>
          </cell>
          <cell r="EM18">
            <v>0</v>
          </cell>
          <cell r="EN18">
            <v>94.6</v>
          </cell>
        </row>
        <row r="19">
          <cell r="D19" t="str">
            <v>AtlasIntel</v>
          </cell>
          <cell r="F19" t="str">
            <v>New Hampshire</v>
          </cell>
          <cell r="G19">
            <v>0</v>
          </cell>
          <cell r="I19">
            <v>43871</v>
          </cell>
          <cell r="J19">
            <v>431</v>
          </cell>
          <cell r="K19" t="str">
            <v>lv</v>
          </cell>
          <cell r="L19">
            <v>12</v>
          </cell>
          <cell r="M19">
            <v>0</v>
          </cell>
          <cell r="N19">
            <v>0</v>
          </cell>
          <cell r="O19">
            <v>24</v>
          </cell>
          <cell r="P19">
            <v>14</v>
          </cell>
          <cell r="Q19">
            <v>24</v>
          </cell>
          <cell r="R19">
            <v>1</v>
          </cell>
          <cell r="S19">
            <v>11</v>
          </cell>
          <cell r="T19">
            <v>5</v>
          </cell>
          <cell r="AL19">
            <v>11.938420993770912</v>
          </cell>
          <cell r="CO19">
            <v>0.3571711526930455</v>
          </cell>
          <cell r="CP19">
            <v>0.19335068970199229</v>
          </cell>
          <cell r="CR19">
            <v>2.853061440894648E-2</v>
          </cell>
          <cell r="CS19">
            <v>0.13117791196103543</v>
          </cell>
          <cell r="CT19">
            <v>5.6481849430552677E-2</v>
          </cell>
          <cell r="CU19">
            <v>0.2021131399249825</v>
          </cell>
          <cell r="CV19">
            <v>1.6289862256498252E-2</v>
          </cell>
          <cell r="CW19">
            <v>8.3696684400322865E-2</v>
          </cell>
          <cell r="CY19">
            <v>0</v>
          </cell>
          <cell r="CZ19">
            <v>0.3027095406474905</v>
          </cell>
          <cell r="DB19">
            <v>3.4670934144486715E-2</v>
          </cell>
          <cell r="DC19">
            <v>7.8724787593046713E-2</v>
          </cell>
          <cell r="DD19">
            <v>4.791240217119825E-2</v>
          </cell>
          <cell r="DE19">
            <v>0.184227253557149</v>
          </cell>
          <cell r="DF19">
            <v>1.8429246081658482E-2</v>
          </cell>
          <cell r="DG19">
            <v>0.10137466241824056</v>
          </cell>
          <cell r="DJ19" t="str">
            <v>Tennessee</v>
          </cell>
          <cell r="DK19">
            <v>0.32784303123071445</v>
          </cell>
          <cell r="DM19">
            <v>0</v>
          </cell>
          <cell r="DN19">
            <v>8.6075537425238643E-2</v>
          </cell>
          <cell r="DO19">
            <v>5.2212142637310263E-2</v>
          </cell>
          <cell r="DP19">
            <v>0.20043061464023207</v>
          </cell>
          <cell r="DQ19">
            <v>2.0041144709119756E-2</v>
          </cell>
          <cell r="DR19">
            <v>0.11089180584604288</v>
          </cell>
          <cell r="EK19">
            <v>20.357171152693045</v>
          </cell>
          <cell r="EL19">
            <v>1.8</v>
          </cell>
          <cell r="EM19">
            <v>0</v>
          </cell>
          <cell r="EN19">
            <v>98.2</v>
          </cell>
        </row>
        <row r="20">
          <cell r="D20" t="str">
            <v>Data for Progress</v>
          </cell>
          <cell r="F20" t="str">
            <v>New Hampshire</v>
          </cell>
          <cell r="G20" t="str">
            <v>B/C</v>
          </cell>
          <cell r="I20">
            <v>43871</v>
          </cell>
          <cell r="J20">
            <v>1295</v>
          </cell>
          <cell r="K20" t="str">
            <v>lv</v>
          </cell>
          <cell r="L20">
            <v>9</v>
          </cell>
          <cell r="M20">
            <v>0</v>
          </cell>
          <cell r="N20">
            <v>0</v>
          </cell>
          <cell r="O20">
            <v>26</v>
          </cell>
          <cell r="P20">
            <v>13</v>
          </cell>
          <cell r="Q20">
            <v>28</v>
          </cell>
          <cell r="R20">
            <v>3</v>
          </cell>
          <cell r="S20">
            <v>14</v>
          </cell>
          <cell r="T20">
            <v>5</v>
          </cell>
          <cell r="AL20">
            <v>24.850521631536385</v>
          </cell>
          <cell r="CO20">
            <v>68.738835299649296</v>
          </cell>
          <cell r="CP20">
            <v>0.18182917396786918</v>
          </cell>
          <cell r="CR20">
            <v>1.8351510068654417E-2</v>
          </cell>
          <cell r="CS20">
            <v>0.11750330897433102</v>
          </cell>
          <cell r="CT20">
            <v>5.2391204357366501E-2</v>
          </cell>
          <cell r="CU20">
            <v>0.218893220333122</v>
          </cell>
          <cell r="CV20">
            <v>1.6321586551264134E-2</v>
          </cell>
          <cell r="CW20">
            <v>9.9769641187441652E-2</v>
          </cell>
          <cell r="CY20">
            <v>0</v>
          </cell>
          <cell r="CZ20">
            <v>0.22501571932696462</v>
          </cell>
          <cell r="DB20">
            <v>3.3912536790659337E-2</v>
          </cell>
          <cell r="DC20">
            <v>6.4706646609100596E-2</v>
          </cell>
          <cell r="DD20">
            <v>4.4845407357960367E-2</v>
          </cell>
          <cell r="DE20">
            <v>0.23842081930783168</v>
          </cell>
          <cell r="DF20">
            <v>1.7159923011862269E-2</v>
          </cell>
          <cell r="DG20">
            <v>0.14514720849348767</v>
          </cell>
          <cell r="DJ20" t="str">
            <v>Texas</v>
          </cell>
          <cell r="DK20">
            <v>0.22929938960453849</v>
          </cell>
          <cell r="DM20">
            <v>0</v>
          </cell>
          <cell r="DN20">
            <v>9.7004025543732178E-2</v>
          </cell>
          <cell r="DO20">
            <v>5.5815066907400283E-2</v>
          </cell>
          <cell r="DP20">
            <v>0.25907059242360836</v>
          </cell>
          <cell r="DQ20">
            <v>2.3089175594855262E-2</v>
          </cell>
          <cell r="DR20">
            <v>0.13875336762650045</v>
          </cell>
          <cell r="EK20">
            <v>88.738835299649296</v>
          </cell>
          <cell r="EL20">
            <v>77.5</v>
          </cell>
          <cell r="EM20">
            <v>0</v>
          </cell>
          <cell r="EN20">
            <v>22.5</v>
          </cell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43871</v>
          </cell>
          <cell r="J21">
            <v>556</v>
          </cell>
          <cell r="K21" t="str">
            <v>rv</v>
          </cell>
          <cell r="L21">
            <v>17</v>
          </cell>
          <cell r="M21">
            <v>15</v>
          </cell>
          <cell r="N21">
            <v>0</v>
          </cell>
          <cell r="O21">
            <v>8</v>
          </cell>
          <cell r="P21">
            <v>3</v>
          </cell>
          <cell r="Q21">
            <v>20</v>
          </cell>
          <cell r="R21">
            <v>2</v>
          </cell>
          <cell r="S21">
            <v>11</v>
          </cell>
          <cell r="T21">
            <v>5</v>
          </cell>
          <cell r="AL21">
            <v>27.827729338808162</v>
          </cell>
          <cell r="CO21">
            <v>9.970887531691444</v>
          </cell>
          <cell r="CP21">
            <v>0.12015751352991771</v>
          </cell>
          <cell r="CR21">
            <v>3.5180473619764526E-3</v>
          </cell>
          <cell r="CS21">
            <v>0.13184889885142517</v>
          </cell>
          <cell r="CT21">
            <v>0.10880330437689861</v>
          </cell>
          <cell r="CU21">
            <v>0.25443081561740899</v>
          </cell>
          <cell r="CV21">
            <v>2.1155926345139436E-2</v>
          </cell>
          <cell r="CW21">
            <v>0.13429241512907286</v>
          </cell>
          <cell r="CY21">
            <v>0</v>
          </cell>
          <cell r="CZ21">
            <v>0.15326158969464634</v>
          </cell>
          <cell r="DB21">
            <v>1.0785628835815497E-2</v>
          </cell>
          <cell r="DC21">
            <v>0.11006069532784578</v>
          </cell>
          <cell r="DD21">
            <v>4.2643319544853259E-2</v>
          </cell>
          <cell r="DE21">
            <v>0.2797026597175461</v>
          </cell>
          <cell r="DF21">
            <v>2.7767923571918859E-2</v>
          </cell>
          <cell r="DG21">
            <v>0.12672237875154688</v>
          </cell>
          <cell r="DJ21" t="str">
            <v>Utah</v>
          </cell>
          <cell r="DK21">
            <v>0.13796135442094906</v>
          </cell>
          <cell r="DM21">
            <v>0</v>
          </cell>
          <cell r="DN21">
            <v>0.11269831758471496</v>
          </cell>
          <cell r="DO21">
            <v>5.4486082976511883E-2</v>
          </cell>
          <cell r="DP21">
            <v>0.33718127320760766</v>
          </cell>
          <cell r="DQ21">
            <v>2.3082776691644435E-2</v>
          </cell>
          <cell r="DR21">
            <v>0.14363386452172108</v>
          </cell>
          <cell r="EK21">
            <v>29.970887531691446</v>
          </cell>
          <cell r="EL21">
            <v>33.299999999999997</v>
          </cell>
          <cell r="EM21">
            <v>0</v>
          </cell>
          <cell r="EN21">
            <v>66.7</v>
          </cell>
        </row>
        <row r="22">
          <cell r="D22" t="str">
            <v>YouGov</v>
          </cell>
          <cell r="F22" t="str">
            <v>Texas</v>
          </cell>
          <cell r="G22" t="str">
            <v>B-</v>
          </cell>
          <cell r="I22">
            <v>43870</v>
          </cell>
          <cell r="J22">
            <v>575</v>
          </cell>
          <cell r="K22" t="str">
            <v>lv</v>
          </cell>
          <cell r="L22">
            <v>22</v>
          </cell>
          <cell r="M22">
            <v>10</v>
          </cell>
          <cell r="N22">
            <v>1</v>
          </cell>
          <cell r="O22">
            <v>7</v>
          </cell>
          <cell r="P22">
            <v>3</v>
          </cell>
          <cell r="Q22">
            <v>24</v>
          </cell>
          <cell r="R22">
            <v>3</v>
          </cell>
          <cell r="S22">
            <v>15</v>
          </cell>
          <cell r="T22">
            <v>6</v>
          </cell>
          <cell r="AL22">
            <v>18.825564196765097</v>
          </cell>
          <cell r="CO22">
            <v>0</v>
          </cell>
          <cell r="CP22">
            <v>0.15548481513338622</v>
          </cell>
          <cell r="CR22">
            <v>8.482044631283981E-3</v>
          </cell>
          <cell r="CS22">
            <v>0.13872163010261526</v>
          </cell>
          <cell r="CT22">
            <v>9.1796506124674992E-2</v>
          </cell>
          <cell r="CU22">
            <v>0.22712046912764455</v>
          </cell>
          <cell r="CV22">
            <v>2.0408650686073056E-2</v>
          </cell>
          <cell r="CW22">
            <v>0.13727543175257426</v>
          </cell>
          <cell r="CY22">
            <v>0</v>
          </cell>
          <cell r="CZ22">
            <v>0.14222726210267678</v>
          </cell>
          <cell r="DB22">
            <v>1.9734454143645035E-2</v>
          </cell>
          <cell r="DC22">
            <v>0.13596305740972237</v>
          </cell>
          <cell r="DD22">
            <v>4.4436985525642701E-2</v>
          </cell>
          <cell r="DE22">
            <v>0.65093616558006007</v>
          </cell>
          <cell r="DF22">
            <v>2.8118600604948633E-2</v>
          </cell>
          <cell r="DG22">
            <v>0.15570639077686413</v>
          </cell>
          <cell r="DJ22" t="str">
            <v>Vermont</v>
          </cell>
          <cell r="DK22">
            <v>0.10671554465519355</v>
          </cell>
          <cell r="DM22">
            <v>0</v>
          </cell>
          <cell r="DN22">
            <v>0.10201540485247658</v>
          </cell>
          <cell r="DO22">
            <v>3.3341829429160225E-2</v>
          </cell>
          <cell r="DP22">
            <v>0.48840852603554408</v>
          </cell>
          <cell r="DQ22">
            <v>2.109786642966302E-2</v>
          </cell>
          <cell r="DR22">
            <v>0.11682916518530616</v>
          </cell>
          <cell r="EK22">
            <v>20</v>
          </cell>
          <cell r="EL22">
            <v>0</v>
          </cell>
          <cell r="EM22">
            <v>0</v>
          </cell>
          <cell r="EN22">
            <v>100</v>
          </cell>
        </row>
        <row r="23">
          <cell r="D23" t="str">
            <v>Change Research</v>
          </cell>
          <cell r="F23" t="str">
            <v>New Hampshire</v>
          </cell>
          <cell r="G23" t="str">
            <v>C</v>
          </cell>
          <cell r="I23">
            <v>43870</v>
          </cell>
          <cell r="J23">
            <v>662</v>
          </cell>
          <cell r="K23" t="str">
            <v>lv</v>
          </cell>
          <cell r="L23">
            <v>9</v>
          </cell>
          <cell r="M23">
            <v>0</v>
          </cell>
          <cell r="N23">
            <v>0</v>
          </cell>
          <cell r="O23">
            <v>21</v>
          </cell>
          <cell r="P23">
            <v>8</v>
          </cell>
          <cell r="Q23">
            <v>30</v>
          </cell>
          <cell r="R23">
            <v>3</v>
          </cell>
          <cell r="S23">
            <v>8</v>
          </cell>
          <cell r="T23">
            <v>5</v>
          </cell>
          <cell r="AL23">
            <v>13.642845272533636</v>
          </cell>
          <cell r="CO23">
            <v>5.3938360548653375</v>
          </cell>
          <cell r="CP23">
            <v>0.20732199166523355</v>
          </cell>
          <cell r="CR23">
            <v>1.9385253542627802E-2</v>
          </cell>
          <cell r="CS23">
            <v>0.11405812797038803</v>
          </cell>
          <cell r="CT23">
            <v>5.3223485896864084E-2</v>
          </cell>
          <cell r="CU23">
            <v>0.20912856837812346</v>
          </cell>
          <cell r="CV23">
            <v>1.6724384019198291E-2</v>
          </cell>
          <cell r="CW23">
            <v>9.3830808756655476E-2</v>
          </cell>
          <cell r="CY23">
            <v>0</v>
          </cell>
          <cell r="CZ23">
            <v>0.28695866401309739</v>
          </cell>
          <cell r="DB23">
            <v>3.3511526452578433E-2</v>
          </cell>
          <cell r="DC23">
            <v>7.6082627575358053E-2</v>
          </cell>
          <cell r="DD23">
            <v>7.6913223522448046E-2</v>
          </cell>
          <cell r="DE23">
            <v>0.26796986121537525</v>
          </cell>
          <cell r="DF23">
            <v>1.7941353613239872E-2</v>
          </cell>
          <cell r="DG23">
            <v>0.13156238657468777</v>
          </cell>
          <cell r="DJ23" t="str">
            <v>Virginia</v>
          </cell>
          <cell r="DK23">
            <v>0.26560159153759511</v>
          </cell>
          <cell r="DM23">
            <v>0</v>
          </cell>
          <cell r="DN23">
            <v>8.7865143664607903E-2</v>
          </cell>
          <cell r="DO23">
            <v>7.3369697247819457E-2</v>
          </cell>
          <cell r="DP23">
            <v>0.2536169934143766</v>
          </cell>
          <cell r="DQ23">
            <v>1.7778955049176513E-2</v>
          </cell>
          <cell r="DR23">
            <v>0.12075136955956241</v>
          </cell>
          <cell r="EK23">
            <v>25.393836054865339</v>
          </cell>
          <cell r="EL23">
            <v>21.2</v>
          </cell>
          <cell r="EM23">
            <v>0</v>
          </cell>
          <cell r="EN23">
            <v>78.8</v>
          </cell>
        </row>
        <row r="24">
          <cell r="D24" t="str">
            <v>Monmouth University</v>
          </cell>
          <cell r="F24" t="str">
            <v>US</v>
          </cell>
          <cell r="G24" t="str">
            <v>A+</v>
          </cell>
          <cell r="I24">
            <v>43870</v>
          </cell>
          <cell r="J24">
            <v>357</v>
          </cell>
          <cell r="K24" t="str">
            <v>rv</v>
          </cell>
          <cell r="L24">
            <v>16</v>
          </cell>
          <cell r="M24">
            <v>11</v>
          </cell>
          <cell r="N24">
            <v>0</v>
          </cell>
          <cell r="O24">
            <v>13</v>
          </cell>
          <cell r="P24">
            <v>6</v>
          </cell>
          <cell r="Q24">
            <v>26</v>
          </cell>
          <cell r="R24">
            <v>1</v>
          </cell>
          <cell r="S24">
            <v>13</v>
          </cell>
          <cell r="T24">
            <v>4</v>
          </cell>
          <cell r="AL24">
            <v>39.457105816870005</v>
          </cell>
          <cell r="CO24">
            <v>0</v>
          </cell>
          <cell r="CP24">
            <v>0.10689937150127901</v>
          </cell>
          <cell r="CR24">
            <v>4.1081223552783385E-3</v>
          </cell>
          <cell r="CS24">
            <v>0.11066376079764133</v>
          </cell>
          <cell r="CT24">
            <v>4.6922509079036077E-2</v>
          </cell>
          <cell r="CU24">
            <v>0.26932895115780486</v>
          </cell>
          <cell r="CV24">
            <v>1.0836887865331372E-2</v>
          </cell>
          <cell r="CW24">
            <v>0.1223234344336695</v>
          </cell>
          <cell r="CY24">
            <v>0</v>
          </cell>
          <cell r="CZ24">
            <v>0.19373234812536461</v>
          </cell>
          <cell r="DB24">
            <v>1.0557343274004651E-2</v>
          </cell>
          <cell r="DC24">
            <v>0.10899266151668856</v>
          </cell>
          <cell r="DD24">
            <v>4.3225269762952788E-2</v>
          </cell>
          <cell r="DE24">
            <v>0.341793221263063</v>
          </cell>
          <cell r="DF24">
            <v>2.748535605672725E-2</v>
          </cell>
          <cell r="DG24">
            <v>8.3771351776727759E-2</v>
          </cell>
          <cell r="DJ24" t="str">
            <v>Idaho</v>
          </cell>
          <cell r="DK24">
            <v>0.20491873233342189</v>
          </cell>
          <cell r="DM24">
            <v>0</v>
          </cell>
          <cell r="DN24">
            <v>0.11528605443419684</v>
          </cell>
          <cell r="DO24">
            <v>4.5721158961345279E-2</v>
          </cell>
          <cell r="DP24">
            <v>0.36152885307548499</v>
          </cell>
          <cell r="DQ24">
            <v>2.9072400016710877E-2</v>
          </cell>
          <cell r="DR24">
            <v>8.8608430022413406E-2</v>
          </cell>
          <cell r="EK24">
            <v>20</v>
          </cell>
          <cell r="EL24">
            <v>0</v>
          </cell>
          <cell r="EM24">
            <v>0</v>
          </cell>
          <cell r="EN24">
            <v>100</v>
          </cell>
        </row>
        <row r="25">
          <cell r="D25" t="str">
            <v>Morning Consult</v>
          </cell>
          <cell r="F25" t="str">
            <v>US</v>
          </cell>
          <cell r="G25" t="str">
            <v>B/C</v>
          </cell>
          <cell r="I25">
            <v>43870</v>
          </cell>
          <cell r="J25">
            <v>15346</v>
          </cell>
          <cell r="K25" t="str">
            <v>lv</v>
          </cell>
          <cell r="L25">
            <v>22</v>
          </cell>
          <cell r="M25">
            <v>17</v>
          </cell>
          <cell r="N25">
            <v>0</v>
          </cell>
          <cell r="O25">
            <v>11</v>
          </cell>
          <cell r="P25">
            <v>3</v>
          </cell>
          <cell r="Q25">
            <v>25</v>
          </cell>
          <cell r="R25">
            <v>3</v>
          </cell>
          <cell r="S25">
            <v>11</v>
          </cell>
          <cell r="T25">
            <v>4</v>
          </cell>
          <cell r="AL25">
            <v>8.312998531230269</v>
          </cell>
          <cell r="CO25">
            <v>19.937287750172896</v>
          </cell>
          <cell r="CP25">
            <v>0.21186598302589221</v>
          </cell>
          <cell r="CR25">
            <v>3.4580070874026925E-2</v>
          </cell>
          <cell r="CS25">
            <v>0.12167155754003997</v>
          </cell>
          <cell r="CT25">
            <v>5.5068025232952712E-2</v>
          </cell>
          <cell r="CU25">
            <v>0.20065129040595778</v>
          </cell>
          <cell r="CV25">
            <v>1.3014440423966437E-2</v>
          </cell>
          <cell r="CW25">
            <v>8.2850879919211987E-2</v>
          </cell>
          <cell r="CY25">
            <v>0</v>
          </cell>
          <cell r="CZ25">
            <v>0.18281286437807559</v>
          </cell>
          <cell r="DB25">
            <v>1.286598970768245E-2</v>
          </cell>
          <cell r="DC25">
            <v>0.13912661751246985</v>
          </cell>
          <cell r="DD25">
            <v>6.881494520478891E-2</v>
          </cell>
          <cell r="DE25">
            <v>0.22909592860670741</v>
          </cell>
          <cell r="DF25">
            <v>0.01</v>
          </cell>
          <cell r="DG25">
            <v>0.11987829212431401</v>
          </cell>
          <cell r="DJ25" t="str">
            <v>Michigan</v>
          </cell>
          <cell r="DK25">
            <v>0.21602028808934354</v>
          </cell>
          <cell r="DM25">
            <v>0</v>
          </cell>
          <cell r="DN25">
            <v>0.12690227090247305</v>
          </cell>
          <cell r="DO25">
            <v>6.299297044740966E-2</v>
          </cell>
          <cell r="DP25">
            <v>0.27293101172120671</v>
          </cell>
          <cell r="DQ25">
            <v>1.299737411971379E-2</v>
          </cell>
          <cell r="DR25">
            <v>0.1271388639742832</v>
          </cell>
          <cell r="EK25">
            <v>39.937287750172899</v>
          </cell>
          <cell r="EL25">
            <v>49.9</v>
          </cell>
          <cell r="EM25">
            <v>0</v>
          </cell>
          <cell r="EN25">
            <v>50.1</v>
          </cell>
        </row>
        <row r="26">
          <cell r="D26" t="str">
            <v>Elucd</v>
          </cell>
          <cell r="F26" t="str">
            <v>New Hampshire</v>
          </cell>
          <cell r="G26">
            <v>0</v>
          </cell>
          <cell r="I26">
            <v>43870</v>
          </cell>
          <cell r="J26">
            <v>492</v>
          </cell>
          <cell r="K26" t="str">
            <v>lv</v>
          </cell>
          <cell r="L26">
            <v>8</v>
          </cell>
          <cell r="M26">
            <v>0</v>
          </cell>
          <cell r="N26">
            <v>0</v>
          </cell>
          <cell r="O26">
            <v>20</v>
          </cell>
          <cell r="P26">
            <v>12</v>
          </cell>
          <cell r="Q26">
            <v>26</v>
          </cell>
          <cell r="R26">
            <v>3</v>
          </cell>
          <cell r="S26">
            <v>10</v>
          </cell>
          <cell r="T26">
            <v>1</v>
          </cell>
          <cell r="AL26">
            <v>12.005433323427265</v>
          </cell>
          <cell r="CO26">
            <v>1.5812371570863479</v>
          </cell>
          <cell r="CP26">
            <v>0.24074833129043396</v>
          </cell>
          <cell r="CR26">
            <v>1.7521027153893712E-2</v>
          </cell>
          <cell r="CS26">
            <v>0.1050849364068361</v>
          </cell>
          <cell r="CT26">
            <v>5.207368824829154E-2</v>
          </cell>
          <cell r="CU26">
            <v>0.17259196472146679</v>
          </cell>
          <cell r="CV26">
            <v>4.0083421186284433E-2</v>
          </cell>
          <cell r="CW26">
            <v>7.8798956860548275E-2</v>
          </cell>
          <cell r="CY26">
            <v>0</v>
          </cell>
          <cell r="CZ26">
            <v>0.35711021453536695</v>
          </cell>
          <cell r="DB26">
            <v>3.993777238635822E-2</v>
          </cell>
          <cell r="DC26">
            <v>5.5617722688757254E-2</v>
          </cell>
          <cell r="DD26">
            <v>3.8644474557356742E-2</v>
          </cell>
          <cell r="DE26">
            <v>0.1558646791938485</v>
          </cell>
          <cell r="DF26">
            <v>1.8422897168046945E-2</v>
          </cell>
          <cell r="DG26">
            <v>8.1852080521915421E-2</v>
          </cell>
          <cell r="DJ26" t="str">
            <v>Mississippi</v>
          </cell>
          <cell r="DK26">
            <v>0.40365892068723996</v>
          </cell>
          <cell r="DM26">
            <v>0</v>
          </cell>
          <cell r="DN26">
            <v>6.2182280896431415E-2</v>
          </cell>
          <cell r="DO26">
            <v>4.4538792629967634E-2</v>
          </cell>
          <cell r="DP26">
            <v>0.17593683788316419</v>
          </cell>
          <cell r="DQ26">
            <v>2.0727285433411253E-2</v>
          </cell>
          <cell r="DR26">
            <v>8.9823830805204521E-2</v>
          </cell>
          <cell r="EK26">
            <v>21.581237157086349</v>
          </cell>
          <cell r="EL26">
            <v>7.3</v>
          </cell>
          <cell r="EM26">
            <v>0</v>
          </cell>
          <cell r="EN26">
            <v>92.7</v>
          </cell>
        </row>
        <row r="27">
          <cell r="D27" t="str">
            <v>Capitol Weekly</v>
          </cell>
          <cell r="F27" t="str">
            <v>California</v>
          </cell>
          <cell r="G27">
            <v>0</v>
          </cell>
          <cell r="I27">
            <v>43870</v>
          </cell>
          <cell r="J27">
            <v>843</v>
          </cell>
          <cell r="K27" t="str">
            <v>lv</v>
          </cell>
          <cell r="L27">
            <v>11</v>
          </cell>
          <cell r="M27">
            <v>13</v>
          </cell>
          <cell r="N27">
            <v>1</v>
          </cell>
          <cell r="O27">
            <v>14</v>
          </cell>
          <cell r="P27">
            <v>5</v>
          </cell>
          <cell r="Q27">
            <v>29</v>
          </cell>
          <cell r="R27">
            <v>3</v>
          </cell>
          <cell r="S27">
            <v>16</v>
          </cell>
          <cell r="T27">
            <v>4</v>
          </cell>
          <cell r="AL27">
            <v>15.782848606588686</v>
          </cell>
          <cell r="CO27">
            <v>10.454216903724001</v>
          </cell>
          <cell r="CP27">
            <v>0.17589785044953238</v>
          </cell>
          <cell r="CR27">
            <v>2.8857490424008023E-2</v>
          </cell>
          <cell r="CS27">
            <v>0.13375545469824091</v>
          </cell>
          <cell r="CT27">
            <v>5.1597914592970098E-2</v>
          </cell>
          <cell r="CU27">
            <v>0.2254743039152301</v>
          </cell>
          <cell r="CV27">
            <v>1.4943817526972885E-2</v>
          </cell>
          <cell r="CW27">
            <v>9.1105219327860573E-2</v>
          </cell>
          <cell r="CY27">
            <v>0</v>
          </cell>
          <cell r="CZ27">
            <v>0.28184728605939452</v>
          </cell>
          <cell r="DB27">
            <v>3.2723742306610903E-2</v>
          </cell>
          <cell r="DC27">
            <v>8.0811668801883285E-2</v>
          </cell>
          <cell r="DD27">
            <v>4.8924560876935266E-2</v>
          </cell>
          <cell r="DE27">
            <v>0.19023803519017488</v>
          </cell>
          <cell r="DF27">
            <v>1.8001399068534405E-2</v>
          </cell>
          <cell r="DG27">
            <v>0.10329058662070695</v>
          </cell>
          <cell r="DJ27" t="str">
            <v>Missouri</v>
          </cell>
          <cell r="DK27">
            <v>0.30689843738659039</v>
          </cell>
          <cell r="DM27">
            <v>0</v>
          </cell>
          <cell r="DN27">
            <v>8.9544790252596249E-2</v>
          </cell>
          <cell r="DO27">
            <v>6.7787317287102231E-2</v>
          </cell>
          <cell r="DP27">
            <v>0.1704989577535323</v>
          </cell>
          <cell r="DQ27">
            <v>1.5154369831422465E-2</v>
          </cell>
          <cell r="DR27">
            <v>9.7508383035041626E-2</v>
          </cell>
          <cell r="EK27">
            <v>30.454216903724003</v>
          </cell>
          <cell r="EL27">
            <v>34.299999999999997</v>
          </cell>
          <cell r="EM27">
            <v>0</v>
          </cell>
          <cell r="EN27">
            <v>65.7</v>
          </cell>
        </row>
        <row r="28">
          <cell r="D28" t="str">
            <v>Quinnipiac University</v>
          </cell>
          <cell r="F28" t="str">
            <v>US</v>
          </cell>
          <cell r="G28" t="str">
            <v>A</v>
          </cell>
          <cell r="I28">
            <v>43870</v>
          </cell>
          <cell r="J28">
            <v>665</v>
          </cell>
          <cell r="K28" t="str">
            <v>rv</v>
          </cell>
          <cell r="L28">
            <v>17</v>
          </cell>
          <cell r="M28">
            <v>15</v>
          </cell>
          <cell r="N28">
            <v>0</v>
          </cell>
          <cell r="O28">
            <v>10</v>
          </cell>
          <cell r="P28">
            <v>4</v>
          </cell>
          <cell r="Q28">
            <v>25</v>
          </cell>
          <cell r="R28">
            <v>1</v>
          </cell>
          <cell r="S28">
            <v>14</v>
          </cell>
          <cell r="T28">
            <v>2</v>
          </cell>
          <cell r="AL28">
            <v>45.120532468667342</v>
          </cell>
          <cell r="CO28">
            <v>0</v>
          </cell>
          <cell r="CP28">
            <v>0.17605825318736598</v>
          </cell>
          <cell r="CR28">
            <v>3.8255112231868555E-3</v>
          </cell>
          <cell r="CS28">
            <v>0.14539096352148059</v>
          </cell>
          <cell r="CT28">
            <v>6.5704927837881136E-2</v>
          </cell>
          <cell r="CU28">
            <v>0.19915686486307707</v>
          </cell>
          <cell r="CV28">
            <v>2.9309877853217484E-2</v>
          </cell>
          <cell r="CW28">
            <v>0.13733076319800011</v>
          </cell>
          <cell r="CY28">
            <v>0</v>
          </cell>
          <cell r="CZ28">
            <v>0.16644737746830199</v>
          </cell>
          <cell r="DB28">
            <v>1.0561027676228846E-2</v>
          </cell>
          <cell r="DC28">
            <v>0.14979941885305059</v>
          </cell>
          <cell r="DD28">
            <v>7.3359531541845047E-2</v>
          </cell>
          <cell r="DE28">
            <v>0.3073317531617723</v>
          </cell>
          <cell r="DF28">
            <v>0.01</v>
          </cell>
          <cell r="DG28">
            <v>0.1210462256310182</v>
          </cell>
          <cell r="DJ28" t="str">
            <v>North Dakota</v>
          </cell>
          <cell r="DK28">
            <v>0.17033382969180683</v>
          </cell>
          <cell r="DM28">
            <v>0</v>
          </cell>
          <cell r="DN28">
            <v>0.15329715064874705</v>
          </cell>
          <cell r="DO28">
            <v>7.5072435156264397E-2</v>
          </cell>
          <cell r="DP28">
            <v>0.31450777596006885</v>
          </cell>
          <cell r="DQ28">
            <v>1.0233494350143485E-2</v>
          </cell>
          <cell r="DR28">
            <v>0.12387258661012183</v>
          </cell>
          <cell r="EK28">
            <v>20</v>
          </cell>
          <cell r="EL28">
            <v>0</v>
          </cell>
          <cell r="EM28">
            <v>0</v>
          </cell>
          <cell r="EN28">
            <v>100</v>
          </cell>
        </row>
        <row r="29">
          <cell r="D29" t="str">
            <v>University of New Hampshire</v>
          </cell>
          <cell r="F29" t="str">
            <v>New Hampshire</v>
          </cell>
          <cell r="G29" t="str">
            <v>B</v>
          </cell>
          <cell r="I29">
            <v>43870</v>
          </cell>
          <cell r="J29">
            <v>365</v>
          </cell>
          <cell r="K29" t="str">
            <v>lv</v>
          </cell>
          <cell r="L29">
            <v>11</v>
          </cell>
          <cell r="M29">
            <v>0</v>
          </cell>
          <cell r="N29">
            <v>0</v>
          </cell>
          <cell r="O29">
            <v>22</v>
          </cell>
          <cell r="P29">
            <v>7</v>
          </cell>
          <cell r="Q29">
            <v>29</v>
          </cell>
          <cell r="R29">
            <v>1</v>
          </cell>
          <cell r="S29">
            <v>10</v>
          </cell>
          <cell r="T29">
            <v>4</v>
          </cell>
          <cell r="AL29">
            <v>20.057216083152277</v>
          </cell>
          <cell r="CO29">
            <v>15.18095372477929</v>
          </cell>
          <cell r="CP29">
            <v>0.22414019005215977</v>
          </cell>
          <cell r="CR29">
            <v>3.283003963813938E-2</v>
          </cell>
          <cell r="CS29">
            <v>0.11144534731251653</v>
          </cell>
          <cell r="CT29">
            <v>5.3306052180920514E-2</v>
          </cell>
          <cell r="CU29">
            <v>0.20542754196749441</v>
          </cell>
          <cell r="CV29">
            <v>1.1331020243763264E-2</v>
          </cell>
          <cell r="CW29">
            <v>8.7611058684473095E-2</v>
          </cell>
          <cell r="CY29">
            <v>0</v>
          </cell>
          <cell r="CZ29">
            <v>0.17882095293769604</v>
          </cell>
          <cell r="DB29">
            <v>1.2032371598045996E-2</v>
          </cell>
          <cell r="DC29">
            <v>0.13938391774226461</v>
          </cell>
          <cell r="DD29">
            <v>6.8498459048439181E-2</v>
          </cell>
          <cell r="DE29">
            <v>0.22218704054809368</v>
          </cell>
          <cell r="DF29">
            <v>0.01</v>
          </cell>
          <cell r="DG29">
            <v>0.1180103635833101</v>
          </cell>
          <cell r="DJ29" t="str">
            <v>Ohio</v>
          </cell>
          <cell r="DK29">
            <v>0.22286591514411216</v>
          </cell>
          <cell r="DM29">
            <v>0</v>
          </cell>
          <cell r="DN29">
            <v>0.1348654855898786</v>
          </cell>
          <cell r="DO29">
            <v>6.5231663035285062E-2</v>
          </cell>
          <cell r="DP29">
            <v>0.25849391537687477</v>
          </cell>
          <cell r="DQ29">
            <v>1.7653685043577953E-2</v>
          </cell>
          <cell r="DR29">
            <v>0.11740643140243752</v>
          </cell>
          <cell r="EK29">
            <v>35.180953724779286</v>
          </cell>
          <cell r="EL29">
            <v>43.2</v>
          </cell>
          <cell r="EM29">
            <v>0</v>
          </cell>
          <cell r="EN29">
            <v>56.8</v>
          </cell>
        </row>
        <row r="30">
          <cell r="D30" t="str">
            <v>American Research Group</v>
          </cell>
          <cell r="F30" t="str">
            <v>New Hampshire</v>
          </cell>
          <cell r="G30" t="str">
            <v>B</v>
          </cell>
          <cell r="I30">
            <v>43870</v>
          </cell>
          <cell r="J30">
            <v>400</v>
          </cell>
          <cell r="K30" t="str">
            <v>lv</v>
          </cell>
          <cell r="L30">
            <v>13</v>
          </cell>
          <cell r="M30">
            <v>1</v>
          </cell>
          <cell r="N30">
            <v>0</v>
          </cell>
          <cell r="O30">
            <v>20</v>
          </cell>
          <cell r="P30">
            <v>13</v>
          </cell>
          <cell r="Q30">
            <v>28</v>
          </cell>
          <cell r="R30">
            <v>2</v>
          </cell>
          <cell r="S30">
            <v>11</v>
          </cell>
          <cell r="T30">
            <v>3</v>
          </cell>
          <cell r="AL30">
            <v>21.797960777976435</v>
          </cell>
          <cell r="CO30">
            <v>32.067437196989751</v>
          </cell>
          <cell r="CP30">
            <v>8.7426236411473429E-2</v>
          </cell>
          <cell r="CR30" t="str">
            <v>-</v>
          </cell>
          <cell r="CS30">
            <v>0.1124326406150097</v>
          </cell>
          <cell r="CT30">
            <v>9.2249180833754968E-2</v>
          </cell>
          <cell r="CU30">
            <v>0.24781807563411606</v>
          </cell>
          <cell r="CV30">
            <v>1.3404700426483387E-2</v>
          </cell>
          <cell r="CW30">
            <v>0.13812331481511544</v>
          </cell>
          <cell r="CY30">
            <v>0</v>
          </cell>
          <cell r="CZ30">
            <v>0.14335997350388271</v>
          </cell>
          <cell r="DB30">
            <v>1.0295013835642288E-2</v>
          </cell>
          <cell r="DC30">
            <v>0.10449640954033616</v>
          </cell>
          <cell r="DD30">
            <v>4.0964652535284148E-2</v>
          </cell>
          <cell r="DE30">
            <v>0.25549509370611972</v>
          </cell>
          <cell r="DF30">
            <v>2.7660071632034149E-2</v>
          </cell>
          <cell r="DG30">
            <v>0.1295285391723848</v>
          </cell>
          <cell r="DJ30" t="str">
            <v>Washington</v>
          </cell>
          <cell r="DK30">
            <v>0.15418135991980489</v>
          </cell>
          <cell r="DM30">
            <v>0</v>
          </cell>
          <cell r="DN30">
            <v>0.11879462926036702</v>
          </cell>
          <cell r="DO30">
            <v>5.0282124987651666E-2</v>
          </cell>
          <cell r="DP30">
            <v>0.30585797962047762</v>
          </cell>
          <cell r="DQ30">
            <v>2.4923556625672846E-2</v>
          </cell>
          <cell r="DR30">
            <v>0.14563495857068448</v>
          </cell>
          <cell r="EK30">
            <v>52.067437196989751</v>
          </cell>
          <cell r="EL30">
            <v>61.6</v>
          </cell>
          <cell r="EM30">
            <v>0</v>
          </cell>
          <cell r="EN30">
            <v>38.4</v>
          </cell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43870</v>
          </cell>
          <cell r="J31">
            <v>500</v>
          </cell>
          <cell r="K31" t="str">
            <v>lv</v>
          </cell>
          <cell r="L31">
            <v>11.8</v>
          </cell>
          <cell r="M31">
            <v>0</v>
          </cell>
          <cell r="N31">
            <v>0</v>
          </cell>
          <cell r="O31">
            <v>19.399999999999999</v>
          </cell>
          <cell r="P31">
            <v>13.6</v>
          </cell>
          <cell r="Q31">
            <v>26.6</v>
          </cell>
          <cell r="R31">
            <v>1.6</v>
          </cell>
          <cell r="S31">
            <v>11.6</v>
          </cell>
          <cell r="T31">
            <v>2.6</v>
          </cell>
          <cell r="AL31">
            <v>34.796121670946043</v>
          </cell>
          <cell r="CO31">
            <v>0</v>
          </cell>
          <cell r="CY31">
            <v>0</v>
          </cell>
          <cell r="CZ31">
            <v>0.21732485764943479</v>
          </cell>
          <cell r="DB31">
            <v>2.3580174234819552E-2</v>
          </cell>
          <cell r="DC31">
            <v>9.8580398516824749E-2</v>
          </cell>
          <cell r="DD31">
            <v>4.5016522679716044E-2</v>
          </cell>
          <cell r="DE31">
            <v>0.22637592333484882</v>
          </cell>
          <cell r="DF31">
            <v>1.7204881861831226E-2</v>
          </cell>
          <cell r="DG31">
            <v>0.11885192806889029</v>
          </cell>
          <cell r="DJ31" t="str">
            <v>Northern Marianas</v>
          </cell>
          <cell r="DK31">
            <v>0.25130790978453788</v>
          </cell>
          <cell r="DM31">
            <v>0</v>
          </cell>
          <cell r="DN31">
            <v>0.11399539916852404</v>
          </cell>
          <cell r="DO31">
            <v>5.2055748904051354E-2</v>
          </cell>
          <cell r="DP31">
            <v>0.26177428911788181</v>
          </cell>
          <cell r="DQ31">
            <v>1.9895206400002714E-2</v>
          </cell>
          <cell r="DR31">
            <v>0.13743678445212934</v>
          </cell>
          <cell r="EK31">
            <v>20</v>
          </cell>
          <cell r="EL31">
            <v>0</v>
          </cell>
          <cell r="EM31">
            <v>0</v>
          </cell>
          <cell r="EN31">
            <v>100</v>
          </cell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43870</v>
          </cell>
          <cell r="J32">
            <v>500</v>
          </cell>
          <cell r="K32" t="str">
            <v>lv</v>
          </cell>
          <cell r="L32">
            <v>9.8000000000000007</v>
          </cell>
          <cell r="M32">
            <v>0</v>
          </cell>
          <cell r="N32">
            <v>0</v>
          </cell>
          <cell r="O32">
            <v>23.1</v>
          </cell>
          <cell r="P32">
            <v>14.2</v>
          </cell>
          <cell r="Q32">
            <v>30</v>
          </cell>
          <cell r="R32">
            <v>2.4</v>
          </cell>
          <cell r="S32">
            <v>10.6</v>
          </cell>
          <cell r="T32">
            <v>3.9</v>
          </cell>
          <cell r="AL32">
            <v>18.690977625815329</v>
          </cell>
          <cell r="CO32">
            <v>15.002176922223953</v>
          </cell>
          <cell r="CP32">
            <v>0.18068835754567017</v>
          </cell>
          <cell r="CR32" t="str">
            <v>-</v>
          </cell>
          <cell r="CS32">
            <v>0.11238652230955105</v>
          </cell>
          <cell r="CT32">
            <v>5.7405427107590605E-2</v>
          </cell>
          <cell r="CU32">
            <v>0.21686268477320364</v>
          </cell>
          <cell r="CV32">
            <v>2.5875756716612137E-2</v>
          </cell>
          <cell r="CW32">
            <v>9.1569676772657538E-2</v>
          </cell>
          <cell r="CY32">
            <v>0</v>
          </cell>
          <cell r="CZ32">
            <v>0.31114099228408043</v>
          </cell>
          <cell r="DB32">
            <v>1.1648073708454021E-2</v>
          </cell>
          <cell r="DC32">
            <v>0.10158715157592235</v>
          </cell>
          <cell r="DD32">
            <v>4.0787569887745935E-2</v>
          </cell>
          <cell r="DE32">
            <v>0.24409185823966084</v>
          </cell>
          <cell r="DF32">
            <v>2.7250108469196413E-2</v>
          </cell>
          <cell r="DG32">
            <v>0.12030686617016423</v>
          </cell>
          <cell r="DJ32" t="str">
            <v>Arizona</v>
          </cell>
          <cell r="DK32">
            <v>0.26805460754880833</v>
          </cell>
          <cell r="DM32">
            <v>0</v>
          </cell>
          <cell r="DN32">
            <v>0.11772929918352629</v>
          </cell>
          <cell r="DO32">
            <v>4.8430207609301612E-2</v>
          </cell>
          <cell r="DP32">
            <v>0.26753009949105772</v>
          </cell>
          <cell r="DQ32">
            <v>2.3047505538180354E-2</v>
          </cell>
          <cell r="DR32">
            <v>0.12250872617145254</v>
          </cell>
          <cell r="EK32">
            <v>35.002176922223953</v>
          </cell>
          <cell r="EL32">
            <v>42.9</v>
          </cell>
          <cell r="EM32">
            <v>0</v>
          </cell>
          <cell r="EN32">
            <v>57.1</v>
          </cell>
        </row>
        <row r="33">
          <cell r="D33" t="str">
            <v>RKM Research and Communications Inc.</v>
          </cell>
          <cell r="F33" t="str">
            <v>New Hampshire</v>
          </cell>
          <cell r="G33" t="str">
            <v>A/B</v>
          </cell>
          <cell r="I33">
            <v>43869</v>
          </cell>
          <cell r="J33">
            <v>512</v>
          </cell>
          <cell r="K33" t="str">
            <v>lv</v>
          </cell>
          <cell r="L33">
            <v>13.7</v>
          </cell>
          <cell r="M33">
            <v>0</v>
          </cell>
          <cell r="N33">
            <v>0</v>
          </cell>
          <cell r="O33">
            <v>20.3</v>
          </cell>
          <cell r="P33">
            <v>6.2</v>
          </cell>
          <cell r="Q33">
            <v>23.4</v>
          </cell>
          <cell r="R33">
            <v>1.6</v>
          </cell>
          <cell r="S33">
            <v>16</v>
          </cell>
          <cell r="T33">
            <v>3.1</v>
          </cell>
          <cell r="AL33">
            <v>29.233071414796047</v>
          </cell>
          <cell r="CO33">
            <v>72.576575818169772</v>
          </cell>
          <cell r="CP33">
            <v>0.21122166301236825</v>
          </cell>
          <cell r="CR33">
            <v>2.2507461610621868E-2</v>
          </cell>
          <cell r="CS33">
            <v>0.11155336437694181</v>
          </cell>
          <cell r="CT33">
            <v>5.0563770880816018E-2</v>
          </cell>
          <cell r="CU33">
            <v>0.19362058236279728</v>
          </cell>
          <cell r="CV33">
            <v>1.9046905444644623E-2</v>
          </cell>
          <cell r="CW33">
            <v>9.6189291671210653E-2</v>
          </cell>
          <cell r="CY33">
            <v>0</v>
          </cell>
          <cell r="CZ33">
            <v>0.26753398560113273</v>
          </cell>
          <cell r="DB33">
            <v>3.4400499021231129E-2</v>
          </cell>
          <cell r="DC33">
            <v>6.8915010907901531E-2</v>
          </cell>
          <cell r="DD33">
            <v>4.5542544262598496E-2</v>
          </cell>
          <cell r="DE33">
            <v>0.18442971866444957</v>
          </cell>
          <cell r="DF33">
            <v>1.7506400995823339E-2</v>
          </cell>
          <cell r="DG33">
            <v>0.16327406102423264</v>
          </cell>
          <cell r="DJ33" t="str">
            <v>Florida</v>
          </cell>
          <cell r="DK33">
            <v>0.27092406560817761</v>
          </cell>
          <cell r="DM33">
            <v>0</v>
          </cell>
          <cell r="DN33">
            <v>0.10122838484413263</v>
          </cell>
          <cell r="DO33">
            <v>8.076463882597916E-2</v>
          </cell>
          <cell r="DP33">
            <v>0.1735040524171455</v>
          </cell>
          <cell r="DQ33">
            <v>1.6630457854691558E-2</v>
          </cell>
          <cell r="DR33">
            <v>8.7906484251059139E-2</v>
          </cell>
          <cell r="EK33">
            <v>92.576575818169772</v>
          </cell>
          <cell r="EL33">
            <v>78.400000000000006</v>
          </cell>
          <cell r="EM33">
            <v>0</v>
          </cell>
          <cell r="EN33">
            <v>21.6</v>
          </cell>
        </row>
        <row r="34">
          <cell r="D34" t="str">
            <v>YouGov</v>
          </cell>
          <cell r="F34" t="str">
            <v>New Hampshire</v>
          </cell>
          <cell r="G34" t="str">
            <v>B-</v>
          </cell>
          <cell r="I34">
            <v>43869</v>
          </cell>
          <cell r="J34">
            <v>848</v>
          </cell>
          <cell r="K34" t="str">
            <v>lv</v>
          </cell>
          <cell r="L34">
            <v>12</v>
          </cell>
          <cell r="M34">
            <v>0</v>
          </cell>
          <cell r="N34">
            <v>0</v>
          </cell>
          <cell r="O34">
            <v>25</v>
          </cell>
          <cell r="P34">
            <v>10</v>
          </cell>
          <cell r="Q34">
            <v>29</v>
          </cell>
          <cell r="R34">
            <v>1</v>
          </cell>
          <cell r="S34">
            <v>17</v>
          </cell>
          <cell r="T34">
            <v>1</v>
          </cell>
          <cell r="AL34">
            <v>21.605704570191246</v>
          </cell>
          <cell r="CO34">
            <v>6.6136893224639799</v>
          </cell>
          <cell r="CP34">
            <v>0.20347540874294417</v>
          </cell>
          <cell r="CR34">
            <v>2.5817881112752943E-2</v>
          </cell>
          <cell r="CS34">
            <v>0.12095679065333062</v>
          </cell>
          <cell r="CT34">
            <v>5.5535769254510953E-2</v>
          </cell>
          <cell r="CU34">
            <v>0.20190874894582742</v>
          </cell>
          <cell r="CV34">
            <v>1.6041873717137327E-2</v>
          </cell>
          <cell r="CW34">
            <v>8.6798860035548875E-2</v>
          </cell>
          <cell r="CY34">
            <v>0</v>
          </cell>
          <cell r="CZ34">
            <v>0.19313868477446464</v>
          </cell>
          <cell r="DB34">
            <v>1.4007889120221382E-2</v>
          </cell>
          <cell r="DC34">
            <v>0.13345582951620166</v>
          </cell>
          <cell r="DD34">
            <v>6.6385441502191653E-2</v>
          </cell>
          <cell r="DE34">
            <v>0.22631624251128721</v>
          </cell>
          <cell r="DF34">
            <v>0.01</v>
          </cell>
          <cell r="DG34">
            <v>0.11877388527931812</v>
          </cell>
          <cell r="DJ34" t="str">
            <v>Illinois</v>
          </cell>
          <cell r="DK34">
            <v>0.20689664264994423</v>
          </cell>
          <cell r="DM34">
            <v>0</v>
          </cell>
          <cell r="DN34">
            <v>0.15805768895615471</v>
          </cell>
          <cell r="DO34">
            <v>7.2194246294433939E-2</v>
          </cell>
          <cell r="DP34">
            <v>0.24668710823079087</v>
          </cell>
          <cell r="DQ34">
            <v>1.5490406298965035E-2</v>
          </cell>
          <cell r="DR34">
            <v>0.13099863931228337</v>
          </cell>
          <cell r="EK34">
            <v>26.61368932246398</v>
          </cell>
          <cell r="EL34">
            <v>24.9</v>
          </cell>
          <cell r="EM34">
            <v>0</v>
          </cell>
          <cell r="EN34">
            <v>75.099999999999994</v>
          </cell>
        </row>
        <row r="35">
          <cell r="D35" t="str">
            <v>University of New Hampshire</v>
          </cell>
          <cell r="F35" t="str">
            <v>New Hampshire</v>
          </cell>
          <cell r="G35" t="str">
            <v>B</v>
          </cell>
          <cell r="I35">
            <v>43869</v>
          </cell>
          <cell r="J35">
            <v>384</v>
          </cell>
          <cell r="K35" t="str">
            <v>lv</v>
          </cell>
          <cell r="L35">
            <v>12</v>
          </cell>
          <cell r="M35">
            <v>1</v>
          </cell>
          <cell r="N35">
            <v>0</v>
          </cell>
          <cell r="O35">
            <v>21</v>
          </cell>
          <cell r="P35">
            <v>6</v>
          </cell>
          <cell r="Q35">
            <v>28</v>
          </cell>
          <cell r="R35">
            <v>2</v>
          </cell>
          <cell r="S35">
            <v>9</v>
          </cell>
          <cell r="T35">
            <v>4</v>
          </cell>
          <cell r="AL35">
            <v>2.4667236286688548</v>
          </cell>
          <cell r="CO35">
            <v>41.199107901993457</v>
          </cell>
          <cell r="CP35">
            <v>0.24811180299954821</v>
          </cell>
          <cell r="CR35">
            <v>1.3805155029856108E-2</v>
          </cell>
          <cell r="CS35">
            <v>9.9128921619080129E-2</v>
          </cell>
          <cell r="CT35">
            <v>5.2691521590325315E-2</v>
          </cell>
          <cell r="CU35">
            <v>0.17890222037896067</v>
          </cell>
          <cell r="CV35">
            <v>3.8900747547562065E-2</v>
          </cell>
          <cell r="CW35">
            <v>9.0380956721365729E-2</v>
          </cell>
          <cell r="CY35">
            <v>0</v>
          </cell>
          <cell r="CZ35">
            <v>0.32847576874845108</v>
          </cell>
          <cell r="DB35">
            <v>3.7211845294377495E-2</v>
          </cell>
          <cell r="DC35">
            <v>6.3901310580982737E-2</v>
          </cell>
          <cell r="DD35">
            <v>4.2152856814890484E-2</v>
          </cell>
          <cell r="DE35">
            <v>0.16727094162804762</v>
          </cell>
          <cell r="DF35">
            <v>1.8133392826250337E-2</v>
          </cell>
          <cell r="DG35">
            <v>8.9866675918060177E-2</v>
          </cell>
          <cell r="DJ35" t="str">
            <v>Georgia</v>
          </cell>
          <cell r="DK35">
            <v>0.35945211568773672</v>
          </cell>
          <cell r="DM35">
            <v>0</v>
          </cell>
          <cell r="DN35">
            <v>8.158636926548081E-2</v>
          </cell>
          <cell r="DO35">
            <v>5.1190821773357507E-2</v>
          </cell>
          <cell r="DP35">
            <v>0.20176687315922581</v>
          </cell>
          <cell r="DQ35">
            <v>1.9929043609661475E-2</v>
          </cell>
          <cell r="DR35">
            <v>6.247546478468536E-2</v>
          </cell>
          <cell r="EK35">
            <v>61.199107901993457</v>
          </cell>
          <cell r="EL35">
            <v>67.3</v>
          </cell>
          <cell r="EM35">
            <v>0</v>
          </cell>
          <cell r="EN35">
            <v>32.700000000000003</v>
          </cell>
        </row>
        <row r="36">
          <cell r="D36" t="str">
            <v>Suffolk University</v>
          </cell>
          <cell r="F36" t="str">
            <v>New Hampshire</v>
          </cell>
          <cell r="G36" t="str">
            <v>A-</v>
          </cell>
          <cell r="I36">
            <v>43869</v>
          </cell>
          <cell r="J36">
            <v>500</v>
          </cell>
          <cell r="K36" t="str">
            <v>lv</v>
          </cell>
          <cell r="L36">
            <v>10.4</v>
          </cell>
          <cell r="M36">
            <v>0</v>
          </cell>
          <cell r="N36">
            <v>0</v>
          </cell>
          <cell r="O36">
            <v>21.8</v>
          </cell>
          <cell r="P36">
            <v>8.6</v>
          </cell>
          <cell r="Q36">
            <v>23.8</v>
          </cell>
          <cell r="R36">
            <v>1.8</v>
          </cell>
          <cell r="S36">
            <v>13.4</v>
          </cell>
          <cell r="T36">
            <v>2.6</v>
          </cell>
          <cell r="AL36">
            <v>4.1740175212807085</v>
          </cell>
          <cell r="CO36">
            <v>0</v>
          </cell>
          <cell r="CP36">
            <v>0.20316484203282659</v>
          </cell>
          <cell r="CR36">
            <v>3.4086947311359646E-2</v>
          </cell>
          <cell r="CS36">
            <v>9.8299247831642678E-2</v>
          </cell>
          <cell r="CT36">
            <v>5.5818601671956271E-2</v>
          </cell>
          <cell r="CU36">
            <v>0.22294434463732229</v>
          </cell>
          <cell r="CV36">
            <v>1.9846201123115543E-2</v>
          </cell>
          <cell r="CW36">
            <v>0.10011392246965337</v>
          </cell>
          <cell r="CY36">
            <v>0</v>
          </cell>
          <cell r="CZ36">
            <v>0.24287565130542005</v>
          </cell>
          <cell r="DB36">
            <v>1.0012788625269284E-2</v>
          </cell>
          <cell r="DC36">
            <v>0.10985499905755775</v>
          </cell>
          <cell r="DD36">
            <v>4.3201917881233926E-2</v>
          </cell>
          <cell r="DE36">
            <v>0.25485914783617325</v>
          </cell>
          <cell r="DF36">
            <v>2.7955891738413119E-2</v>
          </cell>
          <cell r="DG36">
            <v>0.13247971636272821</v>
          </cell>
          <cell r="DJ36" t="str">
            <v>Alaska</v>
          </cell>
          <cell r="DK36">
            <v>0.25457316264899804</v>
          </cell>
          <cell r="DM36">
            <v>0</v>
          </cell>
          <cell r="DN36">
            <v>0.1151458962336134</v>
          </cell>
          <cell r="DO36">
            <v>4.5282632525801433E-2</v>
          </cell>
          <cell r="DP36">
            <v>0.2671338149623535</v>
          </cell>
          <cell r="DQ36">
            <v>2.9302318846162589E-2</v>
          </cell>
          <cell r="DR36">
            <v>0.13886027767720208</v>
          </cell>
          <cell r="EK36">
            <v>20</v>
          </cell>
          <cell r="EL36">
            <v>0</v>
          </cell>
          <cell r="EM36">
            <v>0</v>
          </cell>
          <cell r="EN36">
            <v>100</v>
          </cell>
        </row>
        <row r="37">
          <cell r="D37" t="str">
            <v>Emerson College</v>
          </cell>
          <cell r="F37" t="str">
            <v>New Hampshire</v>
          </cell>
          <cell r="G37" t="str">
            <v>B-</v>
          </cell>
          <cell r="I37">
            <v>43869</v>
          </cell>
          <cell r="J37">
            <v>500</v>
          </cell>
          <cell r="K37" t="str">
            <v>lv</v>
          </cell>
          <cell r="L37">
            <v>10.8</v>
          </cell>
          <cell r="M37">
            <v>0</v>
          </cell>
          <cell r="N37">
            <v>0</v>
          </cell>
          <cell r="O37">
            <v>20.2</v>
          </cell>
          <cell r="P37">
            <v>13.1</v>
          </cell>
          <cell r="Q37">
            <v>30.4</v>
          </cell>
          <cell r="R37">
            <v>2.2000000000000002</v>
          </cell>
          <cell r="S37">
            <v>11.6</v>
          </cell>
          <cell r="T37">
            <v>4.2</v>
          </cell>
          <cell r="AL37">
            <v>2.2421027851691755</v>
          </cell>
          <cell r="CO37">
            <v>0</v>
          </cell>
          <cell r="CP37">
            <v>0.17094866498462366</v>
          </cell>
          <cell r="CR37">
            <v>1.2273947660700437E-2</v>
          </cell>
          <cell r="CS37">
            <v>0.1044042516872502</v>
          </cell>
          <cell r="CT37">
            <v>6.1704140002273415E-2</v>
          </cell>
          <cell r="CU37">
            <v>0.23017419753947824</v>
          </cell>
          <cell r="CV37">
            <v>2.5316131349472158E-2</v>
          </cell>
          <cell r="CW37">
            <v>0.11259267353404803</v>
          </cell>
          <cell r="CY37">
            <v>0</v>
          </cell>
          <cell r="CZ37">
            <v>0.1464216318553109</v>
          </cell>
          <cell r="DB37">
            <v>1.2360784474701443E-2</v>
          </cell>
          <cell r="DC37">
            <v>8.1275884516835858E-2</v>
          </cell>
          <cell r="DD37">
            <v>3.4580991997291637E-2</v>
          </cell>
          <cell r="DE37">
            <v>0.24543292477881637</v>
          </cell>
          <cell r="DF37">
            <v>2.6654421241465852E-2</v>
          </cell>
          <cell r="DG37">
            <v>0.12073264904733139</v>
          </cell>
          <cell r="DJ37" t="str">
            <v>Hawaii</v>
          </cell>
          <cell r="DK37">
            <v>0.18710498378353999</v>
          </cell>
          <cell r="DM37">
            <v>0</v>
          </cell>
          <cell r="DN37">
            <v>0.10385844538013773</v>
          </cell>
          <cell r="DO37">
            <v>4.4189344599476217E-2</v>
          </cell>
          <cell r="DP37">
            <v>0.31362663309247629</v>
          </cell>
          <cell r="DQ37">
            <v>3.4060370663484177E-2</v>
          </cell>
          <cell r="DR37">
            <v>0.15427829929164533</v>
          </cell>
          <cell r="EK37">
            <v>20</v>
          </cell>
          <cell r="EL37">
            <v>0</v>
          </cell>
          <cell r="EM37">
            <v>0</v>
          </cell>
          <cell r="EN37">
            <v>100</v>
          </cell>
        </row>
        <row r="38">
          <cell r="D38" t="str">
            <v>Hendrix College</v>
          </cell>
          <cell r="F38" t="str">
            <v>Arkansas</v>
          </cell>
          <cell r="G38" t="str">
            <v>B/C</v>
          </cell>
          <cell r="I38">
            <v>43868</v>
          </cell>
          <cell r="J38">
            <v>496</v>
          </cell>
          <cell r="K38" t="str">
            <v>lv</v>
          </cell>
          <cell r="L38">
            <v>18.5</v>
          </cell>
          <cell r="M38">
            <v>19.600000000000001</v>
          </cell>
          <cell r="N38">
            <v>0</v>
          </cell>
          <cell r="O38">
            <v>15.5</v>
          </cell>
          <cell r="P38">
            <v>4.8</v>
          </cell>
          <cell r="Q38">
            <v>16.399999999999999</v>
          </cell>
          <cell r="R38">
            <v>0</v>
          </cell>
          <cell r="S38">
            <v>8.9</v>
          </cell>
          <cell r="T38">
            <v>2</v>
          </cell>
          <cell r="AL38">
            <v>15.472722661633341</v>
          </cell>
          <cell r="CO38">
            <v>0</v>
          </cell>
          <cell r="CP38">
            <v>0.25399203028285777</v>
          </cell>
          <cell r="CR38">
            <v>1.7587602923545744E-2</v>
          </cell>
          <cell r="CS38">
            <v>9.7263640055031506E-2</v>
          </cell>
          <cell r="CT38">
            <v>5.1921962998894296E-2</v>
          </cell>
          <cell r="CU38">
            <v>0.17612856724336504</v>
          </cell>
          <cell r="CV38">
            <v>3.7061244571964073E-2</v>
          </cell>
          <cell r="CW38">
            <v>7.8822867426808746E-2</v>
          </cell>
          <cell r="CY38">
            <v>0</v>
          </cell>
          <cell r="CZ38">
            <v>0.34043868139293465</v>
          </cell>
          <cell r="DB38">
            <v>3.8385371615608871E-2</v>
          </cell>
          <cell r="DC38">
            <v>6.0911941877544784E-2</v>
          </cell>
          <cell r="DD38">
            <v>4.0906779904625871E-2</v>
          </cell>
          <cell r="DE38">
            <v>0.16483256139675856</v>
          </cell>
          <cell r="DF38">
            <v>1.8236159681539091E-2</v>
          </cell>
          <cell r="DG38">
            <v>8.5260297897739881E-2</v>
          </cell>
          <cell r="DJ38" t="str">
            <v>Louisiana</v>
          </cell>
          <cell r="DK38">
            <v>0.38144017678102238</v>
          </cell>
          <cell r="DM38">
            <v>0</v>
          </cell>
          <cell r="DN38">
            <v>6.8248008078227271E-2</v>
          </cell>
          <cell r="DO38">
            <v>4.5833479599086173E-2</v>
          </cell>
          <cell r="DP38">
            <v>0.18468454025610373</v>
          </cell>
          <cell r="DQ38">
            <v>2.0432472433132818E-2</v>
          </cell>
          <cell r="DR38">
            <v>9.5528812911186062E-2</v>
          </cell>
          <cell r="EK38">
            <v>20</v>
          </cell>
          <cell r="EL38">
            <v>0</v>
          </cell>
          <cell r="EM38">
            <v>0</v>
          </cell>
          <cell r="EN38">
            <v>100</v>
          </cell>
        </row>
        <row r="39">
          <cell r="D39" t="str">
            <v>University of Massachusetts Lowell</v>
          </cell>
          <cell r="F39" t="str">
            <v>New Hampshire</v>
          </cell>
          <cell r="G39" t="str">
            <v>A/B</v>
          </cell>
          <cell r="I39">
            <v>43868</v>
          </cell>
          <cell r="J39">
            <v>440</v>
          </cell>
          <cell r="K39" t="str">
            <v>lv</v>
          </cell>
          <cell r="L39">
            <v>14</v>
          </cell>
          <cell r="M39">
            <v>0</v>
          </cell>
          <cell r="N39">
            <v>0</v>
          </cell>
          <cell r="O39">
            <v>17</v>
          </cell>
          <cell r="P39">
            <v>8</v>
          </cell>
          <cell r="Q39">
            <v>25</v>
          </cell>
          <cell r="R39">
            <v>5</v>
          </cell>
          <cell r="S39">
            <v>15</v>
          </cell>
          <cell r="T39">
            <v>3</v>
          </cell>
          <cell r="AL39">
            <v>26.051502529546294</v>
          </cell>
          <cell r="CO39">
            <v>0</v>
          </cell>
          <cell r="CP39">
            <v>0.16219356338849553</v>
          </cell>
          <cell r="CR39">
            <v>3.8290905142626223E-3</v>
          </cell>
          <cell r="CS39">
            <v>0.14311351580130283</v>
          </cell>
          <cell r="CT39">
            <v>6.5502017388169367E-2</v>
          </cell>
          <cell r="CU39">
            <v>0.22021259230763135</v>
          </cell>
          <cell r="CV39">
            <v>2.9228976763494671E-2</v>
          </cell>
          <cell r="CW39">
            <v>0.12721852011739923</v>
          </cell>
          <cell r="CY39">
            <v>0</v>
          </cell>
          <cell r="CZ39">
            <v>0.25644737746830198</v>
          </cell>
          <cell r="DB39">
            <v>1.0561027676228846E-2</v>
          </cell>
          <cell r="DC39">
            <v>0.10979941885305061</v>
          </cell>
          <cell r="DD39">
            <v>4.3359531541845041E-2</v>
          </cell>
          <cell r="DE39">
            <v>0.29733175316177229</v>
          </cell>
          <cell r="DF39">
            <v>2.7363825072475742E-2</v>
          </cell>
          <cell r="DG39">
            <v>0.1210462256310182</v>
          </cell>
          <cell r="DJ39" t="str">
            <v>Wyoming</v>
          </cell>
          <cell r="DK39">
            <v>0.2551447126597095</v>
          </cell>
          <cell r="DM39">
            <v>0</v>
          </cell>
          <cell r="DN39">
            <v>0.10924167542687167</v>
          </cell>
          <cell r="DO39">
            <v>4.3139279978291423E-2</v>
          </cell>
          <cell r="DP39">
            <v>0.29582140973325027</v>
          </cell>
          <cell r="DQ39">
            <v>2.7224826217029072E-2</v>
          </cell>
          <cell r="DR39">
            <v>0.12043135228000504</v>
          </cell>
          <cell r="EK39">
            <v>20</v>
          </cell>
          <cell r="EL39">
            <v>0</v>
          </cell>
          <cell r="EM39">
            <v>0</v>
          </cell>
          <cell r="EN39">
            <v>100</v>
          </cell>
        </row>
        <row r="40">
          <cell r="D40" t="str">
            <v>University of New Hampshire</v>
          </cell>
          <cell r="F40" t="str">
            <v>New Hampshire</v>
          </cell>
          <cell r="G40" t="str">
            <v>B</v>
          </cell>
          <cell r="I40">
            <v>43868</v>
          </cell>
          <cell r="J40">
            <v>365</v>
          </cell>
          <cell r="K40" t="str">
            <v>lv</v>
          </cell>
          <cell r="L40">
            <v>11</v>
          </cell>
          <cell r="M40">
            <v>2</v>
          </cell>
          <cell r="N40">
            <v>0</v>
          </cell>
          <cell r="O40">
            <v>21</v>
          </cell>
          <cell r="P40">
            <v>5</v>
          </cell>
          <cell r="Q40">
            <v>28</v>
          </cell>
          <cell r="R40">
            <v>3</v>
          </cell>
          <cell r="S40">
            <v>9</v>
          </cell>
          <cell r="T40">
            <v>3</v>
          </cell>
          <cell r="AL40">
            <v>0.68737531695085385</v>
          </cell>
          <cell r="CO40">
            <v>52.510649876146616</v>
          </cell>
          <cell r="CP40">
            <v>0.16882212060679769</v>
          </cell>
          <cell r="CR40">
            <v>3.5180473619764526E-3</v>
          </cell>
          <cell r="CS40">
            <v>0.13885607788023566</v>
          </cell>
          <cell r="CT40">
            <v>9.7382603356730282E-2</v>
          </cell>
          <cell r="CU40">
            <v>0.19954102411988237</v>
          </cell>
          <cell r="CV40">
            <v>1.9421725681867556E-2</v>
          </cell>
          <cell r="CW40">
            <v>0.1328375519224291</v>
          </cell>
          <cell r="CY40">
            <v>0</v>
          </cell>
          <cell r="CZ40">
            <v>0.16524677773070548</v>
          </cell>
          <cell r="DB40">
            <v>1.1162941098790404E-2</v>
          </cell>
          <cell r="DC40">
            <v>0.14612662278824168</v>
          </cell>
          <cell r="DD40">
            <v>7.1221078781440988E-2</v>
          </cell>
          <cell r="DE40">
            <v>0.23836484662794891</v>
          </cell>
          <cell r="DF40">
            <v>0.01</v>
          </cell>
          <cell r="DG40">
            <v>0.12745251781542577</v>
          </cell>
          <cell r="DJ40" t="str">
            <v>Wisconsin</v>
          </cell>
          <cell r="DK40">
            <v>0.16589512813813737</v>
          </cell>
          <cell r="DM40">
            <v>0</v>
          </cell>
          <cell r="DN40">
            <v>0.14453778447575477</v>
          </cell>
          <cell r="DO40">
            <v>6.9372912718050572E-2</v>
          </cell>
          <cell r="DP40">
            <v>0.28647904741358393</v>
          </cell>
          <cell r="DQ40">
            <v>1.2844776562326589E-2</v>
          </cell>
          <cell r="DR40">
            <v>0.13447658846637281</v>
          </cell>
          <cell r="EK40">
            <v>72.510649876146616</v>
          </cell>
          <cell r="EL40">
            <v>72.400000000000006</v>
          </cell>
          <cell r="EM40">
            <v>0</v>
          </cell>
          <cell r="EN40">
            <v>27.6</v>
          </cell>
        </row>
        <row r="41">
          <cell r="D41" t="str">
            <v>Suffolk University</v>
          </cell>
          <cell r="F41" t="str">
            <v>New Hampshire</v>
          </cell>
          <cell r="G41" t="str">
            <v>A-</v>
          </cell>
          <cell r="I41">
            <v>43868</v>
          </cell>
          <cell r="J41">
            <v>500</v>
          </cell>
          <cell r="K41" t="str">
            <v>lv</v>
          </cell>
          <cell r="L41">
            <v>10.6</v>
          </cell>
          <cell r="M41">
            <v>0</v>
          </cell>
          <cell r="N41">
            <v>0</v>
          </cell>
          <cell r="O41">
            <v>25</v>
          </cell>
          <cell r="P41">
            <v>6</v>
          </cell>
          <cell r="Q41">
            <v>23.8</v>
          </cell>
          <cell r="R41">
            <v>2.4</v>
          </cell>
          <cell r="S41">
            <v>14.2</v>
          </cell>
          <cell r="T41">
            <v>3.2</v>
          </cell>
          <cell r="AL41">
            <v>1.1888123075236396</v>
          </cell>
          <cell r="CO41">
            <v>3.780424379848931</v>
          </cell>
          <cell r="CP41">
            <v>0.14075030165454847</v>
          </cell>
          <cell r="CR41">
            <v>9.0806264670571755E-3</v>
          </cell>
          <cell r="CS41">
            <v>0.12864921446383371</v>
          </cell>
          <cell r="CT41">
            <v>7.8937355241987042E-2</v>
          </cell>
          <cell r="CU41">
            <v>0.2241945275059733</v>
          </cell>
          <cell r="CV41">
            <v>1.842678349055726E-2</v>
          </cell>
          <cell r="CW41">
            <v>0.131370503600136</v>
          </cell>
          <cell r="CY41">
            <v>0</v>
          </cell>
          <cell r="CZ41">
            <v>0.1635317868559111</v>
          </cell>
          <cell r="DB41">
            <v>2.2066415474597516E-2</v>
          </cell>
          <cell r="DC41">
            <v>0.12271287412957473</v>
          </cell>
          <cell r="DD41">
            <v>3.9771472455985064E-2</v>
          </cell>
          <cell r="DE41">
            <v>0.24532410179817679</v>
          </cell>
          <cell r="DF41">
            <v>2.7952411945664342E-2</v>
          </cell>
          <cell r="DG41">
            <v>0.14673601238857312</v>
          </cell>
          <cell r="DJ41" t="str">
            <v>Connecticut</v>
          </cell>
          <cell r="DK41">
            <v>0.19275288817659028</v>
          </cell>
          <cell r="DM41">
            <v>0</v>
          </cell>
          <cell r="DN41">
            <v>0.13381999058466706</v>
          </cell>
          <cell r="DO41">
            <v>4.3360005686621475E-2</v>
          </cell>
          <cell r="DP41">
            <v>0.26469159996603886</v>
          </cell>
          <cell r="DQ41">
            <v>3.0474525233133529E-2</v>
          </cell>
          <cell r="DR41">
            <v>0.15798154712503362</v>
          </cell>
          <cell r="EK41">
            <v>23.780424379848931</v>
          </cell>
          <cell r="EL41">
            <v>15.9</v>
          </cell>
          <cell r="EM41">
            <v>0</v>
          </cell>
          <cell r="EN41">
            <v>84.1</v>
          </cell>
        </row>
        <row r="42">
          <cell r="D42" t="str">
            <v>Emerson College</v>
          </cell>
          <cell r="F42" t="str">
            <v>New Hampshire</v>
          </cell>
          <cell r="G42" t="str">
            <v>B-</v>
          </cell>
          <cell r="I42">
            <v>43868</v>
          </cell>
          <cell r="J42">
            <v>500</v>
          </cell>
          <cell r="K42" t="str">
            <v>lv</v>
          </cell>
          <cell r="L42">
            <v>11.4</v>
          </cell>
          <cell r="M42">
            <v>0</v>
          </cell>
          <cell r="N42">
            <v>0</v>
          </cell>
          <cell r="O42">
            <v>23.5</v>
          </cell>
          <cell r="P42">
            <v>9.3000000000000007</v>
          </cell>
          <cell r="Q42">
            <v>30.8</v>
          </cell>
          <cell r="R42">
            <v>1.7</v>
          </cell>
          <cell r="S42">
            <v>11.4</v>
          </cell>
          <cell r="T42">
            <v>3</v>
          </cell>
          <cell r="AL42">
            <v>0.63857896815995041</v>
          </cell>
          <cell r="CO42">
            <v>4.3319642631834698</v>
          </cell>
          <cell r="CP42">
            <v>0.21543948225183004</v>
          </cell>
          <cell r="CR42">
            <v>5.3840080420778751E-2</v>
          </cell>
          <cell r="CS42">
            <v>0.11361437203040142</v>
          </cell>
          <cell r="CT42">
            <v>5.2993198371328633E-2</v>
          </cell>
          <cell r="CU42">
            <v>0.21721964538052121</v>
          </cell>
          <cell r="CV42">
            <v>1.4179391401271901E-2</v>
          </cell>
          <cell r="CW42">
            <v>9.3024787060645125E-2</v>
          </cell>
          <cell r="CY42">
            <v>0</v>
          </cell>
          <cell r="CZ42">
            <v>0.36734672761444331</v>
          </cell>
          <cell r="DB42">
            <v>2.215041984530906E-2</v>
          </cell>
          <cell r="DC42">
            <v>0.12419724848024181</v>
          </cell>
          <cell r="DD42">
            <v>4.0348809359352429E-2</v>
          </cell>
          <cell r="DE42">
            <v>0.240470361136947</v>
          </cell>
          <cell r="DF42">
            <v>2.7886216162700941E-2</v>
          </cell>
          <cell r="DG42">
            <v>0.14440443468968167</v>
          </cell>
          <cell r="DJ42" t="str">
            <v>Delaware</v>
          </cell>
          <cell r="DK42">
            <v>0.33229848621870478</v>
          </cell>
          <cell r="DM42">
            <v>0</v>
          </cell>
          <cell r="DN42">
            <v>0.11086542059314147</v>
          </cell>
          <cell r="DO42">
            <v>3.8529295727699628E-2</v>
          </cell>
          <cell r="DP42">
            <v>0.21734600008078001</v>
          </cell>
          <cell r="DQ42">
            <v>2.2803080686323994E-2</v>
          </cell>
          <cell r="DR42">
            <v>0.11962797117802605</v>
          </cell>
          <cell r="EK42">
            <v>24.331964263183469</v>
          </cell>
          <cell r="EL42">
            <v>17.8</v>
          </cell>
          <cell r="EM42">
            <v>0</v>
          </cell>
          <cell r="EN42">
            <v>82.2</v>
          </cell>
        </row>
        <row r="43">
          <cell r="D43" t="str">
            <v>High Point University</v>
          </cell>
          <cell r="F43" t="str">
            <v>North Carolina</v>
          </cell>
          <cell r="G43" t="str">
            <v>A/B</v>
          </cell>
          <cell r="I43">
            <v>43867</v>
          </cell>
          <cell r="J43">
            <v>399</v>
          </cell>
          <cell r="K43" t="str">
            <v>rv</v>
          </cell>
          <cell r="L43">
            <v>19</v>
          </cell>
          <cell r="M43">
            <v>13</v>
          </cell>
          <cell r="N43">
            <v>1</v>
          </cell>
          <cell r="O43">
            <v>6</v>
          </cell>
          <cell r="P43">
            <v>3</v>
          </cell>
          <cell r="Q43">
            <v>25</v>
          </cell>
          <cell r="R43">
            <v>3</v>
          </cell>
          <cell r="S43">
            <v>12</v>
          </cell>
          <cell r="T43">
            <v>4</v>
          </cell>
          <cell r="AL43">
            <v>0</v>
          </cell>
          <cell r="CO43">
            <v>1.5069170944398718</v>
          </cell>
          <cell r="CP43">
            <v>0.22816170476305841</v>
          </cell>
          <cell r="CR43">
            <v>1.9052142650209446E-2</v>
          </cell>
          <cell r="CS43">
            <v>0.10126641986750581</v>
          </cell>
          <cell r="CT43">
            <v>5.2561683758913923E-2</v>
          </cell>
          <cell r="CU43">
            <v>0.19025615148100444</v>
          </cell>
          <cell r="CV43">
            <v>2.9493431701436857E-2</v>
          </cell>
          <cell r="CW43">
            <v>8.4159571234816946E-2</v>
          </cell>
          <cell r="CY43">
            <v>0</v>
          </cell>
          <cell r="CZ43">
            <v>0.25844635742578487</v>
          </cell>
          <cell r="DB43">
            <v>2.6508566597823996E-2</v>
          </cell>
          <cell r="DC43">
            <v>0.10597513000219326</v>
          </cell>
          <cell r="DD43">
            <v>3.2890096451140577E-2</v>
          </cell>
          <cell r="DE43">
            <v>0.22424522812931769</v>
          </cell>
          <cell r="DF43">
            <v>2.8179367732639966E-2</v>
          </cell>
          <cell r="DG43">
            <v>0.13369904160295065</v>
          </cell>
          <cell r="DJ43" t="str">
            <v>Maryland</v>
          </cell>
          <cell r="DK43">
            <v>0.27406347258257052</v>
          </cell>
          <cell r="DM43">
            <v>0</v>
          </cell>
          <cell r="DN43">
            <v>0.11212034345898526</v>
          </cell>
          <cell r="DO43">
            <v>3.6426102339246036E-2</v>
          </cell>
          <cell r="DP43">
            <v>0.2346802496392493</v>
          </cell>
          <cell r="DQ43">
            <v>2.8947632095532277E-2</v>
          </cell>
          <cell r="DR43">
            <v>0.14292853726528451</v>
          </cell>
          <cell r="EK43">
            <v>21.506917094439871</v>
          </cell>
          <cell r="EL43">
            <v>7</v>
          </cell>
          <cell r="EM43">
            <v>0</v>
          </cell>
          <cell r="EN43">
            <v>93</v>
          </cell>
        </row>
        <row r="44">
          <cell r="D44" t="str">
            <v>High Point University</v>
          </cell>
          <cell r="F44" t="str">
            <v>North Carolina</v>
          </cell>
          <cell r="G44" t="str">
            <v>A/B</v>
          </cell>
          <cell r="I44">
            <v>43867</v>
          </cell>
          <cell r="J44">
            <v>225</v>
          </cell>
          <cell r="K44" t="str">
            <v>lv</v>
          </cell>
          <cell r="L44">
            <v>24</v>
          </cell>
          <cell r="M44">
            <v>16</v>
          </cell>
          <cell r="N44">
            <v>0</v>
          </cell>
          <cell r="O44">
            <v>8</v>
          </cell>
          <cell r="P44">
            <v>3</v>
          </cell>
          <cell r="Q44">
            <v>20</v>
          </cell>
          <cell r="R44">
            <v>4</v>
          </cell>
          <cell r="S44">
            <v>11</v>
          </cell>
          <cell r="T44">
            <v>3</v>
          </cell>
          <cell r="AL44">
            <v>18.72264434917874</v>
          </cell>
          <cell r="CO44">
            <v>14.79132120939609</v>
          </cell>
          <cell r="CP44">
            <v>0.20318536395588616</v>
          </cell>
          <cell r="CR44">
            <v>2.4800919978393354E-2</v>
          </cell>
          <cell r="CS44">
            <v>0.12226003853766902</v>
          </cell>
          <cell r="CT44">
            <v>5.0959842622603994E-2</v>
          </cell>
          <cell r="CU44">
            <v>0.21637051427744139</v>
          </cell>
          <cell r="CV44">
            <v>1.4457256135813329E-2</v>
          </cell>
          <cell r="CW44">
            <v>9.261905938507968E-2</v>
          </cell>
          <cell r="CY44">
            <v>0</v>
          </cell>
          <cell r="CZ44">
            <v>0.2745126122815062</v>
          </cell>
          <cell r="DB44">
            <v>2.3410485405982229E-2</v>
          </cell>
          <cell r="DC44">
            <v>0.1139610130602193</v>
          </cell>
          <cell r="DD44">
            <v>3.6877997654029916E-2</v>
          </cell>
          <cell r="DE44">
            <v>0.24275416912851794</v>
          </cell>
          <cell r="DF44">
            <v>2.7740445186181725E-2</v>
          </cell>
          <cell r="DG44">
            <v>0.14082522084148477</v>
          </cell>
          <cell r="DJ44" t="str">
            <v>New York</v>
          </cell>
          <cell r="DK44">
            <v>0.23936913382617805</v>
          </cell>
          <cell r="DM44">
            <v>0</v>
          </cell>
          <cell r="DN44">
            <v>9.9724301355985909E-2</v>
          </cell>
          <cell r="DO44">
            <v>4.0459825066298839E-2</v>
          </cell>
          <cell r="DP44">
            <v>0.22374147807209582</v>
          </cell>
          <cell r="DQ44">
            <v>2.5781733139209017E-2</v>
          </cell>
          <cell r="DR44">
            <v>0.11507420739833366</v>
          </cell>
          <cell r="EK44">
            <v>34.791321209396088</v>
          </cell>
          <cell r="EL44">
            <v>42.5</v>
          </cell>
          <cell r="EM44">
            <v>0</v>
          </cell>
          <cell r="EN44">
            <v>57.5</v>
          </cell>
        </row>
        <row r="45">
          <cell r="D45" t="str">
            <v>Marist College</v>
          </cell>
          <cell r="F45" t="str">
            <v>New Hampshire</v>
          </cell>
          <cell r="G45" t="str">
            <v>A+</v>
          </cell>
          <cell r="I45">
            <v>43867</v>
          </cell>
          <cell r="J45">
            <v>1058</v>
          </cell>
          <cell r="K45" t="str">
            <v>rv</v>
          </cell>
          <cell r="L45">
            <v>13</v>
          </cell>
          <cell r="M45">
            <v>0</v>
          </cell>
          <cell r="N45">
            <v>0</v>
          </cell>
          <cell r="O45">
            <v>21</v>
          </cell>
          <cell r="P45">
            <v>8</v>
          </cell>
          <cell r="Q45">
            <v>25</v>
          </cell>
          <cell r="R45">
            <v>5</v>
          </cell>
          <cell r="S45">
            <v>14</v>
          </cell>
          <cell r="T45">
            <v>4</v>
          </cell>
          <cell r="AL45">
            <v>0</v>
          </cell>
          <cell r="CO45">
            <v>30.849236590193769</v>
          </cell>
          <cell r="CP45">
            <v>0.21609202001303965</v>
          </cell>
          <cell r="CR45">
            <v>1.8742733014562068E-2</v>
          </cell>
          <cell r="CS45">
            <v>0.11604213536692605</v>
          </cell>
          <cell r="CT45">
            <v>5.2898925455283553E-2</v>
          </cell>
          <cell r="CU45">
            <v>0.20896098281303543</v>
          </cell>
          <cell r="CV45">
            <v>1.5036558680045088E-2</v>
          </cell>
          <cell r="CW45">
            <v>9.0061041894741956E-2</v>
          </cell>
          <cell r="CY45">
            <v>0</v>
          </cell>
          <cell r="CZ45">
            <v>0.23238605458886147</v>
          </cell>
          <cell r="DB45">
            <v>1.2745170789946797E-2</v>
          </cell>
          <cell r="DC45">
            <v>0.13879993031753227</v>
          </cell>
          <cell r="DD45">
            <v>6.8723186452823215E-2</v>
          </cell>
          <cell r="DE45">
            <v>0.23171349003093306</v>
          </cell>
          <cell r="DF45">
            <v>0.01</v>
          </cell>
          <cell r="DG45">
            <v>0.1221076659179582</v>
          </cell>
          <cell r="DJ45" t="str">
            <v>Pennsylvania</v>
          </cell>
          <cell r="DK45">
            <v>0.24243528891243052</v>
          </cell>
          <cell r="DM45">
            <v>0</v>
          </cell>
          <cell r="DN45">
            <v>0.13327362518863306</v>
          </cell>
          <cell r="DO45">
            <v>7.126660998049196E-2</v>
          </cell>
          <cell r="DP45">
            <v>0.24723990882245286</v>
          </cell>
          <cell r="DQ45">
            <v>1.2089018503250748E-2</v>
          </cell>
          <cell r="DR45">
            <v>0.11571066374570069</v>
          </cell>
          <cell r="EK45">
            <v>50.849236590193769</v>
          </cell>
          <cell r="EL45">
            <v>60.7</v>
          </cell>
          <cell r="EM45">
            <v>0</v>
          </cell>
          <cell r="EN45">
            <v>39.299999999999997</v>
          </cell>
        </row>
        <row r="46">
          <cell r="D46" t="str">
            <v>Marist College</v>
          </cell>
          <cell r="F46" t="str">
            <v>New Hampshire</v>
          </cell>
          <cell r="G46" t="str">
            <v>A+</v>
          </cell>
          <cell r="I46">
            <v>43867</v>
          </cell>
          <cell r="J46">
            <v>709</v>
          </cell>
          <cell r="K46" t="str">
            <v>lv</v>
          </cell>
          <cell r="L46">
            <v>13</v>
          </cell>
          <cell r="M46">
            <v>0</v>
          </cell>
          <cell r="N46">
            <v>0</v>
          </cell>
          <cell r="O46">
            <v>21</v>
          </cell>
          <cell r="P46">
            <v>8</v>
          </cell>
          <cell r="Q46">
            <v>25</v>
          </cell>
          <cell r="R46">
            <v>4</v>
          </cell>
          <cell r="S46">
            <v>14</v>
          </cell>
          <cell r="T46">
            <v>4</v>
          </cell>
          <cell r="AL46">
            <v>56.238369393188769</v>
          </cell>
          <cell r="CO46">
            <v>0</v>
          </cell>
          <cell r="CP46">
            <v>0.1842741414490727</v>
          </cell>
          <cell r="CR46">
            <v>3.3721166180775412E-2</v>
          </cell>
          <cell r="CS46">
            <v>0.12933226743044215</v>
          </cell>
          <cell r="CT46">
            <v>5.6832258631353556E-2</v>
          </cell>
          <cell r="CU46">
            <v>0.22857613404945967</v>
          </cell>
          <cell r="CV46">
            <v>1.6025449876933908E-2</v>
          </cell>
          <cell r="CW46">
            <v>0.10986970806290583</v>
          </cell>
          <cell r="CY46">
            <v>0</v>
          </cell>
          <cell r="CZ46">
            <v>0.1577080943821588</v>
          </cell>
          <cell r="DB46">
            <v>2.1378994445216938E-2</v>
          </cell>
          <cell r="DC46">
            <v>0.12593537704547392</v>
          </cell>
          <cell r="DD46">
            <v>4.1038369068567788E-2</v>
          </cell>
          <cell r="DE46">
            <v>0.24366023876166568</v>
          </cell>
          <cell r="DF46">
            <v>2.7701315086547391E-2</v>
          </cell>
          <cell r="DG46">
            <v>0.14596583559690421</v>
          </cell>
          <cell r="DJ46" t="str">
            <v>Rhode Island</v>
          </cell>
          <cell r="DK46">
            <v>0.17384850362401477</v>
          </cell>
          <cell r="DM46">
            <v>0</v>
          </cell>
          <cell r="DN46">
            <v>0.1388240529977422</v>
          </cell>
          <cell r="DO46">
            <v>4.5238382225660005E-2</v>
          </cell>
          <cell r="DP46">
            <v>0.26859729722393905</v>
          </cell>
          <cell r="DQ46">
            <v>3.0536366538954356E-2</v>
          </cell>
          <cell r="DR46">
            <v>0.16090450016636226</v>
          </cell>
          <cell r="EK46">
            <v>20</v>
          </cell>
          <cell r="EL46">
            <v>0</v>
          </cell>
          <cell r="EM46">
            <v>0</v>
          </cell>
          <cell r="EN46">
            <v>100</v>
          </cell>
        </row>
        <row r="47">
          <cell r="D47" t="str">
            <v>Suffolk University</v>
          </cell>
          <cell r="F47" t="str">
            <v>New Hampshire</v>
          </cell>
          <cell r="G47" t="str">
            <v>A-</v>
          </cell>
          <cell r="I47">
            <v>43867</v>
          </cell>
          <cell r="J47">
            <v>500</v>
          </cell>
          <cell r="K47" t="str">
            <v>lv</v>
          </cell>
          <cell r="L47">
            <v>10.6</v>
          </cell>
          <cell r="M47">
            <v>0</v>
          </cell>
          <cell r="N47">
            <v>0</v>
          </cell>
          <cell r="O47">
            <v>22.6</v>
          </cell>
          <cell r="P47">
            <v>6</v>
          </cell>
          <cell r="Q47">
            <v>23.6</v>
          </cell>
          <cell r="R47">
            <v>2.8</v>
          </cell>
          <cell r="S47">
            <v>12.6</v>
          </cell>
          <cell r="T47">
            <v>3.2</v>
          </cell>
          <cell r="AL47">
            <v>0.48280103510012706</v>
          </cell>
          <cell r="CO47">
            <v>0</v>
          </cell>
          <cell r="CY47">
            <v>0</v>
          </cell>
          <cell r="CZ47">
            <v>0.21732485764943479</v>
          </cell>
          <cell r="DB47">
            <v>2.3580174234819552E-2</v>
          </cell>
          <cell r="DC47">
            <v>9.8580398516824749E-2</v>
          </cell>
          <cell r="DD47">
            <v>4.5016522679716044E-2</v>
          </cell>
          <cell r="DE47">
            <v>0.22637592333484882</v>
          </cell>
          <cell r="DF47">
            <v>1.7204881861831226E-2</v>
          </cell>
          <cell r="DG47">
            <v>0.11885192806889029</v>
          </cell>
          <cell r="DJ47" t="str">
            <v>Guam</v>
          </cell>
          <cell r="DK47">
            <v>0.25130790978453788</v>
          </cell>
          <cell r="DM47">
            <v>0</v>
          </cell>
          <cell r="DN47">
            <v>0.11399539916852404</v>
          </cell>
          <cell r="DO47">
            <v>5.2055748904051354E-2</v>
          </cell>
          <cell r="DP47">
            <v>0.26177428911788181</v>
          </cell>
          <cell r="DQ47">
            <v>1.9895206400002714E-2</v>
          </cell>
          <cell r="DR47">
            <v>0.13743678445212934</v>
          </cell>
          <cell r="EK47">
            <v>20</v>
          </cell>
          <cell r="EL47">
            <v>0</v>
          </cell>
          <cell r="EM47">
            <v>0</v>
          </cell>
          <cell r="EN47">
            <v>100</v>
          </cell>
        </row>
        <row r="48">
          <cell r="D48" t="str">
            <v>Emerson College</v>
          </cell>
          <cell r="F48" t="str">
            <v>New Hampshire</v>
          </cell>
          <cell r="G48" t="str">
            <v>B-</v>
          </cell>
          <cell r="I48">
            <v>43867</v>
          </cell>
          <cell r="J48">
            <v>500</v>
          </cell>
          <cell r="K48" t="str">
            <v>lv</v>
          </cell>
          <cell r="L48">
            <v>10.6</v>
          </cell>
          <cell r="M48">
            <v>0</v>
          </cell>
          <cell r="N48">
            <v>0</v>
          </cell>
          <cell r="O48">
            <v>22.9</v>
          </cell>
          <cell r="P48">
            <v>9</v>
          </cell>
          <cell r="Q48">
            <v>31.5</v>
          </cell>
          <cell r="R48">
            <v>1.7</v>
          </cell>
          <cell r="S48">
            <v>13.2</v>
          </cell>
          <cell r="T48">
            <v>1.6</v>
          </cell>
          <cell r="AL48">
            <v>0.25934004000793809</v>
          </cell>
          <cell r="CO48">
            <v>0</v>
          </cell>
          <cell r="CP48">
            <v>0.12212046314042466</v>
          </cell>
          <cell r="CR48">
            <v>3.5180473619764526E-3</v>
          </cell>
          <cell r="CS48">
            <v>0.13534354837307541</v>
          </cell>
          <cell r="CT48">
            <v>0.11225522747328628</v>
          </cell>
          <cell r="CU48">
            <v>0.24633946979559565</v>
          </cell>
          <cell r="CV48">
            <v>1.9170451432633944E-2</v>
          </cell>
          <cell r="CW48">
            <v>0.13267027043422092</v>
          </cell>
          <cell r="CY48">
            <v>0</v>
          </cell>
          <cell r="CZ48">
            <v>0.16159483723288884</v>
          </cell>
          <cell r="DB48">
            <v>1.0503492051095882E-2</v>
          </cell>
          <cell r="DC48">
            <v>0.14979916139236774</v>
          </cell>
          <cell r="DD48">
            <v>7.2897943372417909E-2</v>
          </cell>
          <cell r="DE48">
            <v>0.29220128014362967</v>
          </cell>
          <cell r="DF48">
            <v>0.01</v>
          </cell>
          <cell r="DG48">
            <v>0.12874676868902046</v>
          </cell>
          <cell r="DJ48" t="str">
            <v>Kansas</v>
          </cell>
          <cell r="DK48">
            <v>0.16826326497580935</v>
          </cell>
          <cell r="DM48">
            <v>0</v>
          </cell>
          <cell r="DN48">
            <v>0.15598082474746275</v>
          </cell>
          <cell r="DO48">
            <v>7.5906174800541432E-2</v>
          </cell>
          <cell r="DP48">
            <v>0.30425935796587145</v>
          </cell>
          <cell r="DQ48">
            <v>1.0412663415311347E-2</v>
          </cell>
          <cell r="DR48">
            <v>0.13405967681677158</v>
          </cell>
          <cell r="EK48">
            <v>20</v>
          </cell>
          <cell r="EL48">
            <v>0</v>
          </cell>
          <cell r="EM48">
            <v>0</v>
          </cell>
          <cell r="EN48">
            <v>100</v>
          </cell>
        </row>
        <row r="49">
          <cell r="D49" t="str">
            <v>Monmouth University</v>
          </cell>
          <cell r="F49" t="str">
            <v>New Hampshire</v>
          </cell>
          <cell r="G49" t="str">
            <v>A+</v>
          </cell>
          <cell r="I49">
            <v>43866</v>
          </cell>
          <cell r="J49">
            <v>503</v>
          </cell>
          <cell r="K49" t="str">
            <v>lv</v>
          </cell>
          <cell r="L49">
            <v>19</v>
          </cell>
          <cell r="M49">
            <v>0</v>
          </cell>
          <cell r="N49">
            <v>0</v>
          </cell>
          <cell r="O49">
            <v>28</v>
          </cell>
          <cell r="P49">
            <v>0</v>
          </cell>
          <cell r="Q49">
            <v>28</v>
          </cell>
          <cell r="R49">
            <v>0</v>
          </cell>
          <cell r="S49">
            <v>16</v>
          </cell>
          <cell r="T49">
            <v>0</v>
          </cell>
          <cell r="AL49">
            <v>0</v>
          </cell>
          <cell r="CO49">
            <v>0.60762938253572407</v>
          </cell>
          <cell r="CP49">
            <v>0.19777567122438436</v>
          </cell>
          <cell r="CR49">
            <v>2.2999994301264072E-2</v>
          </cell>
          <cell r="CS49">
            <v>9.8070188308621353E-2</v>
          </cell>
          <cell r="CT49">
            <v>6.9977510444766647E-2</v>
          </cell>
          <cell r="CU49">
            <v>0.2139059426390936</v>
          </cell>
          <cell r="CV49">
            <v>1.2725104012050802E-2</v>
          </cell>
          <cell r="CW49">
            <v>9.8212721506267406E-2</v>
          </cell>
          <cell r="CY49">
            <v>0</v>
          </cell>
          <cell r="CZ49">
            <v>0.17862712302154063</v>
          </cell>
          <cell r="DB49">
            <v>1.261984216388873E-2</v>
          </cell>
          <cell r="DC49">
            <v>0.1900895591830713</v>
          </cell>
          <cell r="DD49">
            <v>6.8806392504901018E-2</v>
          </cell>
          <cell r="DE49">
            <v>0.23584705109269913</v>
          </cell>
          <cell r="DF49">
            <v>0.01</v>
          </cell>
          <cell r="DG49">
            <v>0.1243201708304629</v>
          </cell>
          <cell r="DJ49" t="str">
            <v>Indiana</v>
          </cell>
          <cell r="DK49">
            <v>0.18816768247811805</v>
          </cell>
          <cell r="DM49">
            <v>0</v>
          </cell>
          <cell r="DN49">
            <v>0.20148302523521955</v>
          </cell>
          <cell r="DO49">
            <v>7.1390210417727432E-2</v>
          </cell>
          <cell r="DP49">
            <v>0.24872432867272229</v>
          </cell>
          <cell r="DQ49">
            <v>1.0542421182996468E-2</v>
          </cell>
          <cell r="DR49">
            <v>0.12888979683521218</v>
          </cell>
          <cell r="EK49">
            <v>20.607629382535723</v>
          </cell>
          <cell r="EL49">
            <v>2.9</v>
          </cell>
          <cell r="EM49">
            <v>0</v>
          </cell>
          <cell r="EN49">
            <v>97.1</v>
          </cell>
        </row>
        <row r="50">
          <cell r="D50" t="str">
            <v>Monmouth University</v>
          </cell>
          <cell r="F50" t="str">
            <v>New Hampshire</v>
          </cell>
          <cell r="G50" t="str">
            <v>A+</v>
          </cell>
          <cell r="I50">
            <v>43866</v>
          </cell>
          <cell r="J50">
            <v>503</v>
          </cell>
          <cell r="K50" t="str">
            <v>lv</v>
          </cell>
          <cell r="L50">
            <v>17</v>
          </cell>
          <cell r="M50">
            <v>0</v>
          </cell>
          <cell r="N50">
            <v>0</v>
          </cell>
          <cell r="O50">
            <v>22</v>
          </cell>
          <cell r="P50">
            <v>13</v>
          </cell>
          <cell r="Q50">
            <v>27</v>
          </cell>
          <cell r="R50">
            <v>0</v>
          </cell>
          <cell r="S50">
            <v>13</v>
          </cell>
          <cell r="T50">
            <v>0</v>
          </cell>
          <cell r="AL50">
            <v>0</v>
          </cell>
          <cell r="CO50">
            <v>0</v>
          </cell>
          <cell r="CP50">
            <v>0.12181898056778798</v>
          </cell>
          <cell r="CR50">
            <v>3.518047361976453E-3</v>
          </cell>
          <cell r="CS50">
            <v>0.13529151813691431</v>
          </cell>
          <cell r="CT50">
            <v>0.11255885354737033</v>
          </cell>
          <cell r="CU50">
            <v>0.24640543719078994</v>
          </cell>
          <cell r="CV50">
            <v>1.9129636517102561E-2</v>
          </cell>
          <cell r="CW50">
            <v>0.13263018452492711</v>
          </cell>
          <cell r="CY50">
            <v>0</v>
          </cell>
          <cell r="CZ50">
            <v>0.16998915065781514</v>
          </cell>
          <cell r="DB50">
            <v>1.1152005792989009E-2</v>
          </cell>
          <cell r="DC50">
            <v>0.14971725766483657</v>
          </cell>
          <cell r="DD50">
            <v>7.2541788382852287E-2</v>
          </cell>
          <cell r="DE50">
            <v>0.28503987780893175</v>
          </cell>
          <cell r="DF50">
            <v>0.01</v>
          </cell>
          <cell r="DG50">
            <v>0.12603387599824328</v>
          </cell>
          <cell r="DJ50" t="str">
            <v>Nebraska</v>
          </cell>
          <cell r="DK50">
            <v>0.17685635544571904</v>
          </cell>
          <cell r="DM50">
            <v>0</v>
          </cell>
          <cell r="DN50">
            <v>0.15576552053743267</v>
          </cell>
          <cell r="DO50">
            <v>7.5472324329282303E-2</v>
          </cell>
          <cell r="DP50">
            <v>0.29655489042037364</v>
          </cell>
          <cell r="DQ50">
            <v>1.0403979004620563E-2</v>
          </cell>
          <cell r="DR50">
            <v>0.13112537997566745</v>
          </cell>
          <cell r="EK50">
            <v>20</v>
          </cell>
          <cell r="EL50">
            <v>0</v>
          </cell>
          <cell r="EM50">
            <v>0</v>
          </cell>
          <cell r="EN50">
            <v>100</v>
          </cell>
        </row>
        <row r="51">
          <cell r="D51" t="str">
            <v>Monmouth University</v>
          </cell>
          <cell r="F51" t="str">
            <v>New Hampshire</v>
          </cell>
          <cell r="G51" t="str">
            <v>A+</v>
          </cell>
          <cell r="I51">
            <v>43866</v>
          </cell>
          <cell r="J51">
            <v>503</v>
          </cell>
          <cell r="K51" t="str">
            <v>lv</v>
          </cell>
          <cell r="L51">
            <v>17</v>
          </cell>
          <cell r="M51">
            <v>0</v>
          </cell>
          <cell r="N51">
            <v>0</v>
          </cell>
          <cell r="O51">
            <v>20</v>
          </cell>
          <cell r="P51">
            <v>9</v>
          </cell>
          <cell r="Q51">
            <v>24</v>
          </cell>
          <cell r="R51">
            <v>3</v>
          </cell>
          <cell r="S51">
            <v>13</v>
          </cell>
          <cell r="T51">
            <v>4</v>
          </cell>
          <cell r="AL51">
            <v>44.253926169093944</v>
          </cell>
          <cell r="CO51">
            <v>0</v>
          </cell>
          <cell r="CP51">
            <v>0.13071409399066036</v>
          </cell>
          <cell r="CR51">
            <v>3.8142326153101495E-3</v>
          </cell>
          <cell r="CS51">
            <v>0.15808764564504085</v>
          </cell>
          <cell r="CT51">
            <v>7.5509201116113506E-2</v>
          </cell>
          <cell r="CU51">
            <v>0.22635392395230966</v>
          </cell>
          <cell r="CV51">
            <v>2.9165843456947175E-2</v>
          </cell>
          <cell r="CW51">
            <v>0.15980056494235248</v>
          </cell>
          <cell r="CY51">
            <v>0</v>
          </cell>
          <cell r="CZ51">
            <v>0.26452275631793248</v>
          </cell>
          <cell r="DB51">
            <v>3.0268604040499289E-2</v>
          </cell>
          <cell r="DC51">
            <v>9.304658865759724E-2</v>
          </cell>
          <cell r="DD51">
            <v>5.4521426675856098E-2</v>
          </cell>
          <cell r="DE51">
            <v>0.31236957326024556</v>
          </cell>
          <cell r="DF51">
            <v>1.7529643096998743E-2</v>
          </cell>
          <cell r="DG51">
            <v>4.3165786644570991E-2</v>
          </cell>
          <cell r="DJ51" t="str">
            <v>West Virginia</v>
          </cell>
          <cell r="DK51">
            <v>0.27089495566721572</v>
          </cell>
          <cell r="DM51">
            <v>0</v>
          </cell>
          <cell r="DN51">
            <v>9.5288026861062566E-2</v>
          </cell>
          <cell r="DO51">
            <v>5.5834816133995248E-2</v>
          </cell>
          <cell r="DP51">
            <v>0.31989437460124032</v>
          </cell>
          <cell r="DQ51">
            <v>1.7951922003701222E-2</v>
          </cell>
          <cell r="DR51">
            <v>4.4205625338967609E-2</v>
          </cell>
          <cell r="EK51">
            <v>20</v>
          </cell>
          <cell r="EL51">
            <v>0</v>
          </cell>
          <cell r="EM51">
            <v>0</v>
          </cell>
          <cell r="EN51">
            <v>100</v>
          </cell>
        </row>
        <row r="52">
          <cell r="D52" t="str">
            <v>Public Policy Polling</v>
          </cell>
          <cell r="F52" t="str">
            <v>North Carolina</v>
          </cell>
          <cell r="G52" t="str">
            <v>B</v>
          </cell>
          <cell r="I52">
            <v>43866</v>
          </cell>
          <cell r="J52">
            <v>604</v>
          </cell>
          <cell r="K52" t="str">
            <v>lv</v>
          </cell>
          <cell r="L52">
            <v>25</v>
          </cell>
          <cell r="M52">
            <v>14</v>
          </cell>
          <cell r="N52">
            <v>0</v>
          </cell>
          <cell r="O52">
            <v>9</v>
          </cell>
          <cell r="P52">
            <v>5</v>
          </cell>
          <cell r="Q52">
            <v>16</v>
          </cell>
          <cell r="R52">
            <v>2</v>
          </cell>
          <cell r="S52">
            <v>12</v>
          </cell>
          <cell r="T52">
            <v>5</v>
          </cell>
          <cell r="AL52">
            <v>22.552112234552244</v>
          </cell>
          <cell r="CO52">
            <v>0</v>
          </cell>
          <cell r="CP52">
            <v>0.20370295969729699</v>
          </cell>
          <cell r="CR52">
            <v>1.3714529384461185E-2</v>
          </cell>
          <cell r="CS52">
            <v>0.11857749733668142</v>
          </cell>
          <cell r="CT52">
            <v>7.0760152004651439E-2</v>
          </cell>
          <cell r="CU52">
            <v>0.20754685241835655</v>
          </cell>
          <cell r="CV52">
            <v>1.2017369571054684E-2</v>
          </cell>
          <cell r="CW52">
            <v>9.8857656214727752E-2</v>
          </cell>
          <cell r="CY52">
            <v>0</v>
          </cell>
          <cell r="CZ52">
            <v>0.22702989215548919</v>
          </cell>
          <cell r="DB52">
            <v>3.2173616841712563E-2</v>
          </cell>
          <cell r="DC52">
            <v>8.7300296460025309E-2</v>
          </cell>
          <cell r="DD52">
            <v>5.1527960460872997E-2</v>
          </cell>
          <cell r="DE52">
            <v>0.26527977504406886</v>
          </cell>
          <cell r="DF52">
            <v>1.824566999219274E-2</v>
          </cell>
          <cell r="DG52">
            <v>0.10823880695894923</v>
          </cell>
          <cell r="DJ52" t="str">
            <v>Kentucky</v>
          </cell>
          <cell r="DK52">
            <v>0.24021344747119289</v>
          </cell>
          <cell r="DM52">
            <v>0</v>
          </cell>
          <cell r="DN52">
            <v>9.2369797557571631E-2</v>
          </cell>
          <cell r="DO52">
            <v>5.4520173118825795E-2</v>
          </cell>
          <cell r="DP52">
            <v>0.28068448917764055</v>
          </cell>
          <cell r="DQ52">
            <v>1.9305190381029486E-2</v>
          </cell>
          <cell r="DR52">
            <v>0.11452420085708742</v>
          </cell>
          <cell r="EK52">
            <v>20</v>
          </cell>
          <cell r="EL52">
            <v>0</v>
          </cell>
          <cell r="EM52">
            <v>0</v>
          </cell>
          <cell r="EN52">
            <v>100</v>
          </cell>
        </row>
        <row r="53">
          <cell r="D53" t="str">
            <v>Suffolk University</v>
          </cell>
          <cell r="F53" t="str">
            <v>New Hampshire</v>
          </cell>
          <cell r="G53" t="str">
            <v>A-</v>
          </cell>
          <cell r="I53">
            <v>43866</v>
          </cell>
          <cell r="J53">
            <v>500</v>
          </cell>
          <cell r="K53" t="str">
            <v>lv</v>
          </cell>
          <cell r="L53">
            <v>12</v>
          </cell>
          <cell r="M53">
            <v>0</v>
          </cell>
          <cell r="N53">
            <v>0</v>
          </cell>
          <cell r="O53">
            <v>18.600000000000001</v>
          </cell>
          <cell r="P53">
            <v>5.6</v>
          </cell>
          <cell r="Q53">
            <v>24.8</v>
          </cell>
          <cell r="R53">
            <v>4.2</v>
          </cell>
          <cell r="S53">
            <v>11</v>
          </cell>
          <cell r="T53">
            <v>2.2000000000000002</v>
          </cell>
          <cell r="AL53">
            <v>0.23827468090730422</v>
          </cell>
          <cell r="CO53">
            <v>0.60313103619899944</v>
          </cell>
          <cell r="CP53">
            <v>8.724104125059827E-2</v>
          </cell>
          <cell r="CR53" t="str">
            <v>-</v>
          </cell>
          <cell r="CS53">
            <v>0.10202085697005873</v>
          </cell>
          <cell r="CT53">
            <v>8.4136228397978449E-2</v>
          </cell>
          <cell r="CU53">
            <v>0.26370712720670519</v>
          </cell>
          <cell r="CV53">
            <v>1.13588692640212E-2</v>
          </cell>
          <cell r="CW53">
            <v>0.12868256533100084</v>
          </cell>
          <cell r="CY53">
            <v>0</v>
          </cell>
          <cell r="CZ53">
            <v>0.19490841311463497</v>
          </cell>
          <cell r="DB53">
            <v>1.033701602099806E-2</v>
          </cell>
          <cell r="DC53">
            <v>0.10502319854491045</v>
          </cell>
          <cell r="DD53">
            <v>4.1178481018012802E-2</v>
          </cell>
          <cell r="DE53">
            <v>0.25361334384339879</v>
          </cell>
          <cell r="DF53">
            <v>2.7608994639006838E-2</v>
          </cell>
          <cell r="DG53">
            <v>0.12832887752343944</v>
          </cell>
          <cell r="DJ53" t="str">
            <v>Oregon</v>
          </cell>
          <cell r="DK53">
            <v>0.21672661076482325</v>
          </cell>
          <cell r="DM53">
            <v>0</v>
          </cell>
          <cell r="DN53">
            <v>0.11914610428101638</v>
          </cell>
          <cell r="DO53">
            <v>4.6306515784473055E-2</v>
          </cell>
          <cell r="DP53">
            <v>0.28622893409975747</v>
          </cell>
          <cell r="DQ53">
            <v>3.1047195390363116E-2</v>
          </cell>
          <cell r="DR53">
            <v>0.14330925817651644</v>
          </cell>
          <cell r="EK53">
            <v>20.603131036198999</v>
          </cell>
          <cell r="EL53">
            <v>2.9</v>
          </cell>
          <cell r="EM53">
            <v>0</v>
          </cell>
          <cell r="EN53">
            <v>97.1</v>
          </cell>
        </row>
        <row r="54">
          <cell r="D54" t="str">
            <v>Emerson College</v>
          </cell>
          <cell r="F54" t="str">
            <v>New Hampshire</v>
          </cell>
          <cell r="G54" t="str">
            <v>B-</v>
          </cell>
          <cell r="I54">
            <v>43866</v>
          </cell>
          <cell r="J54">
            <v>500</v>
          </cell>
          <cell r="K54" t="str">
            <v>lv</v>
          </cell>
          <cell r="L54">
            <v>12.3</v>
          </cell>
          <cell r="M54">
            <v>0</v>
          </cell>
          <cell r="N54">
            <v>0</v>
          </cell>
          <cell r="O54">
            <v>21.4</v>
          </cell>
          <cell r="P54">
            <v>11.4</v>
          </cell>
          <cell r="Q54">
            <v>31.4</v>
          </cell>
          <cell r="R54">
            <v>0.9</v>
          </cell>
          <cell r="S54">
            <v>11.5</v>
          </cell>
          <cell r="T54">
            <v>4</v>
          </cell>
          <cell r="AL54">
            <v>0.12573252796110046</v>
          </cell>
          <cell r="CO54">
            <v>0</v>
          </cell>
          <cell r="CP54">
            <v>0.25995941265332895</v>
          </cell>
          <cell r="CR54">
            <v>1.2258197074663222E-2</v>
          </cell>
          <cell r="CS54">
            <v>9.2512865047251716E-2</v>
          </cell>
          <cell r="CT54">
            <v>4.9977118139821114E-2</v>
          </cell>
          <cell r="CU54">
            <v>0.18335727707890534</v>
          </cell>
          <cell r="CV54">
            <v>3.6801200622512943E-2</v>
          </cell>
          <cell r="CW54">
            <v>7.7912312893975835E-2</v>
          </cell>
          <cell r="CY54">
            <v>0</v>
          </cell>
          <cell r="CZ54">
            <v>0.34497887760422352</v>
          </cell>
          <cell r="DB54">
            <v>3.970969315107193E-2</v>
          </cell>
          <cell r="DC54">
            <v>4.8758153367313373E-2</v>
          </cell>
          <cell r="DD54">
            <v>3.6055517847682295E-2</v>
          </cell>
          <cell r="DE54">
            <v>0.1737728998258426</v>
          </cell>
          <cell r="DF54">
            <v>1.8499390287561257E-2</v>
          </cell>
          <cell r="DG54">
            <v>8.6278901831838853E-2</v>
          </cell>
          <cell r="DJ54" t="str">
            <v>District of Columbia</v>
          </cell>
          <cell r="DK54">
            <v>0.39248010112599163</v>
          </cell>
          <cell r="DM54">
            <v>0</v>
          </cell>
          <cell r="DN54">
            <v>5.5471816411537526E-2</v>
          </cell>
          <cell r="DO54">
            <v>4.1020115171350117E-2</v>
          </cell>
          <cell r="DP54">
            <v>0.19770023536005768</v>
          </cell>
          <cell r="DQ54">
            <v>2.1046629350916349E-2</v>
          </cell>
          <cell r="DR54">
            <v>9.8158914398372557E-2</v>
          </cell>
          <cell r="EK54">
            <v>20</v>
          </cell>
          <cell r="EL54">
            <v>0</v>
          </cell>
          <cell r="EM54">
            <v>0</v>
          </cell>
          <cell r="EN54">
            <v>100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43865</v>
          </cell>
          <cell r="J55">
            <v>616</v>
          </cell>
          <cell r="K55" t="str">
            <v>lv</v>
          </cell>
          <cell r="L55">
            <v>24</v>
          </cell>
          <cell r="M55">
            <v>9</v>
          </cell>
          <cell r="N55">
            <v>0</v>
          </cell>
          <cell r="O55">
            <v>9</v>
          </cell>
          <cell r="P55">
            <v>6</v>
          </cell>
          <cell r="Q55">
            <v>19</v>
          </cell>
          <cell r="R55">
            <v>2</v>
          </cell>
          <cell r="S55">
            <v>18</v>
          </cell>
          <cell r="T55">
            <v>3</v>
          </cell>
          <cell r="AL55">
            <v>1.3122359669274067E-2</v>
          </cell>
          <cell r="CO55">
            <v>0</v>
          </cell>
          <cell r="CP55">
            <v>0.10673975214256815</v>
          </cell>
          <cell r="CR55">
            <v>4.1081223552783385E-3</v>
          </cell>
          <cell r="CS55">
            <v>0.11056525677774939</v>
          </cell>
          <cell r="CT55">
            <v>4.6955536331510166E-2</v>
          </cell>
          <cell r="CU55">
            <v>0.26950671646802016</v>
          </cell>
          <cell r="CV55">
            <v>1.0801954441029127E-2</v>
          </cell>
          <cell r="CW55">
            <v>0.12221575470885016</v>
          </cell>
          <cell r="CY55">
            <v>0</v>
          </cell>
          <cell r="CZ55">
            <v>0.18042121300880704</v>
          </cell>
          <cell r="DB55">
            <v>1.101863043247331E-2</v>
          </cell>
          <cell r="DC55">
            <v>0.11173590755641548</v>
          </cell>
          <cell r="DD55">
            <v>4.4398850509212988E-2</v>
          </cell>
          <cell r="DE55">
            <v>0.24205193996542015</v>
          </cell>
          <cell r="DF55">
            <v>2.7665018035569422E-2</v>
          </cell>
          <cell r="DG55">
            <v>0.12295751319927603</v>
          </cell>
          <cell r="DJ55" t="str">
            <v>Montana</v>
          </cell>
          <cell r="DK55">
            <v>0.20530058914141552</v>
          </cell>
          <cell r="DM55">
            <v>0</v>
          </cell>
          <cell r="DN55">
            <v>0.12714385003310602</v>
          </cell>
          <cell r="DO55">
            <v>5.0521277485802735E-2</v>
          </cell>
          <cell r="DP55">
            <v>0.27542995110723245</v>
          </cell>
          <cell r="DQ55">
            <v>3.1479915285976066E-2</v>
          </cell>
          <cell r="DR55">
            <v>0.13991287098786176</v>
          </cell>
          <cell r="EK55">
            <v>20</v>
          </cell>
          <cell r="EL55">
            <v>0</v>
          </cell>
          <cell r="EM55">
            <v>0</v>
          </cell>
          <cell r="EN55">
            <v>100</v>
          </cell>
        </row>
        <row r="56">
          <cell r="D56" t="str">
            <v>Suffolk University</v>
          </cell>
          <cell r="F56" t="str">
            <v>New Hampshire</v>
          </cell>
          <cell r="G56" t="str">
            <v>A-</v>
          </cell>
          <cell r="I56">
            <v>43865</v>
          </cell>
          <cell r="J56">
            <v>500</v>
          </cell>
          <cell r="K56" t="str">
            <v>lv</v>
          </cell>
          <cell r="L56">
            <v>15</v>
          </cell>
          <cell r="M56">
            <v>0</v>
          </cell>
          <cell r="N56">
            <v>0</v>
          </cell>
          <cell r="O56">
            <v>15.2</v>
          </cell>
          <cell r="P56">
            <v>6</v>
          </cell>
          <cell r="Q56">
            <v>24.4</v>
          </cell>
          <cell r="R56">
            <v>5</v>
          </cell>
          <cell r="S56">
            <v>10.199999999999999</v>
          </cell>
          <cell r="T56">
            <v>3.2</v>
          </cell>
          <cell r="AL56">
            <v>0.1330817874508842</v>
          </cell>
          <cell r="CO56">
            <v>16.211178632936861</v>
          </cell>
          <cell r="CP56">
            <v>0.21520254167535768</v>
          </cell>
          <cell r="CR56">
            <v>6.9972994979251987E-3</v>
          </cell>
          <cell r="CS56">
            <v>0.11300108251525232</v>
          </cell>
          <cell r="CT56">
            <v>4.850223697936306E-2</v>
          </cell>
          <cell r="CU56">
            <v>0.21645965976594303</v>
          </cell>
          <cell r="CV56">
            <v>1.7320692012521038E-2</v>
          </cell>
          <cell r="CW56">
            <v>8.5488963806089349E-2</v>
          </cell>
          <cell r="CY56">
            <v>0</v>
          </cell>
          <cell r="CZ56">
            <v>0.22511650372969955</v>
          </cell>
          <cell r="DB56">
            <v>7.3097989146935285E-2</v>
          </cell>
          <cell r="DC56">
            <v>0.11971354899017046</v>
          </cell>
          <cell r="DD56">
            <v>3.8606800936891068E-2</v>
          </cell>
          <cell r="DE56">
            <v>0.23831861588067574</v>
          </cell>
          <cell r="DF56">
            <v>2.7900802440464958E-2</v>
          </cell>
          <cell r="DG56">
            <v>0.14167204082897564</v>
          </cell>
          <cell r="DJ56" t="str">
            <v>New Jersey</v>
          </cell>
          <cell r="DK56">
            <v>0.22169505424636374</v>
          </cell>
          <cell r="DM56">
            <v>0</v>
          </cell>
          <cell r="DN56">
            <v>0.1170710100915197</v>
          </cell>
          <cell r="DO56">
            <v>4.921092676432888E-2</v>
          </cell>
          <cell r="DP56">
            <v>0.2645758263220403</v>
          </cell>
          <cell r="DQ56">
            <v>1.9262728715835377E-2</v>
          </cell>
          <cell r="DR56">
            <v>0.14416489108955183</v>
          </cell>
          <cell r="EK56">
            <v>36.211178632936864</v>
          </cell>
          <cell r="EL56">
            <v>44.8</v>
          </cell>
          <cell r="EM56">
            <v>0</v>
          </cell>
          <cell r="EN56">
            <v>55.2</v>
          </cell>
        </row>
        <row r="57">
          <cell r="D57" t="str">
            <v>Emerson College</v>
          </cell>
          <cell r="F57" t="str">
            <v>New Hampshire</v>
          </cell>
          <cell r="G57" t="str">
            <v>B-</v>
          </cell>
          <cell r="I57">
            <v>43865</v>
          </cell>
          <cell r="J57">
            <v>500</v>
          </cell>
          <cell r="K57" t="str">
            <v>lv</v>
          </cell>
          <cell r="L57">
            <v>13.4</v>
          </cell>
          <cell r="M57">
            <v>0</v>
          </cell>
          <cell r="N57">
            <v>0</v>
          </cell>
          <cell r="O57">
            <v>16.5</v>
          </cell>
          <cell r="P57">
            <v>11</v>
          </cell>
          <cell r="Q57">
            <v>32.4</v>
          </cell>
          <cell r="R57">
            <v>1.5</v>
          </cell>
          <cell r="S57">
            <v>10.7</v>
          </cell>
          <cell r="T57">
            <v>5.8</v>
          </cell>
          <cell r="AL57">
            <v>7.0267702389256906E-2</v>
          </cell>
          <cell r="CO57">
            <v>7.9586130350662758</v>
          </cell>
          <cell r="CP57">
            <v>0.18310254376863308</v>
          </cell>
          <cell r="CR57">
            <v>2.713531932740884E-3</v>
          </cell>
          <cell r="CS57">
            <v>0.10565221593320528</v>
          </cell>
          <cell r="CT57">
            <v>5.8690586667199916E-2</v>
          </cell>
          <cell r="CU57">
            <v>0.21790499376851516</v>
          </cell>
          <cell r="CV57">
            <v>2.6321165327268355E-2</v>
          </cell>
          <cell r="CW57">
            <v>0.10653292577949713</v>
          </cell>
          <cell r="CY57">
            <v>0</v>
          </cell>
          <cell r="CZ57">
            <v>0.14992539969293719</v>
          </cell>
          <cell r="DB57">
            <v>1.1192239465277165E-2</v>
          </cell>
          <cell r="DC57">
            <v>9.4989535179685711E-2</v>
          </cell>
          <cell r="DD57">
            <v>3.8787260702472758E-2</v>
          </cell>
          <cell r="DE57">
            <v>0.25148274300244838</v>
          </cell>
          <cell r="DF57">
            <v>2.6932310289525592E-2</v>
          </cell>
          <cell r="DG57">
            <v>0.12098807164856711</v>
          </cell>
          <cell r="DJ57" t="str">
            <v>New Mexico</v>
          </cell>
          <cell r="DK57">
            <v>0.19597792835665345</v>
          </cell>
          <cell r="DM57">
            <v>0</v>
          </cell>
          <cell r="DN57">
            <v>0.11050831949456702</v>
          </cell>
          <cell r="DO57">
            <v>4.841001751706539E-2</v>
          </cell>
          <cell r="DP57">
            <v>0.33224992924169966</v>
          </cell>
          <cell r="DQ57">
            <v>2.7111883014442745E-2</v>
          </cell>
          <cell r="DR57">
            <v>0.12174475691872694</v>
          </cell>
          <cell r="EK57">
            <v>27.958613035066275</v>
          </cell>
          <cell r="EL57">
            <v>28.5</v>
          </cell>
          <cell r="EM57">
            <v>0</v>
          </cell>
          <cell r="EN57">
            <v>71.5</v>
          </cell>
        </row>
        <row r="58">
          <cell r="D58" t="str">
            <v>Zogby Interactive/JZ Analytics</v>
          </cell>
          <cell r="F58" t="str">
            <v>South Carolina</v>
          </cell>
          <cell r="G58" t="str">
            <v>C</v>
          </cell>
          <cell r="I58">
            <v>43864</v>
          </cell>
          <cell r="J58">
            <v>277</v>
          </cell>
          <cell r="K58" t="str">
            <v>lv</v>
          </cell>
          <cell r="L58">
            <v>28</v>
          </cell>
          <cell r="M58">
            <v>4</v>
          </cell>
          <cell r="N58">
            <v>0</v>
          </cell>
          <cell r="O58">
            <v>7</v>
          </cell>
          <cell r="P58">
            <v>2</v>
          </cell>
          <cell r="Q58">
            <v>20</v>
          </cell>
          <cell r="R58">
            <v>15</v>
          </cell>
          <cell r="S58">
            <v>11</v>
          </cell>
          <cell r="T58">
            <v>1</v>
          </cell>
          <cell r="AL58">
            <v>8.1057590696279291</v>
          </cell>
          <cell r="CO58">
            <v>0</v>
          </cell>
          <cell r="CP58">
            <v>0.11978471188807191</v>
          </cell>
          <cell r="CR58">
            <v>3.8052560525101485E-3</v>
          </cell>
          <cell r="CS58">
            <v>0.13868048432648655</v>
          </cell>
          <cell r="CT58">
            <v>0.10791937603308741</v>
          </cell>
          <cell r="CU58">
            <v>0.23748927000948272</v>
          </cell>
          <cell r="CV58">
            <v>2.2543447458712257E-2</v>
          </cell>
          <cell r="CW58">
            <v>0.14249958180158451</v>
          </cell>
          <cell r="CY58">
            <v>0</v>
          </cell>
          <cell r="CZ58">
            <v>0.16258763747806285</v>
          </cell>
          <cell r="DB58">
            <v>1.0505024762421144E-2</v>
          </cell>
          <cell r="DC58">
            <v>0.14802004265982191</v>
          </cell>
          <cell r="DD58">
            <v>7.2343846248883958E-2</v>
          </cell>
          <cell r="DE58">
            <v>0.27443602768888575</v>
          </cell>
          <cell r="DF58">
            <v>0.01</v>
          </cell>
          <cell r="DG58">
            <v>0.12341732159599256</v>
          </cell>
          <cell r="DJ58" t="str">
            <v>South Dakota</v>
          </cell>
          <cell r="DK58">
            <v>0.17356262315192217</v>
          </cell>
          <cell r="DM58">
            <v>0</v>
          </cell>
          <cell r="DN58">
            <v>0.15801168699904655</v>
          </cell>
          <cell r="DO58">
            <v>7.7227198319735665E-2</v>
          </cell>
          <cell r="DP58">
            <v>0.29296099993766922</v>
          </cell>
          <cell r="DQ58">
            <v>1.0675019690555509E-2</v>
          </cell>
          <cell r="DR58">
            <v>0.13174823381928424</v>
          </cell>
          <cell r="EK58">
            <v>20</v>
          </cell>
          <cell r="EL58">
            <v>0</v>
          </cell>
          <cell r="EM58">
            <v>0</v>
          </cell>
          <cell r="EN58">
            <v>100</v>
          </cell>
        </row>
        <row r="59">
          <cell r="D59" t="str">
            <v>Morning Consult</v>
          </cell>
          <cell r="F59" t="str">
            <v>US</v>
          </cell>
          <cell r="G59" t="str">
            <v>B/C</v>
          </cell>
          <cell r="I59">
            <v>43864</v>
          </cell>
          <cell r="J59">
            <v>2500</v>
          </cell>
          <cell r="K59" t="str">
            <v>lv</v>
          </cell>
          <cell r="L59">
            <v>29</v>
          </cell>
          <cell r="M59">
            <v>16</v>
          </cell>
          <cell r="N59">
            <v>0</v>
          </cell>
          <cell r="O59">
            <v>7</v>
          </cell>
          <cell r="P59">
            <v>3</v>
          </cell>
          <cell r="Q59">
            <v>22</v>
          </cell>
          <cell r="R59">
            <v>2</v>
          </cell>
          <cell r="S59">
            <v>13</v>
          </cell>
          <cell r="T59">
            <v>5</v>
          </cell>
          <cell r="AL59">
            <v>1.0301810691054318</v>
          </cell>
          <cell r="CO59">
            <v>0</v>
          </cell>
          <cell r="CY59">
            <v>0</v>
          </cell>
          <cell r="CZ59">
            <v>0.21732485764943479</v>
          </cell>
          <cell r="DB59">
            <v>2.3580174234819552E-2</v>
          </cell>
          <cell r="DC59">
            <v>9.8580398516824749E-2</v>
          </cell>
          <cell r="DD59">
            <v>4.5016522679716044E-2</v>
          </cell>
          <cell r="DE59">
            <v>0.22637592333484882</v>
          </cell>
          <cell r="DF59">
            <v>1.7204881861831226E-2</v>
          </cell>
          <cell r="DG59">
            <v>0.11885192806889029</v>
          </cell>
          <cell r="DJ59" t="str">
            <v>Virgin Islands</v>
          </cell>
          <cell r="DK59">
            <v>0.25130790978453788</v>
          </cell>
          <cell r="DM59">
            <v>0</v>
          </cell>
          <cell r="DN59">
            <v>0.11399539916852404</v>
          </cell>
          <cell r="DO59">
            <v>5.2055748904051354E-2</v>
          </cell>
          <cell r="DP59">
            <v>0.26177428911788181</v>
          </cell>
          <cell r="DQ59">
            <v>1.9895206400002714E-2</v>
          </cell>
          <cell r="DR59">
            <v>0.13743678445212934</v>
          </cell>
          <cell r="EK59">
            <v>20</v>
          </cell>
          <cell r="EL59">
            <v>0</v>
          </cell>
          <cell r="EM59">
            <v>0</v>
          </cell>
          <cell r="EN59">
            <v>100</v>
          </cell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43864</v>
          </cell>
          <cell r="J60">
            <v>551</v>
          </cell>
          <cell r="K60" t="str">
            <v>rv</v>
          </cell>
          <cell r="L60">
            <v>22</v>
          </cell>
          <cell r="M60">
            <v>9</v>
          </cell>
          <cell r="N60">
            <v>0</v>
          </cell>
          <cell r="O60">
            <v>5</v>
          </cell>
          <cell r="P60">
            <v>4</v>
          </cell>
          <cell r="Q60">
            <v>19</v>
          </cell>
          <cell r="R60">
            <v>3</v>
          </cell>
          <cell r="S60">
            <v>10</v>
          </cell>
          <cell r="T60">
            <v>4</v>
          </cell>
          <cell r="AL60">
            <v>2.7306005154404098</v>
          </cell>
          <cell r="CO60">
            <v>0</v>
          </cell>
          <cell r="CY60">
            <v>0</v>
          </cell>
          <cell r="CZ60">
            <v>0.21732485764943479</v>
          </cell>
          <cell r="DB60">
            <v>2.3580174234819552E-2</v>
          </cell>
          <cell r="DC60">
            <v>9.8580398516824749E-2</v>
          </cell>
          <cell r="DD60">
            <v>4.5016522679716044E-2</v>
          </cell>
          <cell r="DE60">
            <v>0.22637592333484882</v>
          </cell>
          <cell r="DF60">
            <v>1.7204881861831226E-2</v>
          </cell>
          <cell r="DG60">
            <v>0.11885192806889029</v>
          </cell>
          <cell r="DJ60" t="str">
            <v>Puerto Rico</v>
          </cell>
          <cell r="DK60">
            <v>0.25130790978453788</v>
          </cell>
          <cell r="DM60">
            <v>0</v>
          </cell>
          <cell r="DN60">
            <v>0.11399539916852404</v>
          </cell>
          <cell r="DO60">
            <v>5.2055748904051354E-2</v>
          </cell>
          <cell r="DP60">
            <v>0.26177428911788181</v>
          </cell>
          <cell r="DQ60">
            <v>1.9895206400002714E-2</v>
          </cell>
          <cell r="DR60">
            <v>0.13743678445212934</v>
          </cell>
          <cell r="EK60">
            <v>20</v>
          </cell>
          <cell r="EL60">
            <v>0</v>
          </cell>
          <cell r="EM60">
            <v>0</v>
          </cell>
          <cell r="EN60">
            <v>100</v>
          </cell>
        </row>
        <row r="61">
          <cell r="D61" t="str">
            <v>Suffolk University</v>
          </cell>
          <cell r="F61" t="str">
            <v>New Hampshire</v>
          </cell>
          <cell r="G61" t="str">
            <v>A-</v>
          </cell>
          <cell r="I61">
            <v>43864</v>
          </cell>
          <cell r="J61">
            <v>500</v>
          </cell>
          <cell r="K61" t="str">
            <v>lv</v>
          </cell>
          <cell r="L61">
            <v>17.8</v>
          </cell>
          <cell r="M61">
            <v>0</v>
          </cell>
          <cell r="N61">
            <v>0</v>
          </cell>
          <cell r="O61">
            <v>11</v>
          </cell>
          <cell r="P61">
            <v>6.2</v>
          </cell>
          <cell r="Q61">
            <v>24</v>
          </cell>
          <cell r="R61">
            <v>4</v>
          </cell>
          <cell r="S61">
            <v>12.8</v>
          </cell>
          <cell r="T61">
            <v>3.4</v>
          </cell>
          <cell r="AL61">
            <v>8.0989830369282576E-2</v>
          </cell>
        </row>
        <row r="62">
          <cell r="D62" t="str">
            <v>Emerson College</v>
          </cell>
          <cell r="F62" t="str">
            <v>New Hampshire</v>
          </cell>
          <cell r="G62" t="str">
            <v>B-</v>
          </cell>
          <cell r="I62">
            <v>43864</v>
          </cell>
          <cell r="J62">
            <v>500</v>
          </cell>
          <cell r="K62" t="str">
            <v>lv</v>
          </cell>
          <cell r="L62">
            <v>12.6</v>
          </cell>
          <cell r="M62">
            <v>0</v>
          </cell>
          <cell r="N62">
            <v>0</v>
          </cell>
          <cell r="O62">
            <v>12.2</v>
          </cell>
          <cell r="P62">
            <v>12.4</v>
          </cell>
          <cell r="Q62">
            <v>31.6</v>
          </cell>
          <cell r="R62">
            <v>4.5999999999999996</v>
          </cell>
          <cell r="S62">
            <v>13.2</v>
          </cell>
          <cell r="T62">
            <v>5</v>
          </cell>
          <cell r="AL62">
            <v>4.2787456946265401E-2</v>
          </cell>
        </row>
        <row r="63">
          <cell r="D63" t="str">
            <v>East Carolina University</v>
          </cell>
          <cell r="F63" t="str">
            <v>South Carolina</v>
          </cell>
          <cell r="G63">
            <v>0</v>
          </cell>
          <cell r="I63">
            <v>43863</v>
          </cell>
          <cell r="J63">
            <v>469</v>
          </cell>
          <cell r="K63" t="str">
            <v>lv</v>
          </cell>
          <cell r="L63">
            <v>37</v>
          </cell>
          <cell r="M63">
            <v>1</v>
          </cell>
          <cell r="N63">
            <v>0</v>
          </cell>
          <cell r="O63">
            <v>4</v>
          </cell>
          <cell r="P63">
            <v>2</v>
          </cell>
          <cell r="Q63">
            <v>14</v>
          </cell>
          <cell r="R63">
            <v>19</v>
          </cell>
          <cell r="S63">
            <v>8</v>
          </cell>
          <cell r="T63">
            <v>3</v>
          </cell>
          <cell r="AL63">
            <v>1.2051701204755128</v>
          </cell>
        </row>
        <row r="64">
          <cell r="D64" t="str">
            <v>St. Anselm</v>
          </cell>
          <cell r="F64" t="str">
            <v>New Hampshire</v>
          </cell>
          <cell r="G64">
            <v>0</v>
          </cell>
          <cell r="I64">
            <v>43863</v>
          </cell>
          <cell r="J64">
            <v>491</v>
          </cell>
          <cell r="K64" t="str">
            <v>lv</v>
          </cell>
          <cell r="L64">
            <v>19</v>
          </cell>
          <cell r="M64">
            <v>2</v>
          </cell>
          <cell r="N64">
            <v>0</v>
          </cell>
          <cell r="O64">
            <v>14</v>
          </cell>
          <cell r="P64">
            <v>11</v>
          </cell>
          <cell r="Q64">
            <v>19</v>
          </cell>
          <cell r="R64">
            <v>5</v>
          </cell>
          <cell r="S64">
            <v>11</v>
          </cell>
          <cell r="T64">
            <v>4</v>
          </cell>
          <cell r="AL64">
            <v>9.4952600465616186</v>
          </cell>
        </row>
        <row r="65">
          <cell r="D65" t="str">
            <v>AtlasIntel</v>
          </cell>
          <cell r="F65" t="str">
            <v>US</v>
          </cell>
          <cell r="G65">
            <v>0</v>
          </cell>
          <cell r="I65">
            <v>43863</v>
          </cell>
          <cell r="J65">
            <v>532</v>
          </cell>
          <cell r="K65" t="str">
            <v>lv</v>
          </cell>
          <cell r="L65">
            <v>23.5</v>
          </cell>
          <cell r="M65">
            <v>8.3000000000000007</v>
          </cell>
          <cell r="N65">
            <v>0</v>
          </cell>
          <cell r="O65">
            <v>5.3</v>
          </cell>
          <cell r="P65">
            <v>1.6</v>
          </cell>
          <cell r="Q65">
            <v>27.8</v>
          </cell>
          <cell r="R65">
            <v>0</v>
          </cell>
          <cell r="S65">
            <v>11.1</v>
          </cell>
          <cell r="T65">
            <v>2.5</v>
          </cell>
          <cell r="AL65">
            <v>9.4300407509422044</v>
          </cell>
        </row>
        <row r="66">
          <cell r="D66" t="str">
            <v>Morning Consult</v>
          </cell>
          <cell r="F66" t="str">
            <v>US</v>
          </cell>
          <cell r="G66" t="str">
            <v>B/C</v>
          </cell>
          <cell r="I66">
            <v>43863</v>
          </cell>
          <cell r="J66">
            <v>15259</v>
          </cell>
          <cell r="K66" t="str">
            <v>lv</v>
          </cell>
          <cell r="L66">
            <v>28</v>
          </cell>
          <cell r="M66">
            <v>14</v>
          </cell>
          <cell r="N66">
            <v>0</v>
          </cell>
          <cell r="O66">
            <v>6</v>
          </cell>
          <cell r="P66">
            <v>3</v>
          </cell>
          <cell r="Q66">
            <v>24</v>
          </cell>
          <cell r="R66">
            <v>3</v>
          </cell>
          <cell r="S66">
            <v>14</v>
          </cell>
          <cell r="T66">
            <v>4</v>
          </cell>
          <cell r="AL66">
            <v>0.80260534795175376</v>
          </cell>
        </row>
        <row r="67">
          <cell r="D67" t="str">
            <v>Emerson College</v>
          </cell>
          <cell r="F67" t="str">
            <v>New Hampshire</v>
          </cell>
          <cell r="G67" t="str">
            <v>B-</v>
          </cell>
          <cell r="I67">
            <v>43863</v>
          </cell>
          <cell r="J67">
            <v>500</v>
          </cell>
          <cell r="K67" t="str">
            <v>lv</v>
          </cell>
          <cell r="L67">
            <v>14.4</v>
          </cell>
          <cell r="M67">
            <v>0</v>
          </cell>
          <cell r="N67">
            <v>0</v>
          </cell>
          <cell r="O67">
            <v>12.8</v>
          </cell>
          <cell r="P67">
            <v>8.4</v>
          </cell>
          <cell r="Q67">
            <v>29</v>
          </cell>
          <cell r="R67">
            <v>7.6</v>
          </cell>
          <cell r="S67">
            <v>11.5</v>
          </cell>
          <cell r="T67">
            <v>6.5</v>
          </cell>
          <cell r="AL67">
            <v>2.774614802132179E-2</v>
          </cell>
        </row>
        <row r="68">
          <cell r="D68" t="str">
            <v>Data for Progress</v>
          </cell>
          <cell r="F68" t="str">
            <v>Iowa</v>
          </cell>
          <cell r="G68" t="str">
            <v>B/C</v>
          </cell>
          <cell r="I68">
            <v>43863</v>
          </cell>
          <cell r="J68">
            <v>2394</v>
          </cell>
          <cell r="K68" t="str">
            <v>lv</v>
          </cell>
          <cell r="L68">
            <v>18</v>
          </cell>
          <cell r="M68">
            <v>2</v>
          </cell>
          <cell r="N68">
            <v>0</v>
          </cell>
          <cell r="O68">
            <v>18</v>
          </cell>
          <cell r="P68">
            <v>9</v>
          </cell>
          <cell r="Q68">
            <v>22</v>
          </cell>
          <cell r="R68">
            <v>4</v>
          </cell>
          <cell r="S68">
            <v>19</v>
          </cell>
          <cell r="T68">
            <v>6</v>
          </cell>
          <cell r="AL68">
            <v>24.401591015062351</v>
          </cell>
        </row>
        <row r="69">
          <cell r="D69" t="str">
            <v>Emerson College</v>
          </cell>
          <cell r="F69" t="str">
            <v>Iowa</v>
          </cell>
          <cell r="G69" t="str">
            <v>B-</v>
          </cell>
          <cell r="I69">
            <v>43863</v>
          </cell>
          <cell r="J69">
            <v>853</v>
          </cell>
          <cell r="K69" t="str">
            <v>lv</v>
          </cell>
          <cell r="L69">
            <v>21</v>
          </cell>
          <cell r="M69">
            <v>0</v>
          </cell>
          <cell r="N69">
            <v>0</v>
          </cell>
          <cell r="O69">
            <v>14.5</v>
          </cell>
          <cell r="P69">
            <v>10.8</v>
          </cell>
          <cell r="Q69">
            <v>27.5</v>
          </cell>
          <cell r="R69">
            <v>4.3</v>
          </cell>
          <cell r="S69">
            <v>13.5</v>
          </cell>
          <cell r="T69">
            <v>4.7</v>
          </cell>
          <cell r="AL69">
            <v>17.563978299479157</v>
          </cell>
        </row>
        <row r="70">
          <cell r="D70" t="str">
            <v>RKM Research and Communications Inc.</v>
          </cell>
          <cell r="F70" t="str">
            <v>New Hampshire</v>
          </cell>
          <cell r="G70" t="str">
            <v>A/B</v>
          </cell>
          <cell r="I70">
            <v>43862</v>
          </cell>
          <cell r="J70">
            <v>454</v>
          </cell>
          <cell r="K70" t="str">
            <v>lv</v>
          </cell>
          <cell r="L70">
            <v>23.8</v>
          </cell>
          <cell r="M70">
            <v>1.8</v>
          </cell>
          <cell r="N70">
            <v>0</v>
          </cell>
          <cell r="O70">
            <v>8.1</v>
          </cell>
          <cell r="P70">
            <v>4.2</v>
          </cell>
          <cell r="Q70">
            <v>30.8</v>
          </cell>
          <cell r="R70">
            <v>0</v>
          </cell>
          <cell r="S70">
            <v>17.399999999999999</v>
          </cell>
          <cell r="T70">
            <v>0.7</v>
          </cell>
          <cell r="AL70">
            <v>2.8442638241750635</v>
          </cell>
        </row>
        <row r="71">
          <cell r="D71" t="str">
            <v>University of Massachusetts Lowell</v>
          </cell>
          <cell r="F71" t="str">
            <v>New Hampshire</v>
          </cell>
          <cell r="G71" t="str">
            <v>A/B</v>
          </cell>
          <cell r="I71">
            <v>43861</v>
          </cell>
          <cell r="J71">
            <v>400</v>
          </cell>
          <cell r="K71" t="str">
            <v>lv</v>
          </cell>
          <cell r="L71">
            <v>22</v>
          </cell>
          <cell r="M71">
            <v>0</v>
          </cell>
          <cell r="N71">
            <v>0</v>
          </cell>
          <cell r="O71">
            <v>12</v>
          </cell>
          <cell r="P71">
            <v>6</v>
          </cell>
          <cell r="Q71">
            <v>23</v>
          </cell>
          <cell r="R71">
            <v>6</v>
          </cell>
          <cell r="S71">
            <v>19</v>
          </cell>
          <cell r="T71">
            <v>2</v>
          </cell>
          <cell r="AL71">
            <v>2.4583986620543903</v>
          </cell>
        </row>
        <row r="72">
          <cell r="D72" t="str">
            <v>Evan Falchuk and Lou DiNatale</v>
          </cell>
          <cell r="F72" t="str">
            <v>Massachusetts</v>
          </cell>
          <cell r="G72">
            <v>0</v>
          </cell>
          <cell r="I72">
            <v>43860</v>
          </cell>
          <cell r="J72">
            <v>334</v>
          </cell>
          <cell r="K72" t="str">
            <v>lv</v>
          </cell>
          <cell r="L72">
            <v>16.399999999999999</v>
          </cell>
          <cell r="M72">
            <v>7.5</v>
          </cell>
          <cell r="N72">
            <v>0.4</v>
          </cell>
          <cell r="O72">
            <v>6.4</v>
          </cell>
          <cell r="P72">
            <v>6.7</v>
          </cell>
          <cell r="Q72">
            <v>12.4</v>
          </cell>
          <cell r="R72">
            <v>4.0999999999999996</v>
          </cell>
          <cell r="S72">
            <v>23</v>
          </cell>
          <cell r="T72">
            <v>2.5</v>
          </cell>
          <cell r="AL72">
            <v>8.0586276058584954</v>
          </cell>
        </row>
        <row r="73">
          <cell r="D73" t="str">
            <v>David Binder Research</v>
          </cell>
          <cell r="F73" t="str">
            <v>Iowa</v>
          </cell>
          <cell r="G73">
            <v>0</v>
          </cell>
          <cell r="I73">
            <v>43860</v>
          </cell>
          <cell r="J73">
            <v>300</v>
          </cell>
          <cell r="K73" t="str">
            <v>lv</v>
          </cell>
          <cell r="L73">
            <v>46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40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David Binder Research</v>
          </cell>
          <cell r="F74" t="str">
            <v>Iowa</v>
          </cell>
          <cell r="G74">
            <v>0</v>
          </cell>
          <cell r="I74">
            <v>43860</v>
          </cell>
          <cell r="J74">
            <v>300</v>
          </cell>
          <cell r="K74" t="str">
            <v>lv</v>
          </cell>
          <cell r="L74">
            <v>15</v>
          </cell>
          <cell r="M74">
            <v>1</v>
          </cell>
          <cell r="N74">
            <v>0</v>
          </cell>
          <cell r="O74">
            <v>19</v>
          </cell>
          <cell r="P74">
            <v>11</v>
          </cell>
          <cell r="Q74">
            <v>17</v>
          </cell>
          <cell r="R74">
            <v>3</v>
          </cell>
          <cell r="S74">
            <v>15</v>
          </cell>
          <cell r="T74">
            <v>1</v>
          </cell>
          <cell r="AL74">
            <v>7.4880032168987372</v>
          </cell>
        </row>
        <row r="75">
          <cell r="D75" t="str">
            <v>University of Texas at Tyler</v>
          </cell>
          <cell r="F75" t="str">
            <v>Texas</v>
          </cell>
          <cell r="G75" t="str">
            <v>B/C</v>
          </cell>
          <cell r="I75">
            <v>43860</v>
          </cell>
          <cell r="J75">
            <v>416</v>
          </cell>
          <cell r="K75" t="str">
            <v>lv</v>
          </cell>
          <cell r="L75">
            <v>34</v>
          </cell>
          <cell r="M75">
            <v>16</v>
          </cell>
          <cell r="N75">
            <v>0</v>
          </cell>
          <cell r="O75">
            <v>4</v>
          </cell>
          <cell r="P75">
            <v>3</v>
          </cell>
          <cell r="Q75">
            <v>18</v>
          </cell>
          <cell r="R75">
            <v>2</v>
          </cell>
          <cell r="S75">
            <v>17</v>
          </cell>
          <cell r="T75">
            <v>3</v>
          </cell>
          <cell r="AL75">
            <v>10.333122426696582</v>
          </cell>
        </row>
        <row r="76">
          <cell r="D76" t="str">
            <v>University of Texas at Tyler</v>
          </cell>
          <cell r="F76" t="str">
            <v>Texas</v>
          </cell>
          <cell r="G76" t="str">
            <v>B/C</v>
          </cell>
          <cell r="I76">
            <v>43860</v>
          </cell>
          <cell r="J76">
            <v>487</v>
          </cell>
          <cell r="K76" t="str">
            <v>rv</v>
          </cell>
          <cell r="L76">
            <v>35</v>
          </cell>
          <cell r="M76">
            <v>16</v>
          </cell>
          <cell r="N76">
            <v>0</v>
          </cell>
          <cell r="O76">
            <v>4</v>
          </cell>
          <cell r="P76">
            <v>3</v>
          </cell>
          <cell r="Q76">
            <v>18</v>
          </cell>
          <cell r="R76">
            <v>2</v>
          </cell>
          <cell r="S76">
            <v>16</v>
          </cell>
          <cell r="T76">
            <v>3</v>
          </cell>
          <cell r="AL76">
            <v>0</v>
          </cell>
        </row>
        <row r="77">
          <cell r="D77" t="str">
            <v>American Research Group</v>
          </cell>
          <cell r="F77" t="str">
            <v>Iowa</v>
          </cell>
          <cell r="G77" t="str">
            <v>B</v>
          </cell>
          <cell r="I77">
            <v>43860</v>
          </cell>
          <cell r="J77">
            <v>400</v>
          </cell>
          <cell r="K77" t="str">
            <v>lv</v>
          </cell>
          <cell r="L77">
            <v>17</v>
          </cell>
          <cell r="M77">
            <v>2</v>
          </cell>
          <cell r="N77">
            <v>0</v>
          </cell>
          <cell r="O77">
            <v>9</v>
          </cell>
          <cell r="P77">
            <v>16</v>
          </cell>
          <cell r="Q77">
            <v>23</v>
          </cell>
          <cell r="R77">
            <v>3</v>
          </cell>
          <cell r="S77">
            <v>15</v>
          </cell>
          <cell r="T77">
            <v>5</v>
          </cell>
          <cell r="AL77">
            <v>14.899665317554566</v>
          </cell>
        </row>
        <row r="78">
          <cell r="D78" t="str">
            <v>IBD/TIPP</v>
          </cell>
          <cell r="F78" t="str">
            <v>US</v>
          </cell>
          <cell r="G78" t="str">
            <v>A/B</v>
          </cell>
          <cell r="I78">
            <v>43860</v>
          </cell>
          <cell r="J78">
            <v>336</v>
          </cell>
          <cell r="K78" t="str">
            <v>rv</v>
          </cell>
          <cell r="L78">
            <v>26</v>
          </cell>
          <cell r="M78">
            <v>8</v>
          </cell>
          <cell r="N78">
            <v>0</v>
          </cell>
          <cell r="O78">
            <v>7</v>
          </cell>
          <cell r="P78">
            <v>3</v>
          </cell>
          <cell r="Q78">
            <v>19</v>
          </cell>
          <cell r="R78">
            <v>2</v>
          </cell>
          <cell r="S78">
            <v>13</v>
          </cell>
          <cell r="T78">
            <v>4</v>
          </cell>
          <cell r="AL78">
            <v>15.81364360930624</v>
          </cell>
        </row>
        <row r="79">
          <cell r="D79" t="str">
            <v>Ipsos</v>
          </cell>
          <cell r="F79" t="str">
            <v>US</v>
          </cell>
          <cell r="G79" t="str">
            <v>B+</v>
          </cell>
          <cell r="I79">
            <v>43860</v>
          </cell>
          <cell r="J79">
            <v>565</v>
          </cell>
          <cell r="K79" t="str">
            <v>rv</v>
          </cell>
          <cell r="L79">
            <v>22.9</v>
          </cell>
          <cell r="M79">
            <v>11.5</v>
          </cell>
          <cell r="N79">
            <v>0</v>
          </cell>
          <cell r="O79">
            <v>3.6</v>
          </cell>
          <cell r="P79">
            <v>2.1</v>
          </cell>
          <cell r="Q79">
            <v>17.899999999999999</v>
          </cell>
          <cell r="R79">
            <v>4.2</v>
          </cell>
          <cell r="S79">
            <v>10.4</v>
          </cell>
          <cell r="T79">
            <v>3.9</v>
          </cell>
          <cell r="AL79">
            <v>0.7461397215512835</v>
          </cell>
        </row>
        <row r="80">
          <cell r="D80" t="str">
            <v>YouGov</v>
          </cell>
          <cell r="F80" t="str">
            <v>New Hampshire</v>
          </cell>
          <cell r="G80" t="str">
            <v>B-</v>
          </cell>
          <cell r="I80">
            <v>43859</v>
          </cell>
          <cell r="J80">
            <v>500</v>
          </cell>
          <cell r="K80" t="str">
            <v>lv</v>
          </cell>
          <cell r="L80">
            <v>20</v>
          </cell>
          <cell r="M80">
            <v>0</v>
          </cell>
          <cell r="N80">
            <v>0</v>
          </cell>
          <cell r="O80">
            <v>12</v>
          </cell>
          <cell r="P80">
            <v>5</v>
          </cell>
          <cell r="Q80">
            <v>25</v>
          </cell>
          <cell r="R80">
            <v>5</v>
          </cell>
          <cell r="S80">
            <v>17</v>
          </cell>
          <cell r="T80">
            <v>4</v>
          </cell>
          <cell r="AL80">
            <v>1.3798128435846628</v>
          </cell>
        </row>
        <row r="81">
          <cell r="D81" t="str">
            <v>Harris Insights &amp; Analytics</v>
          </cell>
          <cell r="F81" t="str">
            <v>US</v>
          </cell>
          <cell r="G81" t="str">
            <v>C+</v>
          </cell>
          <cell r="I81">
            <v>43859</v>
          </cell>
          <cell r="J81">
            <v>980</v>
          </cell>
          <cell r="K81" t="str">
            <v>rv</v>
          </cell>
          <cell r="L81">
            <v>31</v>
          </cell>
          <cell r="M81">
            <v>13</v>
          </cell>
          <cell r="N81">
            <v>0</v>
          </cell>
          <cell r="O81">
            <v>6</v>
          </cell>
          <cell r="P81">
            <v>3</v>
          </cell>
          <cell r="Q81">
            <v>20</v>
          </cell>
          <cell r="R81">
            <v>2</v>
          </cell>
          <cell r="S81">
            <v>12</v>
          </cell>
          <cell r="T81">
            <v>3</v>
          </cell>
          <cell r="AL81">
            <v>1.5894352570261265</v>
          </cell>
        </row>
        <row r="82">
          <cell r="D82" t="str">
            <v>Civiqs</v>
          </cell>
          <cell r="F82" t="str">
            <v>Iowa</v>
          </cell>
          <cell r="G82">
            <v>0</v>
          </cell>
          <cell r="I82">
            <v>43859</v>
          </cell>
          <cell r="J82">
            <v>615</v>
          </cell>
          <cell r="K82" t="str">
            <v>lv</v>
          </cell>
          <cell r="L82">
            <v>15</v>
          </cell>
          <cell r="M82">
            <v>0</v>
          </cell>
          <cell r="N82">
            <v>0</v>
          </cell>
          <cell r="O82">
            <v>15</v>
          </cell>
          <cell r="P82">
            <v>8</v>
          </cell>
          <cell r="Q82">
            <v>28</v>
          </cell>
          <cell r="R82">
            <v>2</v>
          </cell>
          <cell r="S82">
            <v>21</v>
          </cell>
          <cell r="T82">
            <v>5</v>
          </cell>
          <cell r="AL82">
            <v>8.8251403687405308</v>
          </cell>
        </row>
        <row r="83">
          <cell r="D83" t="str">
            <v>Change Research</v>
          </cell>
          <cell r="F83" t="str">
            <v>South Carolina</v>
          </cell>
          <cell r="G83" t="str">
            <v>C</v>
          </cell>
          <cell r="I83">
            <v>43859</v>
          </cell>
          <cell r="J83">
            <v>651</v>
          </cell>
          <cell r="K83" t="str">
            <v>lv</v>
          </cell>
          <cell r="L83">
            <v>25</v>
          </cell>
          <cell r="M83">
            <v>0</v>
          </cell>
          <cell r="N83">
            <v>0</v>
          </cell>
          <cell r="O83">
            <v>7</v>
          </cell>
          <cell r="P83">
            <v>2</v>
          </cell>
          <cell r="Q83">
            <v>20</v>
          </cell>
          <cell r="R83">
            <v>18</v>
          </cell>
          <cell r="S83">
            <v>11</v>
          </cell>
          <cell r="T83">
            <v>3</v>
          </cell>
          <cell r="AL83">
            <v>9.007109718606003</v>
          </cell>
        </row>
        <row r="84">
          <cell r="D84" t="str">
            <v>NBC News/Wall Street Journal</v>
          </cell>
          <cell r="F84" t="str">
            <v>US</v>
          </cell>
          <cell r="G84" t="str">
            <v>A/B</v>
          </cell>
          <cell r="I84">
            <v>43859</v>
          </cell>
          <cell r="J84">
            <v>428</v>
          </cell>
          <cell r="K84" t="str">
            <v>lv</v>
          </cell>
          <cell r="L84">
            <v>26</v>
          </cell>
          <cell r="M84">
            <v>9</v>
          </cell>
          <cell r="N84">
            <v>0</v>
          </cell>
          <cell r="O84">
            <v>7</v>
          </cell>
          <cell r="P84">
            <v>5</v>
          </cell>
          <cell r="Q84">
            <v>27</v>
          </cell>
          <cell r="R84">
            <v>2</v>
          </cell>
          <cell r="S84">
            <v>15</v>
          </cell>
          <cell r="T84">
            <v>4</v>
          </cell>
          <cell r="AL84">
            <v>20.227903669136328</v>
          </cell>
        </row>
        <row r="85">
          <cell r="D85" t="str">
            <v>SurveyUSA</v>
          </cell>
          <cell r="F85" t="str">
            <v>Washington</v>
          </cell>
          <cell r="G85" t="str">
            <v>A</v>
          </cell>
          <cell r="I85">
            <v>43858</v>
          </cell>
          <cell r="J85">
            <v>536</v>
          </cell>
          <cell r="K85" t="str">
            <v>lv</v>
          </cell>
          <cell r="L85">
            <v>21.21</v>
          </cell>
          <cell r="M85">
            <v>12.12</v>
          </cell>
          <cell r="N85">
            <v>0</v>
          </cell>
          <cell r="O85">
            <v>8.08</v>
          </cell>
          <cell r="P85">
            <v>3.03</v>
          </cell>
          <cell r="Q85">
            <v>26.26</v>
          </cell>
          <cell r="R85">
            <v>2.02</v>
          </cell>
          <cell r="S85">
            <v>16.16</v>
          </cell>
          <cell r="T85">
            <v>4.04</v>
          </cell>
          <cell r="AL85">
            <v>30.638685404822319</v>
          </cell>
        </row>
        <row r="86">
          <cell r="D86" t="str">
            <v>Park Street Strategies</v>
          </cell>
          <cell r="F86" t="str">
            <v>Iowa</v>
          </cell>
          <cell r="G86">
            <v>0</v>
          </cell>
          <cell r="I86">
            <v>43858</v>
          </cell>
          <cell r="J86">
            <v>600</v>
          </cell>
          <cell r="K86" t="str">
            <v>lv</v>
          </cell>
          <cell r="L86">
            <v>20</v>
          </cell>
          <cell r="M86">
            <v>0</v>
          </cell>
          <cell r="N86">
            <v>0</v>
          </cell>
          <cell r="O86">
            <v>17</v>
          </cell>
          <cell r="P86">
            <v>12</v>
          </cell>
          <cell r="Q86">
            <v>18</v>
          </cell>
          <cell r="R86">
            <v>4</v>
          </cell>
          <cell r="S86">
            <v>17</v>
          </cell>
          <cell r="T86">
            <v>5</v>
          </cell>
          <cell r="AL86">
            <v>8.8361134785879987</v>
          </cell>
        </row>
        <row r="87">
          <cell r="D87" t="str">
            <v>USC Dornsife/LA Times</v>
          </cell>
          <cell r="F87" t="str">
            <v>US</v>
          </cell>
          <cell r="G87" t="str">
            <v>B/C</v>
          </cell>
          <cell r="I87">
            <v>43858</v>
          </cell>
          <cell r="J87">
            <v>2227</v>
          </cell>
          <cell r="K87" t="str">
            <v>lv</v>
          </cell>
          <cell r="L87">
            <v>34</v>
          </cell>
          <cell r="M87">
            <v>9</v>
          </cell>
          <cell r="N87">
            <v>0</v>
          </cell>
          <cell r="O87">
            <v>9</v>
          </cell>
          <cell r="P87">
            <v>3</v>
          </cell>
          <cell r="Q87">
            <v>18</v>
          </cell>
          <cell r="R87">
            <v>2</v>
          </cell>
          <cell r="S87">
            <v>16</v>
          </cell>
          <cell r="T87">
            <v>2</v>
          </cell>
          <cell r="AL87">
            <v>18.590470439483255</v>
          </cell>
        </row>
        <row r="88">
          <cell r="D88" t="str">
            <v>YouGov</v>
          </cell>
          <cell r="F88" t="str">
            <v>US</v>
          </cell>
          <cell r="G88" t="str">
            <v>B-</v>
          </cell>
          <cell r="I88">
            <v>43858</v>
          </cell>
          <cell r="J88">
            <v>591</v>
          </cell>
          <cell r="K88" t="str">
            <v>lv</v>
          </cell>
          <cell r="L88">
            <v>26</v>
          </cell>
          <cell r="M88">
            <v>4</v>
          </cell>
          <cell r="N88">
            <v>0</v>
          </cell>
          <cell r="O88">
            <v>7</v>
          </cell>
          <cell r="P88">
            <v>4</v>
          </cell>
          <cell r="Q88">
            <v>24</v>
          </cell>
          <cell r="R88">
            <v>1</v>
          </cell>
          <cell r="S88">
            <v>20</v>
          </cell>
          <cell r="T88">
            <v>4</v>
          </cell>
          <cell r="AL88">
            <v>8.0106414144475706E-3</v>
          </cell>
        </row>
        <row r="89">
          <cell r="D89" t="str">
            <v>St. Pete Polls</v>
          </cell>
          <cell r="F89" t="str">
            <v>Florida</v>
          </cell>
          <cell r="G89" t="str">
            <v>C+</v>
          </cell>
          <cell r="I89">
            <v>43858</v>
          </cell>
          <cell r="J89">
            <v>2590</v>
          </cell>
          <cell r="K89" t="str">
            <v>lv</v>
          </cell>
          <cell r="L89">
            <v>41.3</v>
          </cell>
          <cell r="M89">
            <v>17.3</v>
          </cell>
          <cell r="N89">
            <v>0</v>
          </cell>
          <cell r="O89">
            <v>5.7</v>
          </cell>
          <cell r="P89">
            <v>5.3</v>
          </cell>
          <cell r="Q89">
            <v>9.4</v>
          </cell>
          <cell r="R89">
            <v>1.9</v>
          </cell>
          <cell r="S89">
            <v>6.9</v>
          </cell>
          <cell r="T89">
            <v>2.2999999999999998</v>
          </cell>
          <cell r="AL89">
            <v>2.5239423492294799</v>
          </cell>
        </row>
        <row r="90">
          <cell r="D90" t="str">
            <v>YouGov Blue/Data for Progress</v>
          </cell>
          <cell r="F90" t="str">
            <v>US</v>
          </cell>
          <cell r="G90">
            <v>0</v>
          </cell>
          <cell r="I90">
            <v>43857</v>
          </cell>
          <cell r="J90">
            <v>1619</v>
          </cell>
          <cell r="K90" t="str">
            <v>lv</v>
          </cell>
          <cell r="L90">
            <v>30</v>
          </cell>
          <cell r="M90">
            <v>5</v>
          </cell>
          <cell r="N90">
            <v>0</v>
          </cell>
          <cell r="O90">
            <v>8</v>
          </cell>
          <cell r="P90">
            <v>4</v>
          </cell>
          <cell r="Q90">
            <v>21</v>
          </cell>
          <cell r="R90">
            <v>2</v>
          </cell>
          <cell r="S90">
            <v>23</v>
          </cell>
          <cell r="T90">
            <v>4</v>
          </cell>
          <cell r="AL90">
            <v>11.553214636153973</v>
          </cell>
        </row>
        <row r="91">
          <cell r="D91" t="str">
            <v>Change Research</v>
          </cell>
          <cell r="F91" t="str">
            <v>California</v>
          </cell>
          <cell r="G91" t="str">
            <v>C</v>
          </cell>
          <cell r="I91">
            <v>43857</v>
          </cell>
          <cell r="J91">
            <v>1190</v>
          </cell>
          <cell r="K91" t="str">
            <v>lv</v>
          </cell>
          <cell r="L91">
            <v>15</v>
          </cell>
          <cell r="M91">
            <v>4</v>
          </cell>
          <cell r="N91">
            <v>0</v>
          </cell>
          <cell r="O91">
            <v>8</v>
          </cell>
          <cell r="P91">
            <v>3</v>
          </cell>
          <cell r="Q91">
            <v>30</v>
          </cell>
          <cell r="R91">
            <v>2</v>
          </cell>
          <cell r="S91">
            <v>16</v>
          </cell>
          <cell r="T91">
            <v>5</v>
          </cell>
          <cell r="AL91">
            <v>11.304598905627525</v>
          </cell>
        </row>
        <row r="92">
          <cell r="D92" t="str">
            <v>Monmouth University</v>
          </cell>
          <cell r="F92" t="str">
            <v>Iowa</v>
          </cell>
          <cell r="G92" t="str">
            <v>A+</v>
          </cell>
          <cell r="I92">
            <v>43857</v>
          </cell>
          <cell r="J92">
            <v>544</v>
          </cell>
          <cell r="K92" t="str">
            <v>lv</v>
          </cell>
          <cell r="L92">
            <v>29</v>
          </cell>
          <cell r="M92">
            <v>0</v>
          </cell>
          <cell r="N92">
            <v>0</v>
          </cell>
          <cell r="O92">
            <v>20</v>
          </cell>
          <cell r="P92">
            <v>0</v>
          </cell>
          <cell r="Q92">
            <v>25</v>
          </cell>
          <cell r="R92">
            <v>0</v>
          </cell>
          <cell r="S92">
            <v>19</v>
          </cell>
          <cell r="T92">
            <v>0</v>
          </cell>
          <cell r="AL92">
            <v>0</v>
          </cell>
        </row>
        <row r="93">
          <cell r="D93" t="str">
            <v>Monmouth University</v>
          </cell>
          <cell r="F93" t="str">
            <v>Iowa</v>
          </cell>
          <cell r="G93" t="str">
            <v>A+</v>
          </cell>
          <cell r="I93">
            <v>43857</v>
          </cell>
          <cell r="J93">
            <v>544</v>
          </cell>
          <cell r="K93" t="str">
            <v>lv</v>
          </cell>
          <cell r="L93">
            <v>22</v>
          </cell>
          <cell r="M93">
            <v>0</v>
          </cell>
          <cell r="N93">
            <v>0</v>
          </cell>
          <cell r="O93">
            <v>17</v>
          </cell>
          <cell r="P93">
            <v>12</v>
          </cell>
          <cell r="Q93">
            <v>22</v>
          </cell>
          <cell r="R93">
            <v>0</v>
          </cell>
          <cell r="S93">
            <v>16</v>
          </cell>
          <cell r="T93">
            <v>5</v>
          </cell>
          <cell r="AL93">
            <v>0</v>
          </cell>
        </row>
        <row r="94">
          <cell r="D94" t="str">
            <v>Monmouth University</v>
          </cell>
          <cell r="F94" t="str">
            <v>Iowa</v>
          </cell>
          <cell r="G94" t="str">
            <v>A+</v>
          </cell>
          <cell r="I94">
            <v>43857</v>
          </cell>
          <cell r="J94">
            <v>544</v>
          </cell>
          <cell r="K94" t="str">
            <v>lv</v>
          </cell>
          <cell r="L94">
            <v>23</v>
          </cell>
          <cell r="M94">
            <v>0</v>
          </cell>
          <cell r="N94">
            <v>0</v>
          </cell>
          <cell r="O94">
            <v>16</v>
          </cell>
          <cell r="P94">
            <v>10</v>
          </cell>
          <cell r="Q94">
            <v>21</v>
          </cell>
          <cell r="R94">
            <v>4</v>
          </cell>
          <cell r="S94">
            <v>15</v>
          </cell>
          <cell r="T94">
            <v>3</v>
          </cell>
          <cell r="AL94">
            <v>34.236270949460547</v>
          </cell>
        </row>
        <row r="95">
          <cell r="D95" t="str">
            <v>Civiqs</v>
          </cell>
          <cell r="F95" t="str">
            <v>Iowa</v>
          </cell>
          <cell r="G95">
            <v>0</v>
          </cell>
          <cell r="I95">
            <v>43857</v>
          </cell>
          <cell r="J95">
            <v>655</v>
          </cell>
          <cell r="K95" t="str">
            <v>lv</v>
          </cell>
          <cell r="L95">
            <v>15</v>
          </cell>
          <cell r="M95">
            <v>1</v>
          </cell>
          <cell r="N95">
            <v>0</v>
          </cell>
          <cell r="O95">
            <v>17</v>
          </cell>
          <cell r="P95">
            <v>11</v>
          </cell>
          <cell r="Q95">
            <v>24</v>
          </cell>
          <cell r="R95">
            <v>4</v>
          </cell>
          <cell r="S95">
            <v>19</v>
          </cell>
          <cell r="T95">
            <v>5</v>
          </cell>
          <cell r="AL95">
            <v>1.109789317647851</v>
          </cell>
        </row>
        <row r="96">
          <cell r="D96" t="str">
            <v>YouGov Blue/Data for Progress</v>
          </cell>
          <cell r="F96" t="str">
            <v>US</v>
          </cell>
          <cell r="G96">
            <v>0</v>
          </cell>
          <cell r="I96">
            <v>43857</v>
          </cell>
          <cell r="J96">
            <v>1619</v>
          </cell>
          <cell r="K96" t="str">
            <v>lv</v>
          </cell>
          <cell r="L96">
            <v>42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23</v>
          </cell>
          <cell r="R96">
            <v>0</v>
          </cell>
          <cell r="S96">
            <v>30</v>
          </cell>
          <cell r="T96">
            <v>0</v>
          </cell>
          <cell r="AL96">
            <v>0</v>
          </cell>
        </row>
        <row r="97">
          <cell r="D97" t="str">
            <v>YouGov Blue/Data for Progress</v>
          </cell>
          <cell r="F97" t="str">
            <v>US</v>
          </cell>
          <cell r="G97">
            <v>0</v>
          </cell>
          <cell r="I97">
            <v>43857</v>
          </cell>
          <cell r="J97">
            <v>1619</v>
          </cell>
          <cell r="K97" t="str">
            <v>lv</v>
          </cell>
          <cell r="L97">
            <v>53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41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</row>
        <row r="98">
          <cell r="D98" t="str">
            <v>YouGov Blue/Data for Progress</v>
          </cell>
          <cell r="F98" t="str">
            <v>US</v>
          </cell>
          <cell r="G98">
            <v>0</v>
          </cell>
          <cell r="I98">
            <v>43857</v>
          </cell>
          <cell r="J98">
            <v>1619</v>
          </cell>
          <cell r="K98" t="str">
            <v>lv</v>
          </cell>
          <cell r="L98">
            <v>47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45</v>
          </cell>
          <cell r="T98">
            <v>0</v>
          </cell>
          <cell r="AL98">
            <v>0</v>
          </cell>
        </row>
        <row r="99">
          <cell r="D99" t="str">
            <v>Quinnipiac University</v>
          </cell>
          <cell r="F99" t="str">
            <v>US</v>
          </cell>
          <cell r="G99" t="str">
            <v>A</v>
          </cell>
          <cell r="I99">
            <v>43857</v>
          </cell>
          <cell r="J99">
            <v>827</v>
          </cell>
          <cell r="K99" t="str">
            <v>rv</v>
          </cell>
          <cell r="L99">
            <v>26</v>
          </cell>
          <cell r="M99">
            <v>8</v>
          </cell>
          <cell r="N99">
            <v>0</v>
          </cell>
          <cell r="O99">
            <v>6</v>
          </cell>
          <cell r="P99">
            <v>7</v>
          </cell>
          <cell r="Q99">
            <v>21</v>
          </cell>
          <cell r="R99">
            <v>2</v>
          </cell>
          <cell r="S99">
            <v>15</v>
          </cell>
          <cell r="T99">
            <v>3</v>
          </cell>
          <cell r="AL99">
            <v>4.1508616386346757</v>
          </cell>
        </row>
        <row r="100">
          <cell r="D100" t="str">
            <v>American Research Group</v>
          </cell>
          <cell r="F100" t="str">
            <v>New Hampshire</v>
          </cell>
          <cell r="G100" t="str">
            <v>B</v>
          </cell>
          <cell r="I100">
            <v>43857</v>
          </cell>
          <cell r="J100">
            <v>600</v>
          </cell>
          <cell r="K100" t="str">
            <v>lv</v>
          </cell>
          <cell r="L100">
            <v>13</v>
          </cell>
          <cell r="M100">
            <v>2</v>
          </cell>
          <cell r="N100">
            <v>0</v>
          </cell>
          <cell r="O100">
            <v>12</v>
          </cell>
          <cell r="P100">
            <v>7</v>
          </cell>
          <cell r="Q100">
            <v>28</v>
          </cell>
          <cell r="R100">
            <v>2</v>
          </cell>
          <cell r="S100">
            <v>11</v>
          </cell>
          <cell r="T100">
            <v>5</v>
          </cell>
          <cell r="AL100">
            <v>2.0653268044320119</v>
          </cell>
        </row>
        <row r="101">
          <cell r="D101" t="str">
            <v>Franklin &amp; Marshall College</v>
          </cell>
          <cell r="F101" t="str">
            <v>Pennsylvania</v>
          </cell>
          <cell r="G101" t="str">
            <v>B/C</v>
          </cell>
          <cell r="I101">
            <v>43856</v>
          </cell>
          <cell r="J101">
            <v>292</v>
          </cell>
          <cell r="K101" t="str">
            <v>rv</v>
          </cell>
          <cell r="L101">
            <v>22</v>
          </cell>
          <cell r="M101">
            <v>7</v>
          </cell>
          <cell r="N101">
            <v>0</v>
          </cell>
          <cell r="O101">
            <v>6</v>
          </cell>
          <cell r="P101">
            <v>5</v>
          </cell>
          <cell r="Q101">
            <v>15</v>
          </cell>
          <cell r="R101">
            <v>1</v>
          </cell>
          <cell r="S101">
            <v>14</v>
          </cell>
          <cell r="T101">
            <v>5</v>
          </cell>
          <cell r="AL101">
            <v>7.6194814983309032</v>
          </cell>
        </row>
        <row r="102">
          <cell r="D102" t="str">
            <v>Change Research</v>
          </cell>
          <cell r="F102" t="str">
            <v>Iowa</v>
          </cell>
          <cell r="G102" t="str">
            <v>C</v>
          </cell>
          <cell r="I102">
            <v>43856</v>
          </cell>
          <cell r="J102">
            <v>704</v>
          </cell>
          <cell r="K102" t="str">
            <v>lv</v>
          </cell>
          <cell r="L102">
            <v>22</v>
          </cell>
          <cell r="M102">
            <v>0</v>
          </cell>
          <cell r="N102">
            <v>0</v>
          </cell>
          <cell r="O102">
            <v>23</v>
          </cell>
          <cell r="P102">
            <v>0</v>
          </cell>
          <cell r="Q102">
            <v>30</v>
          </cell>
          <cell r="R102">
            <v>0</v>
          </cell>
          <cell r="S102">
            <v>20</v>
          </cell>
          <cell r="T102">
            <v>0</v>
          </cell>
          <cell r="AL102">
            <v>0</v>
          </cell>
        </row>
        <row r="103">
          <cell r="D103" t="str">
            <v>Change Research</v>
          </cell>
          <cell r="F103" t="str">
            <v>Iowa</v>
          </cell>
          <cell r="G103" t="str">
            <v>C</v>
          </cell>
          <cell r="I103">
            <v>43856</v>
          </cell>
          <cell r="J103">
            <v>704</v>
          </cell>
          <cell r="K103" t="str">
            <v>lv</v>
          </cell>
          <cell r="L103">
            <v>18</v>
          </cell>
          <cell r="M103">
            <v>0</v>
          </cell>
          <cell r="N103">
            <v>0</v>
          </cell>
          <cell r="O103">
            <v>19</v>
          </cell>
          <cell r="P103">
            <v>10</v>
          </cell>
          <cell r="Q103">
            <v>27</v>
          </cell>
          <cell r="R103">
            <v>4</v>
          </cell>
          <cell r="S103">
            <v>15</v>
          </cell>
          <cell r="T103">
            <v>4</v>
          </cell>
          <cell r="AL103">
            <v>8.4356561900515636</v>
          </cell>
        </row>
        <row r="104">
          <cell r="D104" t="str">
            <v>Morning Consult</v>
          </cell>
          <cell r="F104" t="str">
            <v>US</v>
          </cell>
          <cell r="G104" t="str">
            <v>B/C</v>
          </cell>
          <cell r="I104">
            <v>43856</v>
          </cell>
          <cell r="J104">
            <v>17836</v>
          </cell>
          <cell r="K104" t="str">
            <v>lv</v>
          </cell>
          <cell r="L104">
            <v>29</v>
          </cell>
          <cell r="M104">
            <v>12</v>
          </cell>
          <cell r="N104">
            <v>0</v>
          </cell>
          <cell r="O104">
            <v>7</v>
          </cell>
          <cell r="P104">
            <v>3</v>
          </cell>
          <cell r="Q104">
            <v>23</v>
          </cell>
          <cell r="R104">
            <v>3</v>
          </cell>
          <cell r="S104">
            <v>14</v>
          </cell>
          <cell r="T104">
            <v>5</v>
          </cell>
          <cell r="AL104">
            <v>0.36179994529091025</v>
          </cell>
        </row>
        <row r="105">
          <cell r="D105" t="str">
            <v>RKM Research and Communications Inc.</v>
          </cell>
          <cell r="F105" t="str">
            <v>New Hampshire</v>
          </cell>
          <cell r="G105" t="str">
            <v>A/B</v>
          </cell>
          <cell r="I105">
            <v>43856</v>
          </cell>
          <cell r="J105">
            <v>407</v>
          </cell>
          <cell r="K105" t="str">
            <v>lv</v>
          </cell>
          <cell r="L105">
            <v>21.6</v>
          </cell>
          <cell r="M105">
            <v>2.7</v>
          </cell>
          <cell r="N105">
            <v>0</v>
          </cell>
          <cell r="O105">
            <v>9.8000000000000007</v>
          </cell>
          <cell r="P105">
            <v>4.7</v>
          </cell>
          <cell r="Q105">
            <v>28.5</v>
          </cell>
          <cell r="R105">
            <v>0</v>
          </cell>
          <cell r="S105">
            <v>15.5</v>
          </cell>
          <cell r="T105">
            <v>0.7</v>
          </cell>
          <cell r="AL105">
            <v>0.67343005447191462</v>
          </cell>
        </row>
        <row r="106">
          <cell r="D106" t="str">
            <v>Emerson College</v>
          </cell>
          <cell r="F106" t="str">
            <v>Iowa</v>
          </cell>
          <cell r="G106" t="str">
            <v>B-</v>
          </cell>
          <cell r="I106">
            <v>43856</v>
          </cell>
          <cell r="J106">
            <v>450</v>
          </cell>
          <cell r="K106" t="str">
            <v>lv</v>
          </cell>
          <cell r="L106">
            <v>20.9</v>
          </cell>
          <cell r="M106">
            <v>0</v>
          </cell>
          <cell r="N106">
            <v>0</v>
          </cell>
          <cell r="O106">
            <v>10.3</v>
          </cell>
          <cell r="P106">
            <v>12.5</v>
          </cell>
          <cell r="Q106">
            <v>29.8</v>
          </cell>
          <cell r="R106">
            <v>5</v>
          </cell>
          <cell r="S106">
            <v>10.8</v>
          </cell>
          <cell r="T106">
            <v>4.9000000000000004</v>
          </cell>
          <cell r="AL106">
            <v>1.3686406410996979</v>
          </cell>
        </row>
        <row r="107">
          <cell r="D107" t="str">
            <v>Suffolk University</v>
          </cell>
          <cell r="F107" t="str">
            <v>Iowa</v>
          </cell>
          <cell r="G107" t="str">
            <v>A-</v>
          </cell>
          <cell r="I107">
            <v>43856</v>
          </cell>
          <cell r="J107">
            <v>500</v>
          </cell>
          <cell r="K107" t="str">
            <v>lv</v>
          </cell>
          <cell r="L107">
            <v>25.4</v>
          </cell>
          <cell r="M107">
            <v>0</v>
          </cell>
          <cell r="N107">
            <v>0</v>
          </cell>
          <cell r="O107">
            <v>17.600000000000001</v>
          </cell>
          <cell r="P107">
            <v>5.6</v>
          </cell>
          <cell r="Q107">
            <v>18.600000000000001</v>
          </cell>
          <cell r="R107">
            <v>2.2000000000000002</v>
          </cell>
          <cell r="S107">
            <v>13.2</v>
          </cell>
          <cell r="T107">
            <v>3</v>
          </cell>
          <cell r="AL107">
            <v>21.321303442135928</v>
          </cell>
        </row>
        <row r="108">
          <cell r="D108" t="str">
            <v>Tel Opinion Research</v>
          </cell>
          <cell r="F108" t="str">
            <v>Florida</v>
          </cell>
          <cell r="G108" t="str">
            <v>B/C</v>
          </cell>
          <cell r="I108">
            <v>43853</v>
          </cell>
          <cell r="J108">
            <v>600</v>
          </cell>
          <cell r="K108" t="str">
            <v>lv</v>
          </cell>
          <cell r="L108">
            <v>41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21</v>
          </cell>
          <cell r="R108">
            <v>0</v>
          </cell>
          <cell r="S108">
            <v>18</v>
          </cell>
          <cell r="T108">
            <v>0</v>
          </cell>
          <cell r="AL108">
            <v>0</v>
          </cell>
        </row>
        <row r="109">
          <cell r="D109" t="str">
            <v>Tel Opinion Research</v>
          </cell>
          <cell r="F109" t="str">
            <v>Florida</v>
          </cell>
          <cell r="G109" t="str">
            <v>B/C</v>
          </cell>
          <cell r="I109">
            <v>43853</v>
          </cell>
          <cell r="J109">
            <v>600</v>
          </cell>
          <cell r="K109" t="str">
            <v>lv</v>
          </cell>
          <cell r="L109">
            <v>29</v>
          </cell>
          <cell r="M109">
            <v>4</v>
          </cell>
          <cell r="N109">
            <v>0</v>
          </cell>
          <cell r="O109">
            <v>4</v>
          </cell>
          <cell r="P109">
            <v>4</v>
          </cell>
          <cell r="Q109">
            <v>17</v>
          </cell>
          <cell r="R109">
            <v>2</v>
          </cell>
          <cell r="S109">
            <v>12</v>
          </cell>
          <cell r="T109">
            <v>2</v>
          </cell>
          <cell r="AL109">
            <v>10.990765134449862</v>
          </cell>
        </row>
        <row r="110">
          <cell r="D110" t="str">
            <v>Morningside College</v>
          </cell>
          <cell r="F110" t="str">
            <v>Iowa</v>
          </cell>
          <cell r="G110">
            <v>0</v>
          </cell>
          <cell r="I110">
            <v>43853</v>
          </cell>
          <cell r="J110">
            <v>253</v>
          </cell>
          <cell r="K110" t="str">
            <v>lv</v>
          </cell>
          <cell r="L110">
            <v>19</v>
          </cell>
          <cell r="M110">
            <v>1</v>
          </cell>
          <cell r="N110">
            <v>0</v>
          </cell>
          <cell r="O110">
            <v>18</v>
          </cell>
          <cell r="P110">
            <v>12</v>
          </cell>
          <cell r="Q110">
            <v>15</v>
          </cell>
          <cell r="R110">
            <v>6</v>
          </cell>
          <cell r="S110">
            <v>15</v>
          </cell>
          <cell r="T110">
            <v>4</v>
          </cell>
          <cell r="AL110">
            <v>5.5771954279402518</v>
          </cell>
        </row>
        <row r="111">
          <cell r="D111" t="str">
            <v>Echelon Insights</v>
          </cell>
          <cell r="F111" t="str">
            <v>US</v>
          </cell>
          <cell r="G111">
            <v>0</v>
          </cell>
          <cell r="I111">
            <v>43853</v>
          </cell>
          <cell r="J111">
            <v>474</v>
          </cell>
          <cell r="K111" t="str">
            <v>lv</v>
          </cell>
          <cell r="L111">
            <v>56</v>
          </cell>
          <cell r="M111">
            <v>0</v>
          </cell>
          <cell r="N111">
            <v>0</v>
          </cell>
          <cell r="O111">
            <v>32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</row>
        <row r="112">
          <cell r="D112" t="str">
            <v>Echelon Insights</v>
          </cell>
          <cell r="F112" t="str">
            <v>US</v>
          </cell>
          <cell r="G112">
            <v>0</v>
          </cell>
          <cell r="I112">
            <v>43853</v>
          </cell>
          <cell r="J112">
            <v>474</v>
          </cell>
          <cell r="K112" t="str">
            <v>lv</v>
          </cell>
          <cell r="L112">
            <v>54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38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Echelon Insights</v>
          </cell>
          <cell r="F113" t="str">
            <v>US</v>
          </cell>
          <cell r="G113">
            <v>0</v>
          </cell>
          <cell r="I113">
            <v>43853</v>
          </cell>
          <cell r="J113">
            <v>474</v>
          </cell>
          <cell r="K113" t="str">
            <v>lv</v>
          </cell>
          <cell r="L113">
            <v>48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43</v>
          </cell>
          <cell r="T113">
            <v>0</v>
          </cell>
          <cell r="AL113">
            <v>0</v>
          </cell>
        </row>
        <row r="114">
          <cell r="D114" t="str">
            <v>Echelon Insights</v>
          </cell>
          <cell r="F114" t="str">
            <v>US</v>
          </cell>
          <cell r="G114">
            <v>0</v>
          </cell>
          <cell r="I114">
            <v>43853</v>
          </cell>
          <cell r="J114">
            <v>474</v>
          </cell>
          <cell r="K114" t="str">
            <v>lv</v>
          </cell>
          <cell r="L114">
            <v>26</v>
          </cell>
          <cell r="M114">
            <v>13</v>
          </cell>
          <cell r="N114">
            <v>0</v>
          </cell>
          <cell r="O114">
            <v>7</v>
          </cell>
          <cell r="P114">
            <v>3</v>
          </cell>
          <cell r="Q114">
            <v>23</v>
          </cell>
          <cell r="R114">
            <v>2</v>
          </cell>
          <cell r="S114">
            <v>10</v>
          </cell>
          <cell r="T114">
            <v>3</v>
          </cell>
          <cell r="AL114">
            <v>7.2403658078112212</v>
          </cell>
        </row>
        <row r="115">
          <cell r="D115" t="str">
            <v>YouGov</v>
          </cell>
          <cell r="F115" t="str">
            <v>Iowa</v>
          </cell>
          <cell r="G115" t="str">
            <v>B-</v>
          </cell>
          <cell r="I115">
            <v>43853</v>
          </cell>
          <cell r="J115">
            <v>1356</v>
          </cell>
          <cell r="K115" t="str">
            <v>lv</v>
          </cell>
          <cell r="L115">
            <v>25</v>
          </cell>
          <cell r="M115">
            <v>0</v>
          </cell>
          <cell r="N115">
            <v>0</v>
          </cell>
          <cell r="O115">
            <v>22</v>
          </cell>
          <cell r="P115">
            <v>7</v>
          </cell>
          <cell r="Q115">
            <v>26</v>
          </cell>
          <cell r="R115">
            <v>1</v>
          </cell>
          <cell r="S115">
            <v>15</v>
          </cell>
          <cell r="T115">
            <v>1</v>
          </cell>
          <cell r="AL115">
            <v>15.537972578575408</v>
          </cell>
        </row>
        <row r="116">
          <cell r="D116" t="str">
            <v>Marist College</v>
          </cell>
          <cell r="F116" t="str">
            <v>New Hampshire</v>
          </cell>
          <cell r="G116" t="str">
            <v>A+</v>
          </cell>
          <cell r="I116">
            <v>43853</v>
          </cell>
          <cell r="J116">
            <v>1077</v>
          </cell>
          <cell r="K116" t="str">
            <v>rv</v>
          </cell>
          <cell r="L116">
            <v>14</v>
          </cell>
          <cell r="M116">
            <v>0</v>
          </cell>
          <cell r="N116">
            <v>0</v>
          </cell>
          <cell r="O116">
            <v>17</v>
          </cell>
          <cell r="P116">
            <v>10</v>
          </cell>
          <cell r="Q116">
            <v>22</v>
          </cell>
          <cell r="R116">
            <v>3</v>
          </cell>
          <cell r="S116">
            <v>12</v>
          </cell>
          <cell r="T116">
            <v>5</v>
          </cell>
          <cell r="AL116">
            <v>0</v>
          </cell>
        </row>
        <row r="117">
          <cell r="D117" t="str">
            <v>Marist College</v>
          </cell>
          <cell r="F117" t="str">
            <v>New Hampshire</v>
          </cell>
          <cell r="G117" t="str">
            <v>A+</v>
          </cell>
          <cell r="I117">
            <v>43853</v>
          </cell>
          <cell r="J117">
            <v>697</v>
          </cell>
          <cell r="K117" t="str">
            <v>lv</v>
          </cell>
          <cell r="L117">
            <v>15</v>
          </cell>
          <cell r="M117">
            <v>0</v>
          </cell>
          <cell r="N117">
            <v>0</v>
          </cell>
          <cell r="O117">
            <v>17</v>
          </cell>
          <cell r="P117">
            <v>10</v>
          </cell>
          <cell r="Q117">
            <v>22</v>
          </cell>
          <cell r="R117">
            <v>3</v>
          </cell>
          <cell r="S117">
            <v>13</v>
          </cell>
          <cell r="T117">
            <v>5</v>
          </cell>
          <cell r="AL117">
            <v>1.3453545312779354</v>
          </cell>
        </row>
        <row r="118">
          <cell r="D118" t="str">
            <v>University of New Hampshire</v>
          </cell>
          <cell r="F118" t="str">
            <v>New Hampshire</v>
          </cell>
          <cell r="G118" t="str">
            <v>B</v>
          </cell>
          <cell r="I118">
            <v>43853</v>
          </cell>
          <cell r="J118">
            <v>516</v>
          </cell>
          <cell r="K118" t="str">
            <v>lv</v>
          </cell>
          <cell r="L118">
            <v>16</v>
          </cell>
          <cell r="M118">
            <v>1</v>
          </cell>
          <cell r="N118">
            <v>0</v>
          </cell>
          <cell r="O118">
            <v>15</v>
          </cell>
          <cell r="P118">
            <v>6</v>
          </cell>
          <cell r="Q118">
            <v>25</v>
          </cell>
          <cell r="R118">
            <v>2</v>
          </cell>
          <cell r="S118">
            <v>12</v>
          </cell>
          <cell r="T118">
            <v>5</v>
          </cell>
          <cell r="AL118">
            <v>0.20552921042323272</v>
          </cell>
        </row>
        <row r="119">
          <cell r="D119" t="str">
            <v>ABC News/Washington Post</v>
          </cell>
          <cell r="F119" t="str">
            <v>US</v>
          </cell>
          <cell r="G119" t="str">
            <v>A+</v>
          </cell>
          <cell r="I119">
            <v>43853</v>
          </cell>
          <cell r="J119">
            <v>276</v>
          </cell>
          <cell r="K119" t="str">
            <v>lv</v>
          </cell>
          <cell r="L119">
            <v>34</v>
          </cell>
          <cell r="M119">
            <v>7</v>
          </cell>
          <cell r="N119">
            <v>0</v>
          </cell>
          <cell r="O119">
            <v>4</v>
          </cell>
          <cell r="P119">
            <v>4</v>
          </cell>
          <cell r="Q119">
            <v>22</v>
          </cell>
          <cell r="R119">
            <v>1</v>
          </cell>
          <cell r="S119">
            <v>14</v>
          </cell>
          <cell r="T119">
            <v>6</v>
          </cell>
          <cell r="AL119">
            <v>22.07327694245512</v>
          </cell>
        </row>
        <row r="120">
          <cell r="D120" t="str">
            <v>ABC News/Washington Post</v>
          </cell>
          <cell r="F120" t="str">
            <v>US</v>
          </cell>
          <cell r="G120" t="str">
            <v>A+</v>
          </cell>
          <cell r="I120">
            <v>43853</v>
          </cell>
          <cell r="J120">
            <v>349</v>
          </cell>
          <cell r="K120" t="str">
            <v>rv</v>
          </cell>
          <cell r="L120">
            <v>32</v>
          </cell>
          <cell r="M120">
            <v>8</v>
          </cell>
          <cell r="N120">
            <v>0</v>
          </cell>
          <cell r="O120">
            <v>5</v>
          </cell>
          <cell r="P120">
            <v>3</v>
          </cell>
          <cell r="Q120">
            <v>23</v>
          </cell>
          <cell r="R120">
            <v>0</v>
          </cell>
          <cell r="S120">
            <v>12</v>
          </cell>
          <cell r="T120">
            <v>7</v>
          </cell>
          <cell r="AL120">
            <v>0</v>
          </cell>
        </row>
        <row r="121">
          <cell r="D121" t="str">
            <v>ABC News/Washington Post</v>
          </cell>
          <cell r="F121" t="str">
            <v>US</v>
          </cell>
          <cell r="G121" t="str">
            <v>A+</v>
          </cell>
          <cell r="I121">
            <v>43853</v>
          </cell>
          <cell r="J121">
            <v>388</v>
          </cell>
          <cell r="K121" t="str">
            <v>a</v>
          </cell>
          <cell r="L121">
            <v>28</v>
          </cell>
          <cell r="M121">
            <v>8</v>
          </cell>
          <cell r="N121">
            <v>0</v>
          </cell>
          <cell r="O121">
            <v>5</v>
          </cell>
          <cell r="P121">
            <v>3</v>
          </cell>
          <cell r="Q121">
            <v>24</v>
          </cell>
          <cell r="R121">
            <v>0</v>
          </cell>
          <cell r="S121">
            <v>11</v>
          </cell>
          <cell r="T121">
            <v>7</v>
          </cell>
          <cell r="AL121">
            <v>0</v>
          </cell>
        </row>
        <row r="122">
          <cell r="D122" t="str">
            <v>Remington Research Group</v>
          </cell>
          <cell r="F122" t="str">
            <v>Missouri</v>
          </cell>
          <cell r="G122" t="str">
            <v>C-</v>
          </cell>
          <cell r="I122">
            <v>43853</v>
          </cell>
          <cell r="J122">
            <v>1460</v>
          </cell>
          <cell r="K122" t="str">
            <v>lv</v>
          </cell>
          <cell r="L122">
            <v>39</v>
          </cell>
          <cell r="M122">
            <v>14</v>
          </cell>
          <cell r="N122">
            <v>0</v>
          </cell>
          <cell r="O122">
            <v>6</v>
          </cell>
          <cell r="P122">
            <v>8</v>
          </cell>
          <cell r="Q122">
            <v>7</v>
          </cell>
          <cell r="R122">
            <v>1</v>
          </cell>
          <cell r="S122">
            <v>9</v>
          </cell>
          <cell r="T122">
            <v>2</v>
          </cell>
          <cell r="AL122">
            <v>8.742613420955152</v>
          </cell>
        </row>
        <row r="123">
          <cell r="D123" t="str">
            <v>Siena College/New York Times Upshot</v>
          </cell>
          <cell r="F123" t="str">
            <v>Iowa</v>
          </cell>
          <cell r="G123" t="str">
            <v>A+</v>
          </cell>
          <cell r="I123">
            <v>43853</v>
          </cell>
          <cell r="J123">
            <v>584</v>
          </cell>
          <cell r="K123" t="str">
            <v>lv</v>
          </cell>
          <cell r="L123">
            <v>23</v>
          </cell>
          <cell r="M123">
            <v>0</v>
          </cell>
          <cell r="N123">
            <v>0</v>
          </cell>
          <cell r="O123">
            <v>23</v>
          </cell>
          <cell r="P123">
            <v>0</v>
          </cell>
          <cell r="Q123">
            <v>30</v>
          </cell>
          <cell r="R123">
            <v>0</v>
          </cell>
          <cell r="S123">
            <v>19</v>
          </cell>
          <cell r="T123">
            <v>0</v>
          </cell>
          <cell r="AL123">
            <v>0</v>
          </cell>
        </row>
        <row r="124">
          <cell r="D124" t="str">
            <v>Siena College/New York Times Upshot</v>
          </cell>
          <cell r="F124" t="str">
            <v>Iowa</v>
          </cell>
          <cell r="G124" t="str">
            <v>A+</v>
          </cell>
          <cell r="I124">
            <v>43853</v>
          </cell>
          <cell r="J124">
            <v>584</v>
          </cell>
          <cell r="K124" t="str">
            <v>lv</v>
          </cell>
          <cell r="L124">
            <v>17</v>
          </cell>
          <cell r="M124">
            <v>1</v>
          </cell>
          <cell r="N124">
            <v>0</v>
          </cell>
          <cell r="O124">
            <v>18</v>
          </cell>
          <cell r="P124">
            <v>8</v>
          </cell>
          <cell r="Q124">
            <v>25</v>
          </cell>
          <cell r="R124">
            <v>3</v>
          </cell>
          <cell r="S124">
            <v>15</v>
          </cell>
          <cell r="T124">
            <v>3</v>
          </cell>
          <cell r="AL124">
            <v>34.425411533278997</v>
          </cell>
        </row>
        <row r="125">
          <cell r="D125" t="str">
            <v>Emerson College</v>
          </cell>
          <cell r="F125" t="str">
            <v>US</v>
          </cell>
          <cell r="G125" t="str">
            <v>B-</v>
          </cell>
          <cell r="I125">
            <v>43853</v>
          </cell>
          <cell r="J125">
            <v>497</v>
          </cell>
          <cell r="K125" t="str">
            <v>lv</v>
          </cell>
          <cell r="L125">
            <v>30</v>
          </cell>
          <cell r="M125">
            <v>7.4</v>
          </cell>
          <cell r="N125">
            <v>0</v>
          </cell>
          <cell r="O125">
            <v>5.5</v>
          </cell>
          <cell r="P125">
            <v>3.5</v>
          </cell>
          <cell r="Q125">
            <v>27.3</v>
          </cell>
          <cell r="R125">
            <v>1.3</v>
          </cell>
          <cell r="S125">
            <v>12.8</v>
          </cell>
          <cell r="T125">
            <v>7.7</v>
          </cell>
          <cell r="AL125">
            <v>11.296224444663894</v>
          </cell>
        </row>
        <row r="126">
          <cell r="D126" t="str">
            <v>Ipsos</v>
          </cell>
          <cell r="F126" t="str">
            <v>US</v>
          </cell>
          <cell r="G126" t="str">
            <v>B+</v>
          </cell>
          <cell r="I126">
            <v>43853</v>
          </cell>
          <cell r="J126">
            <v>545</v>
          </cell>
          <cell r="K126" t="str">
            <v>rv</v>
          </cell>
          <cell r="L126">
            <v>24.1</v>
          </cell>
          <cell r="M126">
            <v>9.8000000000000007</v>
          </cell>
          <cell r="N126">
            <v>0</v>
          </cell>
          <cell r="O126">
            <v>6.6</v>
          </cell>
          <cell r="P126">
            <v>3.4</v>
          </cell>
          <cell r="Q126">
            <v>19.899999999999999</v>
          </cell>
          <cell r="R126">
            <v>1.7</v>
          </cell>
          <cell r="S126">
            <v>11.8</v>
          </cell>
          <cell r="T126">
            <v>3.3</v>
          </cell>
          <cell r="AL126">
            <v>0.25605398296831527</v>
          </cell>
        </row>
        <row r="127">
          <cell r="D127" t="str">
            <v>Harris Insights &amp; Analytics</v>
          </cell>
          <cell r="F127" t="str">
            <v>US</v>
          </cell>
          <cell r="G127" t="str">
            <v>C+</v>
          </cell>
          <cell r="I127">
            <v>43852</v>
          </cell>
          <cell r="J127">
            <v>878</v>
          </cell>
          <cell r="K127" t="str">
            <v>rv</v>
          </cell>
          <cell r="L127">
            <v>29</v>
          </cell>
          <cell r="M127">
            <v>11</v>
          </cell>
          <cell r="N127">
            <v>0</v>
          </cell>
          <cell r="O127">
            <v>5</v>
          </cell>
          <cell r="P127">
            <v>2</v>
          </cell>
          <cell r="Q127">
            <v>17</v>
          </cell>
          <cell r="R127">
            <v>4</v>
          </cell>
          <cell r="S127">
            <v>9</v>
          </cell>
          <cell r="T127">
            <v>4</v>
          </cell>
          <cell r="AL127">
            <v>0.37632680447895162</v>
          </cell>
        </row>
        <row r="128">
          <cell r="D128" t="str">
            <v>Suffolk University</v>
          </cell>
          <cell r="F128" t="str">
            <v>Utah</v>
          </cell>
          <cell r="G128" t="str">
            <v>A-</v>
          </cell>
          <cell r="I128">
            <v>43852</v>
          </cell>
          <cell r="J128">
            <v>132</v>
          </cell>
          <cell r="K128" t="str">
            <v>lv</v>
          </cell>
          <cell r="L128">
            <v>12.12</v>
          </cell>
          <cell r="M128">
            <v>9.85</v>
          </cell>
          <cell r="N128">
            <v>0</v>
          </cell>
          <cell r="O128">
            <v>4.55</v>
          </cell>
          <cell r="P128">
            <v>3.03</v>
          </cell>
          <cell r="Q128">
            <v>26.52</v>
          </cell>
          <cell r="R128">
            <v>0.76</v>
          </cell>
          <cell r="S128">
            <v>14.39</v>
          </cell>
          <cell r="T128">
            <v>4.55</v>
          </cell>
          <cell r="AL128">
            <v>9.970887531691444</v>
          </cell>
        </row>
        <row r="129">
          <cell r="D129" t="str">
            <v>Fox News/Beacon Research/Shaw &amp; Co. Research</v>
          </cell>
          <cell r="F129" t="str">
            <v>US</v>
          </cell>
          <cell r="G129" t="str">
            <v>A-</v>
          </cell>
          <cell r="I129">
            <v>43852</v>
          </cell>
          <cell r="J129">
            <v>495</v>
          </cell>
          <cell r="K129" t="str">
            <v>lv</v>
          </cell>
          <cell r="L129">
            <v>26</v>
          </cell>
          <cell r="M129">
            <v>10</v>
          </cell>
          <cell r="N129">
            <v>0</v>
          </cell>
          <cell r="O129">
            <v>7</v>
          </cell>
          <cell r="P129">
            <v>3</v>
          </cell>
          <cell r="Q129">
            <v>23</v>
          </cell>
          <cell r="R129">
            <v>3</v>
          </cell>
          <cell r="S129">
            <v>14</v>
          </cell>
          <cell r="T129">
            <v>5</v>
          </cell>
          <cell r="AL129">
            <v>20.241947795161909</v>
          </cell>
        </row>
        <row r="130">
          <cell r="D130" t="str">
            <v>Civiqs</v>
          </cell>
          <cell r="F130" t="str">
            <v>Iowa</v>
          </cell>
          <cell r="G130">
            <v>0</v>
          </cell>
          <cell r="I130">
            <v>43851</v>
          </cell>
          <cell r="J130">
            <v>590</v>
          </cell>
          <cell r="K130" t="str">
            <v>lv</v>
          </cell>
          <cell r="L130">
            <v>17</v>
          </cell>
          <cell r="M130">
            <v>0</v>
          </cell>
          <cell r="N130">
            <v>0</v>
          </cell>
          <cell r="O130">
            <v>19</v>
          </cell>
          <cell r="P130">
            <v>6</v>
          </cell>
          <cell r="Q130">
            <v>24</v>
          </cell>
          <cell r="R130">
            <v>3</v>
          </cell>
          <cell r="S130">
            <v>19</v>
          </cell>
          <cell r="T130">
            <v>5</v>
          </cell>
          <cell r="AL130">
            <v>0.26630196593421795</v>
          </cell>
        </row>
        <row r="131">
          <cell r="D131" t="str">
            <v>Data for Progress</v>
          </cell>
          <cell r="F131" t="str">
            <v>Texas</v>
          </cell>
          <cell r="G131" t="str">
            <v>B/C</v>
          </cell>
          <cell r="I131">
            <v>43851</v>
          </cell>
          <cell r="J131">
            <v>684</v>
          </cell>
          <cell r="K131" t="str">
            <v>lv</v>
          </cell>
          <cell r="L131">
            <v>26</v>
          </cell>
          <cell r="M131">
            <v>7</v>
          </cell>
          <cell r="N131">
            <v>0</v>
          </cell>
          <cell r="O131">
            <v>10</v>
          </cell>
          <cell r="P131">
            <v>4</v>
          </cell>
          <cell r="Q131">
            <v>20</v>
          </cell>
          <cell r="R131">
            <v>2</v>
          </cell>
          <cell r="S131">
            <v>14</v>
          </cell>
          <cell r="T131">
            <v>3</v>
          </cell>
          <cell r="AL131">
            <v>10.689943196790333</v>
          </cell>
        </row>
        <row r="132">
          <cell r="D132" t="str">
            <v>University of California, Berkeley</v>
          </cell>
          <cell r="F132" t="str">
            <v>California</v>
          </cell>
          <cell r="G132" t="str">
            <v>B/C</v>
          </cell>
          <cell r="I132">
            <v>43851</v>
          </cell>
          <cell r="J132">
            <v>2895</v>
          </cell>
          <cell r="K132" t="str">
            <v>lv</v>
          </cell>
          <cell r="L132">
            <v>15</v>
          </cell>
          <cell r="M132">
            <v>6</v>
          </cell>
          <cell r="N132">
            <v>0.8</v>
          </cell>
          <cell r="O132">
            <v>7.2</v>
          </cell>
          <cell r="P132">
            <v>4.9000000000000004</v>
          </cell>
          <cell r="Q132">
            <v>26.3</v>
          </cell>
          <cell r="R132">
            <v>1.8</v>
          </cell>
          <cell r="S132">
            <v>19.600000000000001</v>
          </cell>
          <cell r="T132">
            <v>3.9</v>
          </cell>
          <cell r="AL132">
            <v>20.050013081318106</v>
          </cell>
        </row>
        <row r="133">
          <cell r="D133" t="str">
            <v>MassINC Polling Group</v>
          </cell>
          <cell r="F133" t="str">
            <v>New Hampshire</v>
          </cell>
          <cell r="G133" t="str">
            <v>A/B</v>
          </cell>
          <cell r="I133">
            <v>43851</v>
          </cell>
          <cell r="J133">
            <v>426</v>
          </cell>
          <cell r="K133" t="str">
            <v>lv</v>
          </cell>
          <cell r="L133">
            <v>14</v>
          </cell>
          <cell r="M133">
            <v>1</v>
          </cell>
          <cell r="N133">
            <v>0</v>
          </cell>
          <cell r="O133">
            <v>17</v>
          </cell>
          <cell r="P133">
            <v>6</v>
          </cell>
          <cell r="Q133">
            <v>29</v>
          </cell>
          <cell r="R133">
            <v>2</v>
          </cell>
          <cell r="S133">
            <v>13</v>
          </cell>
          <cell r="T133">
            <v>5</v>
          </cell>
          <cell r="AL133">
            <v>16.299742051098235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43851</v>
          </cell>
          <cell r="J134">
            <v>470</v>
          </cell>
          <cell r="K134" t="str">
            <v>lv</v>
          </cell>
          <cell r="L134">
            <v>28</v>
          </cell>
          <cell r="M134">
            <v>6</v>
          </cell>
          <cell r="N134">
            <v>0</v>
          </cell>
          <cell r="O134">
            <v>8</v>
          </cell>
          <cell r="P134">
            <v>4</v>
          </cell>
          <cell r="Q134">
            <v>18</v>
          </cell>
          <cell r="R134">
            <v>2</v>
          </cell>
          <cell r="S134">
            <v>21</v>
          </cell>
          <cell r="T134">
            <v>3</v>
          </cell>
          <cell r="AL134">
            <v>4.7879534506469149E-3</v>
          </cell>
        </row>
        <row r="135">
          <cell r="D135" t="str">
            <v>Monmouth University</v>
          </cell>
          <cell r="F135" t="str">
            <v>US</v>
          </cell>
          <cell r="G135" t="str">
            <v>A+</v>
          </cell>
          <cell r="I135">
            <v>43850</v>
          </cell>
          <cell r="J135">
            <v>372</v>
          </cell>
          <cell r="K135" t="str">
            <v>rv</v>
          </cell>
          <cell r="L135">
            <v>30</v>
          </cell>
          <cell r="M135">
            <v>9</v>
          </cell>
          <cell r="N135">
            <v>0</v>
          </cell>
          <cell r="O135">
            <v>6</v>
          </cell>
          <cell r="P135">
            <v>5</v>
          </cell>
          <cell r="Q135">
            <v>23</v>
          </cell>
          <cell r="R135">
            <v>1</v>
          </cell>
          <cell r="S135">
            <v>14</v>
          </cell>
          <cell r="T135">
            <v>3</v>
          </cell>
          <cell r="AL135">
            <v>2.7627088594345919</v>
          </cell>
        </row>
        <row r="136">
          <cell r="D136" t="str">
            <v>Baldwin Wallace University/Oakland University/Ohio Northern University</v>
          </cell>
          <cell r="F136" t="str">
            <v>Wisconsin</v>
          </cell>
          <cell r="G136">
            <v>0</v>
          </cell>
          <cell r="I136">
            <v>43850</v>
          </cell>
          <cell r="J136">
            <v>464</v>
          </cell>
          <cell r="K136" t="str">
            <v>rv</v>
          </cell>
          <cell r="L136">
            <v>21.8</v>
          </cell>
          <cell r="M136">
            <v>8.4</v>
          </cell>
          <cell r="N136">
            <v>0</v>
          </cell>
          <cell r="O136">
            <v>7.7</v>
          </cell>
          <cell r="P136">
            <v>3</v>
          </cell>
          <cell r="Q136">
            <v>28.4</v>
          </cell>
          <cell r="R136">
            <v>0.3</v>
          </cell>
          <cell r="S136">
            <v>14.7</v>
          </cell>
          <cell r="T136">
            <v>2.2000000000000002</v>
          </cell>
          <cell r="AL136">
            <v>5.5371834569283243</v>
          </cell>
        </row>
        <row r="137">
          <cell r="D137" t="str">
            <v>Baldwin Wallace University/Oakland University/Ohio Northern University</v>
          </cell>
          <cell r="F137" t="str">
            <v>Michigan</v>
          </cell>
          <cell r="G137">
            <v>0</v>
          </cell>
          <cell r="I137">
            <v>43850</v>
          </cell>
          <cell r="J137">
            <v>477</v>
          </cell>
          <cell r="K137" t="str">
            <v>rv</v>
          </cell>
          <cell r="L137">
            <v>27</v>
          </cell>
          <cell r="M137">
            <v>9.1</v>
          </cell>
          <cell r="N137">
            <v>0</v>
          </cell>
          <cell r="O137">
            <v>6.3</v>
          </cell>
          <cell r="P137">
            <v>1.9</v>
          </cell>
          <cell r="Q137">
            <v>21.6</v>
          </cell>
          <cell r="R137">
            <v>1.7</v>
          </cell>
          <cell r="S137">
            <v>13.6</v>
          </cell>
          <cell r="T137">
            <v>3.5</v>
          </cell>
          <cell r="AL137">
            <v>5.5925281286196968</v>
          </cell>
        </row>
        <row r="138">
          <cell r="D138" t="str">
            <v>Baldwin Wallace University/Oakland University/Ohio Northern University</v>
          </cell>
          <cell r="F138" t="str">
            <v>Pennsylvania</v>
          </cell>
          <cell r="G138">
            <v>0</v>
          </cell>
          <cell r="I138">
            <v>43850</v>
          </cell>
          <cell r="J138">
            <v>502</v>
          </cell>
          <cell r="K138" t="str">
            <v>rv</v>
          </cell>
          <cell r="L138">
            <v>31.3</v>
          </cell>
          <cell r="M138">
            <v>9.1</v>
          </cell>
          <cell r="N138">
            <v>0</v>
          </cell>
          <cell r="O138">
            <v>6.5</v>
          </cell>
          <cell r="P138">
            <v>2.5</v>
          </cell>
          <cell r="Q138">
            <v>20.5</v>
          </cell>
          <cell r="R138">
            <v>1</v>
          </cell>
          <cell r="S138">
            <v>11.5</v>
          </cell>
          <cell r="T138">
            <v>2.5</v>
          </cell>
          <cell r="AL138">
            <v>5.6963152953670413</v>
          </cell>
        </row>
        <row r="139">
          <cell r="D139" t="str">
            <v>Baldwin Wallace University/Oakland University/Ohio Northern University</v>
          </cell>
          <cell r="F139" t="str">
            <v>Ohio</v>
          </cell>
          <cell r="G139">
            <v>0</v>
          </cell>
          <cell r="I139">
            <v>43850</v>
          </cell>
          <cell r="J139">
            <v>428</v>
          </cell>
          <cell r="K139" t="str">
            <v>rv</v>
          </cell>
          <cell r="L139">
            <v>32.1</v>
          </cell>
          <cell r="M139">
            <v>10.1</v>
          </cell>
          <cell r="N139">
            <v>0</v>
          </cell>
          <cell r="O139">
            <v>6.1</v>
          </cell>
          <cell r="P139">
            <v>1.5</v>
          </cell>
          <cell r="Q139">
            <v>20.8</v>
          </cell>
          <cell r="R139">
            <v>2.2000000000000002</v>
          </cell>
          <cell r="S139">
            <v>10.7</v>
          </cell>
          <cell r="T139">
            <v>2.1</v>
          </cell>
          <cell r="AL139">
            <v>5.3784800177812304</v>
          </cell>
        </row>
        <row r="140">
          <cell r="D140" t="str">
            <v>Pew Research Center</v>
          </cell>
          <cell r="F140" t="str">
            <v>US</v>
          </cell>
          <cell r="G140" t="str">
            <v>B/C</v>
          </cell>
          <cell r="I140">
            <v>43849</v>
          </cell>
          <cell r="J140">
            <v>5861</v>
          </cell>
          <cell r="K140" t="str">
            <v>rv</v>
          </cell>
          <cell r="L140">
            <v>26</v>
          </cell>
          <cell r="M140">
            <v>5</v>
          </cell>
          <cell r="N140">
            <v>1</v>
          </cell>
          <cell r="O140">
            <v>7</v>
          </cell>
          <cell r="P140">
            <v>2</v>
          </cell>
          <cell r="Q140">
            <v>21</v>
          </cell>
          <cell r="R140">
            <v>1</v>
          </cell>
          <cell r="S140">
            <v>16</v>
          </cell>
          <cell r="T140">
            <v>3</v>
          </cell>
          <cell r="AL140">
            <v>21.715430774101286</v>
          </cell>
        </row>
        <row r="141">
          <cell r="D141" t="str">
            <v>Texas Lyceum</v>
          </cell>
          <cell r="F141" t="str">
            <v>Texas</v>
          </cell>
          <cell r="G141">
            <v>0</v>
          </cell>
          <cell r="I141">
            <v>43849</v>
          </cell>
          <cell r="J141">
            <v>401</v>
          </cell>
          <cell r="K141" t="str">
            <v>lv</v>
          </cell>
          <cell r="L141">
            <v>28</v>
          </cell>
          <cell r="M141">
            <v>9</v>
          </cell>
          <cell r="N141">
            <v>1</v>
          </cell>
          <cell r="O141">
            <v>6</v>
          </cell>
          <cell r="P141">
            <v>4</v>
          </cell>
          <cell r="Q141">
            <v>26</v>
          </cell>
          <cell r="R141">
            <v>2</v>
          </cell>
          <cell r="S141">
            <v>13</v>
          </cell>
          <cell r="T141">
            <v>0</v>
          </cell>
          <cell r="AL141">
            <v>6.1351580639167942</v>
          </cell>
        </row>
        <row r="142">
          <cell r="D142" t="str">
            <v>Civis Analytics</v>
          </cell>
          <cell r="F142" t="str">
            <v>New York</v>
          </cell>
          <cell r="G142">
            <v>0</v>
          </cell>
          <cell r="I142">
            <v>43849</v>
          </cell>
          <cell r="J142">
            <v>845</v>
          </cell>
          <cell r="K142" t="str">
            <v>lv</v>
          </cell>
          <cell r="L142">
            <v>30</v>
          </cell>
          <cell r="M142">
            <v>17</v>
          </cell>
          <cell r="N142">
            <v>0</v>
          </cell>
          <cell r="O142">
            <v>7</v>
          </cell>
          <cell r="P142">
            <v>2</v>
          </cell>
          <cell r="Q142">
            <v>17</v>
          </cell>
          <cell r="R142">
            <v>4</v>
          </cell>
          <cell r="S142">
            <v>14</v>
          </cell>
          <cell r="T142">
            <v>4</v>
          </cell>
          <cell r="AL142">
            <v>7.8805262172663628</v>
          </cell>
        </row>
        <row r="143">
          <cell r="D143" t="str">
            <v>SSRS</v>
          </cell>
          <cell r="F143" t="str">
            <v>US</v>
          </cell>
          <cell r="G143" t="str">
            <v>A/B</v>
          </cell>
          <cell r="I143">
            <v>43849</v>
          </cell>
          <cell r="J143">
            <v>500</v>
          </cell>
          <cell r="K143" t="str">
            <v>rv</v>
          </cell>
          <cell r="L143">
            <v>24</v>
          </cell>
          <cell r="M143">
            <v>5</v>
          </cell>
          <cell r="N143">
            <v>0</v>
          </cell>
          <cell r="O143">
            <v>11</v>
          </cell>
          <cell r="P143">
            <v>4</v>
          </cell>
          <cell r="Q143">
            <v>27</v>
          </cell>
          <cell r="R143">
            <v>2</v>
          </cell>
          <cell r="S143">
            <v>14</v>
          </cell>
          <cell r="T143">
            <v>4</v>
          </cell>
          <cell r="AL143">
            <v>15.550335002269428</v>
          </cell>
        </row>
        <row r="144">
          <cell r="D144" t="str">
            <v>Morning Consult</v>
          </cell>
          <cell r="F144" t="str">
            <v>US</v>
          </cell>
          <cell r="G144" t="str">
            <v>B/C</v>
          </cell>
          <cell r="I144">
            <v>43849</v>
          </cell>
          <cell r="J144">
            <v>12402</v>
          </cell>
          <cell r="K144" t="str">
            <v>lv</v>
          </cell>
          <cell r="L144">
            <v>29</v>
          </cell>
          <cell r="M144">
            <v>10</v>
          </cell>
          <cell r="N144">
            <v>0</v>
          </cell>
          <cell r="O144">
            <v>8</v>
          </cell>
          <cell r="P144">
            <v>3</v>
          </cell>
          <cell r="Q144">
            <v>24</v>
          </cell>
          <cell r="R144">
            <v>3</v>
          </cell>
          <cell r="S144">
            <v>15</v>
          </cell>
          <cell r="T144">
            <v>4</v>
          </cell>
          <cell r="AL144">
            <v>0.15696765647293359</v>
          </cell>
        </row>
        <row r="145">
          <cell r="D145" t="str">
            <v>Suffolk University</v>
          </cell>
          <cell r="F145" t="str">
            <v>New Hampshire</v>
          </cell>
          <cell r="G145" t="str">
            <v>A-</v>
          </cell>
          <cell r="I145">
            <v>43849</v>
          </cell>
          <cell r="J145">
            <v>500</v>
          </cell>
          <cell r="K145" t="str">
            <v>lv</v>
          </cell>
          <cell r="L145">
            <v>14.8</v>
          </cell>
          <cell r="M145">
            <v>0</v>
          </cell>
          <cell r="N145">
            <v>0</v>
          </cell>
          <cell r="O145">
            <v>12.2</v>
          </cell>
          <cell r="P145">
            <v>4.5999999999999996</v>
          </cell>
          <cell r="Q145">
            <v>16.399999999999999</v>
          </cell>
          <cell r="R145">
            <v>2.6</v>
          </cell>
          <cell r="S145">
            <v>9.8000000000000007</v>
          </cell>
          <cell r="T145">
            <v>5.6</v>
          </cell>
          <cell r="AL145">
            <v>3.4890682512409059E-2</v>
          </cell>
        </row>
        <row r="146">
          <cell r="D146" t="str">
            <v>Emerson College</v>
          </cell>
          <cell r="F146" t="str">
            <v>New Jersey</v>
          </cell>
          <cell r="G146" t="str">
            <v>B-</v>
          </cell>
          <cell r="I146">
            <v>43849</v>
          </cell>
          <cell r="J146">
            <v>388</v>
          </cell>
          <cell r="K146" t="str">
            <v>lv</v>
          </cell>
          <cell r="L146">
            <v>28.3</v>
          </cell>
          <cell r="M146">
            <v>8.5</v>
          </cell>
          <cell r="N146">
            <v>0</v>
          </cell>
          <cell r="O146">
            <v>6.2</v>
          </cell>
          <cell r="P146">
            <v>3.8</v>
          </cell>
          <cell r="Q146">
            <v>24.7</v>
          </cell>
          <cell r="R146">
            <v>0.4</v>
          </cell>
          <cell r="S146">
            <v>15.3</v>
          </cell>
          <cell r="T146">
            <v>5.6</v>
          </cell>
          <cell r="AL146">
            <v>9.1625831536320099</v>
          </cell>
        </row>
        <row r="147">
          <cell r="D147" t="str">
            <v>David Binder Research</v>
          </cell>
          <cell r="F147" t="str">
            <v>Iowa</v>
          </cell>
          <cell r="G147">
            <v>0</v>
          </cell>
          <cell r="I147">
            <v>43848</v>
          </cell>
          <cell r="J147">
            <v>500</v>
          </cell>
          <cell r="K147" t="str">
            <v>lv</v>
          </cell>
          <cell r="L147">
            <v>24</v>
          </cell>
          <cell r="M147">
            <v>1</v>
          </cell>
          <cell r="N147">
            <v>0</v>
          </cell>
          <cell r="O147">
            <v>16</v>
          </cell>
          <cell r="P147">
            <v>11</v>
          </cell>
          <cell r="Q147">
            <v>14</v>
          </cell>
          <cell r="R147">
            <v>4</v>
          </cell>
          <cell r="S147">
            <v>18</v>
          </cell>
          <cell r="T147">
            <v>3</v>
          </cell>
          <cell r="AL147">
            <v>0.24406454044736925</v>
          </cell>
        </row>
        <row r="148">
          <cell r="D148" t="str">
            <v>Neighborhood Research and Media</v>
          </cell>
          <cell r="F148" t="str">
            <v>Iowa</v>
          </cell>
          <cell r="G148" t="str">
            <v>B/C</v>
          </cell>
          <cell r="I148">
            <v>43847</v>
          </cell>
          <cell r="J148">
            <v>300</v>
          </cell>
          <cell r="K148" t="str">
            <v>lv</v>
          </cell>
          <cell r="L148">
            <v>23.3</v>
          </cell>
          <cell r="M148">
            <v>0</v>
          </cell>
          <cell r="N148">
            <v>0</v>
          </cell>
          <cell r="O148">
            <v>17</v>
          </cell>
          <cell r="P148">
            <v>11.3</v>
          </cell>
          <cell r="Q148">
            <v>10.3</v>
          </cell>
          <cell r="R148">
            <v>2.2999999999999998</v>
          </cell>
          <cell r="S148">
            <v>14.7</v>
          </cell>
          <cell r="T148">
            <v>1.7</v>
          </cell>
          <cell r="AL148">
            <v>6.7828191900274932</v>
          </cell>
        </row>
        <row r="149">
          <cell r="D149" t="str">
            <v>Zogby Interactive/JZ Analytics</v>
          </cell>
          <cell r="F149" t="str">
            <v>US</v>
          </cell>
          <cell r="G149" t="str">
            <v>C</v>
          </cell>
          <cell r="I149">
            <v>43846</v>
          </cell>
          <cell r="J149">
            <v>438</v>
          </cell>
          <cell r="K149" t="str">
            <v>lv</v>
          </cell>
          <cell r="L149">
            <v>24</v>
          </cell>
          <cell r="M149">
            <v>11</v>
          </cell>
          <cell r="N149">
            <v>0</v>
          </cell>
          <cell r="O149">
            <v>8</v>
          </cell>
          <cell r="P149">
            <v>4</v>
          </cell>
          <cell r="Q149">
            <v>24</v>
          </cell>
          <cell r="R149">
            <v>3</v>
          </cell>
          <cell r="S149">
            <v>11</v>
          </cell>
          <cell r="T149">
            <v>6</v>
          </cell>
          <cell r="AL149">
            <v>6.1584829051740178</v>
          </cell>
        </row>
        <row r="150">
          <cell r="D150" t="str">
            <v>Ipsos</v>
          </cell>
          <cell r="F150" t="str">
            <v>US</v>
          </cell>
          <cell r="G150" t="str">
            <v>B+</v>
          </cell>
          <cell r="I150">
            <v>43846</v>
          </cell>
          <cell r="J150">
            <v>681</v>
          </cell>
          <cell r="K150" t="str">
            <v>a</v>
          </cell>
          <cell r="L150">
            <v>18</v>
          </cell>
          <cell r="M150">
            <v>9</v>
          </cell>
          <cell r="N150">
            <v>0</v>
          </cell>
          <cell r="O150">
            <v>6</v>
          </cell>
          <cell r="P150">
            <v>1</v>
          </cell>
          <cell r="Q150">
            <v>19</v>
          </cell>
          <cell r="R150">
            <v>1</v>
          </cell>
          <cell r="S150">
            <v>10</v>
          </cell>
          <cell r="T150">
            <v>3</v>
          </cell>
          <cell r="AL150">
            <v>0</v>
          </cell>
        </row>
        <row r="151">
          <cell r="D151" t="str">
            <v>SurveyUSA</v>
          </cell>
          <cell r="F151" t="str">
            <v>California</v>
          </cell>
          <cell r="G151" t="str">
            <v>A</v>
          </cell>
          <cell r="I151">
            <v>43846</v>
          </cell>
          <cell r="J151">
            <v>565</v>
          </cell>
          <cell r="K151" t="str">
            <v>lv</v>
          </cell>
          <cell r="L151">
            <v>30</v>
          </cell>
          <cell r="M151">
            <v>6</v>
          </cell>
          <cell r="N151">
            <v>0</v>
          </cell>
          <cell r="O151">
            <v>8</v>
          </cell>
          <cell r="P151">
            <v>2</v>
          </cell>
          <cell r="Q151">
            <v>20</v>
          </cell>
          <cell r="R151">
            <v>4</v>
          </cell>
          <cell r="S151">
            <v>20</v>
          </cell>
          <cell r="T151">
            <v>4</v>
          </cell>
          <cell r="AL151">
            <v>23.697605082220843</v>
          </cell>
        </row>
        <row r="152">
          <cell r="D152" t="str">
            <v>SurveyUSA</v>
          </cell>
          <cell r="F152" t="str">
            <v>US</v>
          </cell>
          <cell r="G152" t="str">
            <v>A</v>
          </cell>
          <cell r="I152">
            <v>43846</v>
          </cell>
          <cell r="J152">
            <v>1086</v>
          </cell>
          <cell r="K152" t="str">
            <v>lv</v>
          </cell>
          <cell r="L152">
            <v>32</v>
          </cell>
          <cell r="M152">
            <v>9</v>
          </cell>
          <cell r="N152">
            <v>0</v>
          </cell>
          <cell r="O152">
            <v>9</v>
          </cell>
          <cell r="P152">
            <v>2</v>
          </cell>
          <cell r="Q152">
            <v>21</v>
          </cell>
          <cell r="R152">
            <v>3</v>
          </cell>
          <cell r="S152">
            <v>14</v>
          </cell>
          <cell r="T152">
            <v>4</v>
          </cell>
          <cell r="AL152">
            <v>34.168123803292907</v>
          </cell>
        </row>
        <row r="153">
          <cell r="D153" t="str">
            <v>Emerson College</v>
          </cell>
          <cell r="F153" t="str">
            <v>New Hampshire</v>
          </cell>
          <cell r="G153" t="str">
            <v>B-</v>
          </cell>
          <cell r="I153">
            <v>43846</v>
          </cell>
          <cell r="J153">
            <v>657</v>
          </cell>
          <cell r="K153" t="str">
            <v>lv</v>
          </cell>
          <cell r="L153">
            <v>14.1</v>
          </cell>
          <cell r="M153">
            <v>0</v>
          </cell>
          <cell r="N153">
            <v>0</v>
          </cell>
          <cell r="O153">
            <v>17.7</v>
          </cell>
          <cell r="P153">
            <v>10</v>
          </cell>
          <cell r="Q153">
            <v>22.9</v>
          </cell>
          <cell r="R153">
            <v>4.4000000000000004</v>
          </cell>
          <cell r="S153">
            <v>13.5</v>
          </cell>
          <cell r="T153">
            <v>6.3</v>
          </cell>
          <cell r="AL153">
            <v>1.4772759788972424E-2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43846</v>
          </cell>
          <cell r="J154">
            <v>552</v>
          </cell>
          <cell r="K154" t="str">
            <v>rv</v>
          </cell>
          <cell r="L154">
            <v>19</v>
          </cell>
          <cell r="M154">
            <v>9</v>
          </cell>
          <cell r="N154">
            <v>0</v>
          </cell>
          <cell r="O154">
            <v>6</v>
          </cell>
          <cell r="P154">
            <v>2</v>
          </cell>
          <cell r="Q154">
            <v>20</v>
          </cell>
          <cell r="R154">
            <v>2</v>
          </cell>
          <cell r="S154">
            <v>12</v>
          </cell>
          <cell r="T154">
            <v>4</v>
          </cell>
          <cell r="AL154">
            <v>0.11259835085951879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43844</v>
          </cell>
          <cell r="J155">
            <v>521</v>
          </cell>
          <cell r="K155" t="str">
            <v>lv</v>
          </cell>
          <cell r="L155">
            <v>27</v>
          </cell>
          <cell r="M155">
            <v>5</v>
          </cell>
          <cell r="N155">
            <v>2</v>
          </cell>
          <cell r="O155">
            <v>7</v>
          </cell>
          <cell r="P155">
            <v>3</v>
          </cell>
          <cell r="Q155">
            <v>20</v>
          </cell>
          <cell r="R155">
            <v>1</v>
          </cell>
          <cell r="S155">
            <v>19</v>
          </cell>
          <cell r="T155">
            <v>3</v>
          </cell>
          <cell r="AL155">
            <v>3.5846669145362534E-3</v>
          </cell>
        </row>
        <row r="156">
          <cell r="D156" t="str">
            <v>Harris Insights &amp; Analytics</v>
          </cell>
          <cell r="F156" t="str">
            <v>US</v>
          </cell>
          <cell r="G156" t="str">
            <v>C+</v>
          </cell>
          <cell r="I156">
            <v>43844</v>
          </cell>
          <cell r="J156">
            <v>451</v>
          </cell>
          <cell r="K156" t="str">
            <v>rv</v>
          </cell>
          <cell r="L156">
            <v>29</v>
          </cell>
          <cell r="M156">
            <v>7</v>
          </cell>
          <cell r="N156">
            <v>0</v>
          </cell>
          <cell r="O156">
            <v>4</v>
          </cell>
          <cell r="P156">
            <v>3</v>
          </cell>
          <cell r="Q156">
            <v>19</v>
          </cell>
          <cell r="R156">
            <v>3</v>
          </cell>
          <cell r="S156">
            <v>11</v>
          </cell>
          <cell r="T156">
            <v>2</v>
          </cell>
          <cell r="AL156">
            <v>0.10367221980818971</v>
          </cell>
        </row>
        <row r="157">
          <cell r="D157" t="str">
            <v>GQR Research (GQRR)</v>
          </cell>
          <cell r="F157" t="str">
            <v>South Carolina</v>
          </cell>
          <cell r="G157" t="str">
            <v>C+</v>
          </cell>
          <cell r="I157">
            <v>43843</v>
          </cell>
          <cell r="J157">
            <v>600</v>
          </cell>
          <cell r="K157" t="str">
            <v>lv</v>
          </cell>
          <cell r="L157">
            <v>44</v>
          </cell>
          <cell r="M157">
            <v>0</v>
          </cell>
          <cell r="N157">
            <v>0</v>
          </cell>
          <cell r="O157">
            <v>5</v>
          </cell>
          <cell r="P157">
            <v>0</v>
          </cell>
          <cell r="Q157">
            <v>15</v>
          </cell>
          <cell r="R157">
            <v>12</v>
          </cell>
          <cell r="S157">
            <v>10</v>
          </cell>
          <cell r="T157">
            <v>0</v>
          </cell>
          <cell r="AL157">
            <v>6.6158647282408429</v>
          </cell>
        </row>
        <row r="158">
          <cell r="D158" t="str">
            <v>Marquette University Law School</v>
          </cell>
          <cell r="F158" t="str">
            <v>Wisconsin</v>
          </cell>
          <cell r="G158" t="str">
            <v>A/B</v>
          </cell>
          <cell r="I158">
            <v>43842</v>
          </cell>
          <cell r="J158">
            <v>358</v>
          </cell>
          <cell r="K158" t="str">
            <v>lv</v>
          </cell>
          <cell r="L158">
            <v>23</v>
          </cell>
          <cell r="M158">
            <v>6</v>
          </cell>
          <cell r="N158">
            <v>1</v>
          </cell>
          <cell r="O158">
            <v>15</v>
          </cell>
          <cell r="P158">
            <v>4</v>
          </cell>
          <cell r="Q158">
            <v>19</v>
          </cell>
          <cell r="R158">
            <v>1</v>
          </cell>
          <cell r="S158">
            <v>14</v>
          </cell>
          <cell r="T158">
            <v>6</v>
          </cell>
          <cell r="AL158">
            <v>13.015528684494063</v>
          </cell>
        </row>
        <row r="159">
          <cell r="D159" t="str">
            <v>Florida Atlantic University</v>
          </cell>
          <cell r="F159" t="str">
            <v>Florida</v>
          </cell>
          <cell r="G159" t="str">
            <v>B/C</v>
          </cell>
          <cell r="I159">
            <v>43842</v>
          </cell>
          <cell r="J159">
            <v>494</v>
          </cell>
          <cell r="K159" t="str">
            <v>lv</v>
          </cell>
          <cell r="L159">
            <v>41.5</v>
          </cell>
          <cell r="M159">
            <v>6.8</v>
          </cell>
          <cell r="N159">
            <v>3.1</v>
          </cell>
          <cell r="O159">
            <v>3.3</v>
          </cell>
          <cell r="P159">
            <v>6.1</v>
          </cell>
          <cell r="Q159">
            <v>15.5</v>
          </cell>
          <cell r="R159">
            <v>2.1</v>
          </cell>
          <cell r="S159">
            <v>9.6999999999999993</v>
          </cell>
          <cell r="T159">
            <v>5.0999999999999996</v>
          </cell>
          <cell r="AL159">
            <v>8.3269825381857139</v>
          </cell>
        </row>
        <row r="160">
          <cell r="D160" t="str">
            <v>Public Policy Polling</v>
          </cell>
          <cell r="F160" t="str">
            <v>North Carolina</v>
          </cell>
          <cell r="G160" t="str">
            <v>B</v>
          </cell>
          <cell r="I160">
            <v>43842</v>
          </cell>
          <cell r="J160">
            <v>509</v>
          </cell>
          <cell r="K160" t="str">
            <v>lv</v>
          </cell>
          <cell r="L160">
            <v>31</v>
          </cell>
          <cell r="M160">
            <v>8</v>
          </cell>
          <cell r="N160">
            <v>1</v>
          </cell>
          <cell r="O160">
            <v>6</v>
          </cell>
          <cell r="P160">
            <v>3</v>
          </cell>
          <cell r="Q160">
            <v>18</v>
          </cell>
          <cell r="R160">
            <v>3</v>
          </cell>
          <cell r="S160">
            <v>15</v>
          </cell>
          <cell r="T160">
            <v>5</v>
          </cell>
          <cell r="AL160">
            <v>1.4524888456906344</v>
          </cell>
        </row>
        <row r="161">
          <cell r="D161" t="str">
            <v>Morning Consult</v>
          </cell>
          <cell r="F161" t="str">
            <v>US</v>
          </cell>
          <cell r="G161" t="str">
            <v>B/C</v>
          </cell>
          <cell r="I161">
            <v>43842</v>
          </cell>
          <cell r="J161">
            <v>17096</v>
          </cell>
          <cell r="K161" t="str">
            <v>lv</v>
          </cell>
          <cell r="L161">
            <v>29</v>
          </cell>
          <cell r="M161">
            <v>8</v>
          </cell>
          <cell r="N161">
            <v>2</v>
          </cell>
          <cell r="O161">
            <v>8</v>
          </cell>
          <cell r="P161">
            <v>3</v>
          </cell>
          <cell r="Q161">
            <v>23</v>
          </cell>
          <cell r="R161">
            <v>4</v>
          </cell>
          <cell r="S161">
            <v>14</v>
          </cell>
          <cell r="T161">
            <v>5</v>
          </cell>
          <cell r="AL161">
            <v>0.10093235481758794</v>
          </cell>
        </row>
        <row r="162">
          <cell r="D162" t="str">
            <v>Public Policy Institute of California</v>
          </cell>
          <cell r="F162" t="str">
            <v>California</v>
          </cell>
          <cell r="G162" t="str">
            <v>A/B</v>
          </cell>
          <cell r="I162">
            <v>43842</v>
          </cell>
          <cell r="J162">
            <v>530</v>
          </cell>
          <cell r="K162" t="str">
            <v>lv</v>
          </cell>
          <cell r="L162">
            <v>24</v>
          </cell>
          <cell r="M162">
            <v>1</v>
          </cell>
          <cell r="N162">
            <v>0</v>
          </cell>
          <cell r="O162">
            <v>6</v>
          </cell>
          <cell r="P162">
            <v>4</v>
          </cell>
          <cell r="Q162">
            <v>27</v>
          </cell>
          <cell r="R162">
            <v>0</v>
          </cell>
          <cell r="S162">
            <v>23</v>
          </cell>
          <cell r="T162">
            <v>3</v>
          </cell>
          <cell r="AL162">
            <v>13.738694496695256</v>
          </cell>
        </row>
        <row r="163">
          <cell r="D163" t="str">
            <v>RKM Research and Communications Inc.</v>
          </cell>
          <cell r="F163" t="str">
            <v>New Hampshire</v>
          </cell>
          <cell r="G163" t="str">
            <v>A/B</v>
          </cell>
          <cell r="I163">
            <v>43842</v>
          </cell>
          <cell r="J163">
            <v>434</v>
          </cell>
          <cell r="K163" t="str">
            <v>lv</v>
          </cell>
          <cell r="L163">
            <v>26.3</v>
          </cell>
          <cell r="M163">
            <v>4.4000000000000004</v>
          </cell>
          <cell r="N163">
            <v>1.2</v>
          </cell>
          <cell r="O163">
            <v>6.9</v>
          </cell>
          <cell r="P163">
            <v>2.2999999999999998</v>
          </cell>
          <cell r="Q163">
            <v>21.7</v>
          </cell>
          <cell r="R163">
            <v>1.8</v>
          </cell>
          <cell r="S163">
            <v>17.5</v>
          </cell>
          <cell r="T163">
            <v>2.1</v>
          </cell>
          <cell r="AL163">
            <v>0.22429125283262141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43842</v>
          </cell>
          <cell r="J164">
            <v>651</v>
          </cell>
          <cell r="K164" t="str">
            <v>rv</v>
          </cell>
          <cell r="L164">
            <v>25</v>
          </cell>
          <cell r="M164">
            <v>6</v>
          </cell>
          <cell r="N164">
            <v>1</v>
          </cell>
          <cell r="O164">
            <v>8</v>
          </cell>
          <cell r="P164">
            <v>4</v>
          </cell>
          <cell r="Q164">
            <v>19</v>
          </cell>
          <cell r="R164">
            <v>1</v>
          </cell>
          <cell r="S164">
            <v>16</v>
          </cell>
          <cell r="T164">
            <v>5</v>
          </cell>
          <cell r="AL164">
            <v>0.82171083729269589</v>
          </cell>
        </row>
        <row r="165">
          <cell r="D165" t="str">
            <v>Monmouth University</v>
          </cell>
          <cell r="F165" t="str">
            <v>Iowa</v>
          </cell>
          <cell r="G165" t="str">
            <v>A+</v>
          </cell>
          <cell r="I165">
            <v>43842</v>
          </cell>
          <cell r="J165">
            <v>405</v>
          </cell>
          <cell r="K165" t="str">
            <v>lv</v>
          </cell>
          <cell r="L165">
            <v>28</v>
          </cell>
          <cell r="M165">
            <v>0</v>
          </cell>
          <cell r="N165">
            <v>0</v>
          </cell>
          <cell r="O165">
            <v>25</v>
          </cell>
          <cell r="P165">
            <v>0</v>
          </cell>
          <cell r="Q165">
            <v>24</v>
          </cell>
          <cell r="R165">
            <v>0</v>
          </cell>
          <cell r="S165">
            <v>16</v>
          </cell>
          <cell r="T165">
            <v>0</v>
          </cell>
          <cell r="AL165">
            <v>0</v>
          </cell>
        </row>
        <row r="166">
          <cell r="D166" t="str">
            <v>Monmouth University</v>
          </cell>
          <cell r="F166" t="str">
            <v>Iowa</v>
          </cell>
          <cell r="G166" t="str">
            <v>A+</v>
          </cell>
          <cell r="I166">
            <v>43842</v>
          </cell>
          <cell r="J166">
            <v>405</v>
          </cell>
          <cell r="K166" t="str">
            <v>lv</v>
          </cell>
          <cell r="L166">
            <v>24</v>
          </cell>
          <cell r="M166">
            <v>0</v>
          </cell>
          <cell r="N166">
            <v>4</v>
          </cell>
          <cell r="O166">
            <v>17</v>
          </cell>
          <cell r="P166">
            <v>8</v>
          </cell>
          <cell r="Q166">
            <v>18</v>
          </cell>
          <cell r="R166">
            <v>4</v>
          </cell>
          <cell r="S166">
            <v>15</v>
          </cell>
          <cell r="T166">
            <v>3</v>
          </cell>
          <cell r="AL166">
            <v>0.34260251488597415</v>
          </cell>
        </row>
        <row r="167">
          <cell r="D167" t="str">
            <v>Suffolk University</v>
          </cell>
          <cell r="F167" t="str">
            <v>Nevada</v>
          </cell>
          <cell r="G167" t="str">
            <v>A-</v>
          </cell>
          <cell r="I167">
            <v>43841</v>
          </cell>
          <cell r="J167">
            <v>500</v>
          </cell>
          <cell r="K167" t="str">
            <v>lv</v>
          </cell>
          <cell r="L167">
            <v>19.399999999999999</v>
          </cell>
          <cell r="M167">
            <v>0</v>
          </cell>
          <cell r="N167">
            <v>2.2000000000000002</v>
          </cell>
          <cell r="O167">
            <v>8.1999999999999993</v>
          </cell>
          <cell r="P167">
            <v>3.6</v>
          </cell>
          <cell r="Q167">
            <v>17.600000000000001</v>
          </cell>
          <cell r="R167">
            <v>7.6</v>
          </cell>
          <cell r="S167">
            <v>10.6</v>
          </cell>
          <cell r="T167">
            <v>4.4000000000000004</v>
          </cell>
          <cell r="AL167">
            <v>16.181327134717186</v>
          </cell>
        </row>
        <row r="168">
          <cell r="D168" t="str">
            <v>IBD/TIPP</v>
          </cell>
          <cell r="F168" t="str">
            <v>US</v>
          </cell>
          <cell r="G168" t="str">
            <v>A/B</v>
          </cell>
          <cell r="I168">
            <v>43841</v>
          </cell>
          <cell r="J168">
            <v>333</v>
          </cell>
          <cell r="K168" t="str">
            <v>rv</v>
          </cell>
          <cell r="L168">
            <v>26</v>
          </cell>
          <cell r="M168">
            <v>7</v>
          </cell>
          <cell r="N168">
            <v>0</v>
          </cell>
          <cell r="O168">
            <v>9</v>
          </cell>
          <cell r="P168">
            <v>3</v>
          </cell>
          <cell r="Q168">
            <v>15</v>
          </cell>
          <cell r="R168">
            <v>2</v>
          </cell>
          <cell r="S168">
            <v>20</v>
          </cell>
          <cell r="T168">
            <v>3</v>
          </cell>
          <cell r="AL168">
            <v>1.3492547997281557</v>
          </cell>
        </row>
        <row r="169">
          <cell r="D169" t="str">
            <v>Tulchin Research</v>
          </cell>
          <cell r="F169" t="str">
            <v>California</v>
          </cell>
          <cell r="G169" t="str">
            <v>B/C</v>
          </cell>
          <cell r="I169">
            <v>43840</v>
          </cell>
          <cell r="J169">
            <v>1121</v>
          </cell>
          <cell r="K169" t="str">
            <v>lv</v>
          </cell>
          <cell r="L169">
            <v>25</v>
          </cell>
          <cell r="M169">
            <v>7</v>
          </cell>
          <cell r="N169">
            <v>1</v>
          </cell>
          <cell r="O169">
            <v>8</v>
          </cell>
          <cell r="P169">
            <v>2</v>
          </cell>
          <cell r="Q169">
            <v>29</v>
          </cell>
          <cell r="R169">
            <v>3</v>
          </cell>
          <cell r="S169">
            <v>12</v>
          </cell>
          <cell r="T169">
            <v>5</v>
          </cell>
          <cell r="AL169">
            <v>10.836761307633093</v>
          </cell>
        </row>
        <row r="170">
          <cell r="D170" t="str">
            <v>Ipsos</v>
          </cell>
          <cell r="F170" t="str">
            <v>US</v>
          </cell>
          <cell r="G170" t="str">
            <v>B+</v>
          </cell>
          <cell r="I170">
            <v>43839</v>
          </cell>
          <cell r="J170">
            <v>436</v>
          </cell>
          <cell r="K170" t="str">
            <v>rv</v>
          </cell>
          <cell r="L170">
            <v>23</v>
          </cell>
          <cell r="M170">
            <v>7.9</v>
          </cell>
          <cell r="N170">
            <v>2.2999999999999998</v>
          </cell>
          <cell r="O170">
            <v>7.2</v>
          </cell>
          <cell r="P170">
            <v>1.1000000000000001</v>
          </cell>
          <cell r="Q170">
            <v>19.899999999999999</v>
          </cell>
          <cell r="R170">
            <v>3.2</v>
          </cell>
          <cell r="S170">
            <v>14.7</v>
          </cell>
          <cell r="T170">
            <v>3.1</v>
          </cell>
          <cell r="AL170">
            <v>3.3449336191488668E-2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43839</v>
          </cell>
          <cell r="J171">
            <v>707</v>
          </cell>
          <cell r="K171" t="str">
            <v>a</v>
          </cell>
          <cell r="L171">
            <v>15</v>
          </cell>
          <cell r="M171">
            <v>6</v>
          </cell>
          <cell r="N171">
            <v>2</v>
          </cell>
          <cell r="O171">
            <v>5</v>
          </cell>
          <cell r="P171">
            <v>1</v>
          </cell>
          <cell r="Q171">
            <v>17</v>
          </cell>
          <cell r="R171">
            <v>3</v>
          </cell>
          <cell r="S171">
            <v>10</v>
          </cell>
          <cell r="T171">
            <v>3</v>
          </cell>
          <cell r="AL171">
            <v>0</v>
          </cell>
        </row>
        <row r="172">
          <cell r="D172" t="str">
            <v>Capitol Weekly</v>
          </cell>
          <cell r="F172" t="str">
            <v>California</v>
          </cell>
          <cell r="G172">
            <v>0</v>
          </cell>
          <cell r="I172">
            <v>43839</v>
          </cell>
          <cell r="J172">
            <v>1053</v>
          </cell>
          <cell r="K172" t="str">
            <v>lv</v>
          </cell>
          <cell r="L172">
            <v>20</v>
          </cell>
          <cell r="M172">
            <v>6</v>
          </cell>
          <cell r="N172">
            <v>1</v>
          </cell>
          <cell r="O172">
            <v>11</v>
          </cell>
          <cell r="P172">
            <v>5</v>
          </cell>
          <cell r="Q172">
            <v>24</v>
          </cell>
          <cell r="R172">
            <v>2</v>
          </cell>
          <cell r="S172">
            <v>21</v>
          </cell>
          <cell r="T172">
            <v>7</v>
          </cell>
          <cell r="AL172">
            <v>0.92353503763368738</v>
          </cell>
        </row>
        <row r="173">
          <cell r="D173" t="str">
            <v>Myers Research/Strategic Services</v>
          </cell>
          <cell r="F173" t="str">
            <v>Nevada</v>
          </cell>
          <cell r="G173">
            <v>0</v>
          </cell>
          <cell r="I173">
            <v>43838</v>
          </cell>
          <cell r="J173">
            <v>600</v>
          </cell>
          <cell r="K173" t="str">
            <v>lv</v>
          </cell>
          <cell r="L173">
            <v>28</v>
          </cell>
          <cell r="M173">
            <v>0</v>
          </cell>
          <cell r="N173">
            <v>2</v>
          </cell>
          <cell r="O173">
            <v>6</v>
          </cell>
          <cell r="P173">
            <v>4</v>
          </cell>
          <cell r="Q173">
            <v>29</v>
          </cell>
          <cell r="R173">
            <v>8</v>
          </cell>
          <cell r="S173">
            <v>14</v>
          </cell>
          <cell r="T173">
            <v>5</v>
          </cell>
          <cell r="AL173">
            <v>5.8488414580568886</v>
          </cell>
        </row>
        <row r="174">
          <cell r="D174" t="str">
            <v>Selzer &amp; Co.</v>
          </cell>
          <cell r="F174" t="str">
            <v>Iowa</v>
          </cell>
          <cell r="G174" t="str">
            <v>A+</v>
          </cell>
          <cell r="I174">
            <v>43838</v>
          </cell>
          <cell r="J174">
            <v>701</v>
          </cell>
          <cell r="K174" t="str">
            <v>lv</v>
          </cell>
          <cell r="L174">
            <v>15</v>
          </cell>
          <cell r="M174">
            <v>1</v>
          </cell>
          <cell r="N174">
            <v>3</v>
          </cell>
          <cell r="O174">
            <v>16</v>
          </cell>
          <cell r="P174">
            <v>6</v>
          </cell>
          <cell r="Q174">
            <v>20</v>
          </cell>
          <cell r="R174">
            <v>2</v>
          </cell>
          <cell r="S174">
            <v>17</v>
          </cell>
          <cell r="T174">
            <v>5</v>
          </cell>
          <cell r="AL174">
            <v>28.873495075234807</v>
          </cell>
        </row>
        <row r="175">
          <cell r="D175" t="str">
            <v>Fox News/Beacon Research/Shaw &amp; Co. Research</v>
          </cell>
          <cell r="F175" t="str">
            <v>Wisconsin</v>
          </cell>
          <cell r="G175" t="str">
            <v>A-</v>
          </cell>
          <cell r="I175">
            <v>43838</v>
          </cell>
          <cell r="J175">
            <v>671</v>
          </cell>
          <cell r="K175" t="str">
            <v>lv</v>
          </cell>
          <cell r="L175">
            <v>23</v>
          </cell>
          <cell r="M175">
            <v>7</v>
          </cell>
          <cell r="N175">
            <v>3</v>
          </cell>
          <cell r="O175">
            <v>9</v>
          </cell>
          <cell r="P175">
            <v>4</v>
          </cell>
          <cell r="Q175">
            <v>21</v>
          </cell>
          <cell r="R175">
            <v>2</v>
          </cell>
          <cell r="S175">
            <v>13</v>
          </cell>
          <cell r="T175">
            <v>3</v>
          </cell>
          <cell r="AL175">
            <v>18.791048003216801</v>
          </cell>
        </row>
        <row r="176">
          <cell r="D176" t="str">
            <v>Fox News/Beacon Research/Shaw &amp; Co. Research</v>
          </cell>
          <cell r="F176" t="str">
            <v>Nevada</v>
          </cell>
          <cell r="G176" t="str">
            <v>A-</v>
          </cell>
          <cell r="I176">
            <v>43838</v>
          </cell>
          <cell r="J176">
            <v>635</v>
          </cell>
          <cell r="K176" t="str">
            <v>lv</v>
          </cell>
          <cell r="L176">
            <v>23</v>
          </cell>
          <cell r="M176">
            <v>2</v>
          </cell>
          <cell r="N176">
            <v>3</v>
          </cell>
          <cell r="O176">
            <v>6</v>
          </cell>
          <cell r="P176">
            <v>2</v>
          </cell>
          <cell r="Q176">
            <v>17</v>
          </cell>
          <cell r="R176">
            <v>12</v>
          </cell>
          <cell r="S176">
            <v>12</v>
          </cell>
          <cell r="T176">
            <v>4</v>
          </cell>
          <cell r="AL176">
            <v>18.252788620147086</v>
          </cell>
        </row>
        <row r="177">
          <cell r="D177" t="str">
            <v>Fox News/Beacon Research/Shaw &amp; Co. Research</v>
          </cell>
          <cell r="F177" t="str">
            <v>South Carolina</v>
          </cell>
          <cell r="G177" t="str">
            <v>A-</v>
          </cell>
          <cell r="I177">
            <v>43838</v>
          </cell>
          <cell r="J177">
            <v>808</v>
          </cell>
          <cell r="K177" t="str">
            <v>lv</v>
          </cell>
          <cell r="L177">
            <v>36</v>
          </cell>
          <cell r="M177">
            <v>2</v>
          </cell>
          <cell r="N177">
            <v>2</v>
          </cell>
          <cell r="O177">
            <v>4</v>
          </cell>
          <cell r="P177">
            <v>1</v>
          </cell>
          <cell r="Q177">
            <v>14</v>
          </cell>
          <cell r="R177">
            <v>15</v>
          </cell>
          <cell r="S177">
            <v>10</v>
          </cell>
          <cell r="T177">
            <v>2</v>
          </cell>
          <cell r="AL177">
            <v>20.723948081723123</v>
          </cell>
        </row>
        <row r="178">
          <cell r="D178" t="str">
            <v>Patinkin Research Strategies</v>
          </cell>
          <cell r="F178" t="str">
            <v>New Hampshire</v>
          </cell>
          <cell r="G178">
            <v>0</v>
          </cell>
          <cell r="I178">
            <v>43837</v>
          </cell>
          <cell r="J178">
            <v>600</v>
          </cell>
          <cell r="K178" t="str">
            <v>lv</v>
          </cell>
          <cell r="L178">
            <v>21</v>
          </cell>
          <cell r="M178">
            <v>0</v>
          </cell>
          <cell r="N178">
            <v>2</v>
          </cell>
          <cell r="O178">
            <v>17</v>
          </cell>
          <cell r="P178">
            <v>6</v>
          </cell>
          <cell r="Q178">
            <v>19</v>
          </cell>
          <cell r="R178">
            <v>6</v>
          </cell>
          <cell r="S178">
            <v>10</v>
          </cell>
          <cell r="T178">
            <v>5</v>
          </cell>
          <cell r="AL178">
            <v>5.7470042683044893</v>
          </cell>
        </row>
        <row r="179">
          <cell r="D179" t="str">
            <v>Monmouth University</v>
          </cell>
          <cell r="F179" t="str">
            <v>New Hampshire</v>
          </cell>
          <cell r="G179" t="str">
            <v>A+</v>
          </cell>
          <cell r="I179">
            <v>43837</v>
          </cell>
          <cell r="J179">
            <v>404</v>
          </cell>
          <cell r="K179" t="str">
            <v>lv</v>
          </cell>
          <cell r="L179">
            <v>24</v>
          </cell>
          <cell r="M179">
            <v>0</v>
          </cell>
          <cell r="N179">
            <v>0</v>
          </cell>
          <cell r="O179">
            <v>23</v>
          </cell>
          <cell r="P179">
            <v>0</v>
          </cell>
          <cell r="Q179">
            <v>21</v>
          </cell>
          <cell r="R179">
            <v>0</v>
          </cell>
          <cell r="S179">
            <v>18</v>
          </cell>
          <cell r="T179">
            <v>0</v>
          </cell>
          <cell r="AL179">
            <v>0</v>
          </cell>
        </row>
        <row r="180">
          <cell r="D180" t="str">
            <v>Monmouth University</v>
          </cell>
          <cell r="F180" t="str">
            <v>New Hampshire</v>
          </cell>
          <cell r="G180" t="str">
            <v>A+</v>
          </cell>
          <cell r="I180">
            <v>43837</v>
          </cell>
          <cell r="J180">
            <v>404</v>
          </cell>
          <cell r="K180" t="str">
            <v>lv</v>
          </cell>
          <cell r="L180">
            <v>21</v>
          </cell>
          <cell r="M180">
            <v>0</v>
          </cell>
          <cell r="N180">
            <v>2</v>
          </cell>
          <cell r="O180">
            <v>20</v>
          </cell>
          <cell r="P180">
            <v>7</v>
          </cell>
          <cell r="Q180">
            <v>21</v>
          </cell>
          <cell r="R180">
            <v>0</v>
          </cell>
          <cell r="S180">
            <v>15</v>
          </cell>
          <cell r="T180">
            <v>5</v>
          </cell>
          <cell r="AL180">
            <v>0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43837</v>
          </cell>
          <cell r="J181">
            <v>404</v>
          </cell>
          <cell r="K181" t="str">
            <v>lv</v>
          </cell>
          <cell r="L181">
            <v>19</v>
          </cell>
          <cell r="M181">
            <v>0</v>
          </cell>
          <cell r="N181">
            <v>1</v>
          </cell>
          <cell r="O181">
            <v>20</v>
          </cell>
          <cell r="P181">
            <v>6</v>
          </cell>
          <cell r="Q181">
            <v>18</v>
          </cell>
          <cell r="R181">
            <v>4</v>
          </cell>
          <cell r="S181">
            <v>15</v>
          </cell>
          <cell r="T181">
            <v>3</v>
          </cell>
          <cell r="AL181">
            <v>0.30986956781362351</v>
          </cell>
        </row>
        <row r="182">
          <cell r="D182" t="str">
            <v>YouGov</v>
          </cell>
          <cell r="F182" t="str">
            <v>US</v>
          </cell>
          <cell r="G182" t="str">
            <v>B-</v>
          </cell>
          <cell r="I182">
            <v>43837</v>
          </cell>
          <cell r="J182">
            <v>574</v>
          </cell>
          <cell r="K182" t="str">
            <v>lv</v>
          </cell>
          <cell r="L182">
            <v>27</v>
          </cell>
          <cell r="M182">
            <v>3</v>
          </cell>
          <cell r="N182">
            <v>1</v>
          </cell>
          <cell r="O182">
            <v>7</v>
          </cell>
          <cell r="P182">
            <v>3</v>
          </cell>
          <cell r="Q182">
            <v>20</v>
          </cell>
          <cell r="R182">
            <v>2</v>
          </cell>
          <cell r="S182">
            <v>22</v>
          </cell>
          <cell r="T182">
            <v>3</v>
          </cell>
          <cell r="AL182">
            <v>2.6925361707271439E-3</v>
          </cell>
        </row>
        <row r="183">
          <cell r="D183" t="str">
            <v>Emerson College</v>
          </cell>
          <cell r="F183" t="str">
            <v>New Mexico</v>
          </cell>
          <cell r="G183" t="str">
            <v>B-</v>
          </cell>
          <cell r="I183">
            <v>43836</v>
          </cell>
          <cell r="J183">
            <v>447</v>
          </cell>
          <cell r="K183" t="str">
            <v>lv</v>
          </cell>
          <cell r="L183">
            <v>26.7</v>
          </cell>
          <cell r="M183">
            <v>2.8</v>
          </cell>
          <cell r="N183">
            <v>1.8</v>
          </cell>
          <cell r="O183">
            <v>6.5</v>
          </cell>
          <cell r="P183">
            <v>2.1</v>
          </cell>
          <cell r="Q183">
            <v>28.2</v>
          </cell>
          <cell r="R183">
            <v>1</v>
          </cell>
          <cell r="S183">
            <v>8.4</v>
          </cell>
          <cell r="T183">
            <v>10.199999999999999</v>
          </cell>
          <cell r="AL183">
            <v>7.9586130350662758</v>
          </cell>
        </row>
        <row r="184">
          <cell r="D184" t="str">
            <v>Morning Consult</v>
          </cell>
          <cell r="F184" t="str">
            <v>US</v>
          </cell>
          <cell r="G184" t="str">
            <v>B/C</v>
          </cell>
          <cell r="I184">
            <v>43835</v>
          </cell>
          <cell r="J184">
            <v>17213</v>
          </cell>
          <cell r="K184" t="str">
            <v>lv</v>
          </cell>
          <cell r="L184">
            <v>31</v>
          </cell>
          <cell r="M184">
            <v>7</v>
          </cell>
          <cell r="N184">
            <v>2</v>
          </cell>
          <cell r="O184">
            <v>8</v>
          </cell>
          <cell r="P184">
            <v>3</v>
          </cell>
          <cell r="Q184">
            <v>23</v>
          </cell>
          <cell r="R184">
            <v>4</v>
          </cell>
          <cell r="S184">
            <v>14</v>
          </cell>
          <cell r="T184">
            <v>4</v>
          </cell>
          <cell r="AL184">
            <v>6.0055950937074186E-2</v>
          </cell>
        </row>
        <row r="185">
          <cell r="D185" t="str">
            <v>YouGov</v>
          </cell>
          <cell r="F185" t="str">
            <v>New Hampshire</v>
          </cell>
          <cell r="G185" t="str">
            <v>B-</v>
          </cell>
          <cell r="I185">
            <v>43833</v>
          </cell>
          <cell r="J185">
            <v>487</v>
          </cell>
          <cell r="K185" t="str">
            <v>lv</v>
          </cell>
          <cell r="L185">
            <v>25</v>
          </cell>
          <cell r="M185">
            <v>0</v>
          </cell>
          <cell r="N185">
            <v>3</v>
          </cell>
          <cell r="O185">
            <v>13</v>
          </cell>
          <cell r="P185">
            <v>7</v>
          </cell>
          <cell r="Q185">
            <v>27</v>
          </cell>
          <cell r="R185">
            <v>3</v>
          </cell>
          <cell r="S185">
            <v>18</v>
          </cell>
          <cell r="T185">
            <v>2</v>
          </cell>
          <cell r="AL185">
            <v>0.26842106001016169</v>
          </cell>
        </row>
        <row r="186">
          <cell r="D186" t="str">
            <v>YouGov</v>
          </cell>
          <cell r="F186" t="str">
            <v>Iowa</v>
          </cell>
          <cell r="G186" t="str">
            <v>B-</v>
          </cell>
          <cell r="I186">
            <v>43833</v>
          </cell>
          <cell r="J186">
            <v>747</v>
          </cell>
          <cell r="K186" t="str">
            <v>lv</v>
          </cell>
          <cell r="L186">
            <v>23</v>
          </cell>
          <cell r="M186">
            <v>0</v>
          </cell>
          <cell r="N186">
            <v>2</v>
          </cell>
          <cell r="O186">
            <v>23</v>
          </cell>
          <cell r="P186">
            <v>7</v>
          </cell>
          <cell r="Q186">
            <v>23</v>
          </cell>
          <cell r="R186">
            <v>2</v>
          </cell>
          <cell r="S186">
            <v>16</v>
          </cell>
          <cell r="T186">
            <v>2</v>
          </cell>
          <cell r="AL186">
            <v>1.0874835989010818</v>
          </cell>
        </row>
        <row r="187">
          <cell r="D187" t="str">
            <v>Sacred Heart University</v>
          </cell>
          <cell r="F187" t="str">
            <v>Connecticut</v>
          </cell>
          <cell r="G187" t="str">
            <v>B/C</v>
          </cell>
          <cell r="I187">
            <v>43832</v>
          </cell>
          <cell r="J187">
            <v>348</v>
          </cell>
          <cell r="K187" t="str">
            <v>rv</v>
          </cell>
          <cell r="L187">
            <v>33</v>
          </cell>
          <cell r="M187">
            <v>0</v>
          </cell>
          <cell r="N187">
            <v>0</v>
          </cell>
          <cell r="O187">
            <v>11.2</v>
          </cell>
          <cell r="P187">
            <v>0</v>
          </cell>
          <cell r="Q187">
            <v>19.3</v>
          </cell>
          <cell r="R187">
            <v>0</v>
          </cell>
          <cell r="S187">
            <v>17.8</v>
          </cell>
          <cell r="T187">
            <v>0</v>
          </cell>
          <cell r="AL187">
            <v>3.780424379848931</v>
          </cell>
        </row>
        <row r="188">
          <cell r="D188" t="str">
            <v>YouGov</v>
          </cell>
          <cell r="F188" t="str">
            <v>US</v>
          </cell>
          <cell r="G188" t="str">
            <v>B-</v>
          </cell>
          <cell r="I188">
            <v>43830</v>
          </cell>
          <cell r="J188">
            <v>548</v>
          </cell>
          <cell r="K188" t="str">
            <v>lv</v>
          </cell>
          <cell r="L188">
            <v>29</v>
          </cell>
          <cell r="M188">
            <v>3</v>
          </cell>
          <cell r="N188">
            <v>2</v>
          </cell>
          <cell r="O188">
            <v>8</v>
          </cell>
          <cell r="P188">
            <v>4</v>
          </cell>
          <cell r="Q188">
            <v>19</v>
          </cell>
          <cell r="R188">
            <v>2</v>
          </cell>
          <cell r="S188">
            <v>18</v>
          </cell>
          <cell r="T188">
            <v>3</v>
          </cell>
          <cell r="AL188">
            <v>1.9235453220738101E-3</v>
          </cell>
        </row>
        <row r="189">
          <cell r="D189" t="str">
            <v>Harris Insights &amp; Analytics</v>
          </cell>
          <cell r="F189" t="str">
            <v>US</v>
          </cell>
          <cell r="G189" t="str">
            <v>C+</v>
          </cell>
          <cell r="I189">
            <v>43828</v>
          </cell>
          <cell r="J189">
            <v>780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7</v>
          </cell>
          <cell r="P189">
            <v>2</v>
          </cell>
          <cell r="Q189">
            <v>17</v>
          </cell>
          <cell r="R189">
            <v>2</v>
          </cell>
          <cell r="S189">
            <v>12</v>
          </cell>
          <cell r="T189">
            <v>3</v>
          </cell>
          <cell r="AL189">
            <v>5.193078501708389E-2</v>
          </cell>
        </row>
        <row r="190">
          <cell r="D190" t="str">
            <v>Morning Consult</v>
          </cell>
          <cell r="F190" t="str">
            <v>US</v>
          </cell>
          <cell r="G190" t="str">
            <v>B/C</v>
          </cell>
          <cell r="I190">
            <v>43828</v>
          </cell>
          <cell r="J190">
            <v>17787</v>
          </cell>
          <cell r="K190" t="str">
            <v>lv</v>
          </cell>
          <cell r="L190">
            <v>32</v>
          </cell>
          <cell r="M190">
            <v>6</v>
          </cell>
          <cell r="N190">
            <v>3</v>
          </cell>
          <cell r="O190">
            <v>8</v>
          </cell>
          <cell r="P190">
            <v>3</v>
          </cell>
          <cell r="Q190">
            <v>21</v>
          </cell>
          <cell r="R190">
            <v>3</v>
          </cell>
          <cell r="S190">
            <v>14</v>
          </cell>
          <cell r="T190">
            <v>4</v>
          </cell>
          <cell r="AL190">
            <v>3.8370700892216482E-2</v>
          </cell>
        </row>
        <row r="191">
          <cell r="D191" t="str">
            <v>Harris Insights &amp; Analytics</v>
          </cell>
          <cell r="F191" t="str">
            <v>US</v>
          </cell>
          <cell r="G191" t="str">
            <v>C+</v>
          </cell>
          <cell r="I191">
            <v>43827</v>
          </cell>
          <cell r="J191">
            <v>431</v>
          </cell>
          <cell r="K191" t="str">
            <v>rv</v>
          </cell>
          <cell r="L191">
            <v>28</v>
          </cell>
          <cell r="M191">
            <v>11</v>
          </cell>
          <cell r="N191">
            <v>2</v>
          </cell>
          <cell r="O191">
            <v>6</v>
          </cell>
          <cell r="P191">
            <v>2</v>
          </cell>
          <cell r="Q191">
            <v>16</v>
          </cell>
          <cell r="R191">
            <v>2</v>
          </cell>
          <cell r="S191">
            <v>11</v>
          </cell>
          <cell r="T191">
            <v>2</v>
          </cell>
          <cell r="AL191">
            <v>4.082482066871379E-2</v>
          </cell>
        </row>
        <row r="192">
          <cell r="D192" t="str">
            <v>YouGov</v>
          </cell>
          <cell r="F192" t="str">
            <v>US</v>
          </cell>
          <cell r="G192" t="str">
            <v>B-</v>
          </cell>
          <cell r="I192">
            <v>43823</v>
          </cell>
          <cell r="J192">
            <v>586</v>
          </cell>
          <cell r="K192" t="str">
            <v>lv</v>
          </cell>
          <cell r="L192">
            <v>30</v>
          </cell>
          <cell r="M192">
            <v>4</v>
          </cell>
          <cell r="N192">
            <v>2</v>
          </cell>
          <cell r="O192">
            <v>7</v>
          </cell>
          <cell r="P192">
            <v>5</v>
          </cell>
          <cell r="Q192">
            <v>17</v>
          </cell>
          <cell r="R192">
            <v>1</v>
          </cell>
          <cell r="S192">
            <v>19</v>
          </cell>
          <cell r="T192">
            <v>3</v>
          </cell>
          <cell r="AL192">
            <v>1.4998604267435973E-3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43822</v>
          </cell>
          <cell r="J193">
            <v>412</v>
          </cell>
          <cell r="K193" t="str">
            <v>lv</v>
          </cell>
          <cell r="L193">
            <v>34</v>
          </cell>
          <cell r="M193">
            <v>4</v>
          </cell>
          <cell r="N193">
            <v>3</v>
          </cell>
          <cell r="O193">
            <v>7</v>
          </cell>
          <cell r="P193">
            <v>2</v>
          </cell>
          <cell r="Q193">
            <v>19</v>
          </cell>
          <cell r="R193">
            <v>0</v>
          </cell>
          <cell r="S193">
            <v>20</v>
          </cell>
          <cell r="T193">
            <v>4</v>
          </cell>
          <cell r="AL193">
            <v>1.0075959911858689E-3</v>
          </cell>
        </row>
        <row r="194">
          <cell r="D194" t="str">
            <v>Morning Consult</v>
          </cell>
          <cell r="F194" t="str">
            <v>US</v>
          </cell>
          <cell r="G194" t="str">
            <v>B/C</v>
          </cell>
          <cell r="I194">
            <v>43821</v>
          </cell>
          <cell r="J194">
            <v>7178</v>
          </cell>
          <cell r="K194" t="str">
            <v>lv</v>
          </cell>
          <cell r="L194">
            <v>31</v>
          </cell>
          <cell r="M194">
            <v>6</v>
          </cell>
          <cell r="N194">
            <v>3</v>
          </cell>
          <cell r="O194">
            <v>9</v>
          </cell>
          <cell r="P194">
            <v>3</v>
          </cell>
          <cell r="Q194">
            <v>21</v>
          </cell>
          <cell r="R194">
            <v>3</v>
          </cell>
          <cell r="S194">
            <v>15</v>
          </cell>
          <cell r="T194">
            <v>5</v>
          </cell>
          <cell r="AL194">
            <v>1.7966724630161999E-2</v>
          </cell>
        </row>
        <row r="195">
          <cell r="D195" t="str">
            <v>Ipsos</v>
          </cell>
          <cell r="F195" t="str">
            <v>US</v>
          </cell>
          <cell r="G195" t="str">
            <v>B+</v>
          </cell>
          <cell r="I195">
            <v>43818</v>
          </cell>
          <cell r="J195">
            <v>571</v>
          </cell>
          <cell r="K195" t="str">
            <v>rv</v>
          </cell>
          <cell r="L195">
            <v>20</v>
          </cell>
          <cell r="M195">
            <v>6</v>
          </cell>
          <cell r="N195">
            <v>0</v>
          </cell>
          <cell r="O195">
            <v>5</v>
          </cell>
          <cell r="P195">
            <v>2</v>
          </cell>
          <cell r="Q195">
            <v>16</v>
          </cell>
          <cell r="R195">
            <v>3</v>
          </cell>
          <cell r="S195">
            <v>13</v>
          </cell>
          <cell r="T195">
            <v>3</v>
          </cell>
          <cell r="AL195">
            <v>1.2394207350791478E-2</v>
          </cell>
        </row>
        <row r="196">
          <cell r="D196" t="str">
            <v>Ipsos</v>
          </cell>
          <cell r="F196" t="str">
            <v>US</v>
          </cell>
          <cell r="G196" t="str">
            <v>B+</v>
          </cell>
          <cell r="I196">
            <v>43818</v>
          </cell>
          <cell r="J196">
            <v>709</v>
          </cell>
          <cell r="K196" t="str">
            <v>a</v>
          </cell>
          <cell r="L196">
            <v>18</v>
          </cell>
          <cell r="M196">
            <v>5</v>
          </cell>
          <cell r="N196">
            <v>1</v>
          </cell>
          <cell r="O196">
            <v>4</v>
          </cell>
          <cell r="P196">
            <v>1</v>
          </cell>
          <cell r="Q196">
            <v>15</v>
          </cell>
          <cell r="R196">
            <v>2</v>
          </cell>
          <cell r="S196">
            <v>10</v>
          </cell>
          <cell r="T196">
            <v>2</v>
          </cell>
          <cell r="AL196">
            <v>0</v>
          </cell>
        </row>
        <row r="197">
          <cell r="D197" t="str">
            <v>McLaughlin &amp; Associates</v>
          </cell>
          <cell r="F197" t="str">
            <v>US</v>
          </cell>
          <cell r="G197" t="str">
            <v>C/D</v>
          </cell>
          <cell r="I197">
            <v>43817</v>
          </cell>
          <cell r="J197">
            <v>480</v>
          </cell>
          <cell r="K197" t="str">
            <v>lv</v>
          </cell>
          <cell r="L197">
            <v>23</v>
          </cell>
          <cell r="M197">
            <v>5</v>
          </cell>
          <cell r="N197">
            <v>4</v>
          </cell>
          <cell r="O197">
            <v>5</v>
          </cell>
          <cell r="P197">
            <v>2</v>
          </cell>
          <cell r="Q197">
            <v>17</v>
          </cell>
          <cell r="R197">
            <v>3</v>
          </cell>
          <cell r="S197">
            <v>15</v>
          </cell>
          <cell r="T197">
            <v>4</v>
          </cell>
          <cell r="AL197">
            <v>0</v>
          </cell>
        </row>
        <row r="198">
          <cell r="D198" t="str">
            <v>McLaughlin &amp; Associates</v>
          </cell>
          <cell r="F198" t="str">
            <v>US</v>
          </cell>
          <cell r="G198" t="str">
            <v>C/D</v>
          </cell>
          <cell r="I198">
            <v>43817</v>
          </cell>
          <cell r="J198">
            <v>480</v>
          </cell>
          <cell r="K198" t="str">
            <v>lv</v>
          </cell>
          <cell r="L198">
            <v>27</v>
          </cell>
          <cell r="M198">
            <v>5</v>
          </cell>
          <cell r="N198">
            <v>3</v>
          </cell>
          <cell r="O198">
            <v>5</v>
          </cell>
          <cell r="P198">
            <v>2</v>
          </cell>
          <cell r="Q198">
            <v>17</v>
          </cell>
          <cell r="R198">
            <v>4</v>
          </cell>
          <cell r="S198">
            <v>15</v>
          </cell>
          <cell r="T198">
            <v>5</v>
          </cell>
          <cell r="AL198">
            <v>0.37411847858876301</v>
          </cell>
        </row>
        <row r="199">
          <cell r="D199" t="str">
            <v>NBC News/Wall Street Journal</v>
          </cell>
          <cell r="F199" t="str">
            <v>US</v>
          </cell>
          <cell r="G199" t="str">
            <v>A/B</v>
          </cell>
          <cell r="I199">
            <v>43816</v>
          </cell>
          <cell r="J199">
            <v>410</v>
          </cell>
          <cell r="K199" t="str">
            <v>lv</v>
          </cell>
          <cell r="L199">
            <v>28</v>
          </cell>
          <cell r="M199">
            <v>4</v>
          </cell>
          <cell r="N199">
            <v>2</v>
          </cell>
          <cell r="O199">
            <v>9</v>
          </cell>
          <cell r="P199">
            <v>5</v>
          </cell>
          <cell r="Q199">
            <v>21</v>
          </cell>
          <cell r="R199">
            <v>1</v>
          </cell>
          <cell r="S199">
            <v>18</v>
          </cell>
          <cell r="T199">
            <v>3</v>
          </cell>
          <cell r="AL199">
            <v>1.1790711494588051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43816</v>
          </cell>
          <cell r="J200">
            <v>555</v>
          </cell>
          <cell r="K200" t="str">
            <v>lv</v>
          </cell>
          <cell r="L200">
            <v>29</v>
          </cell>
          <cell r="M200">
            <v>4</v>
          </cell>
          <cell r="N200">
            <v>2</v>
          </cell>
          <cell r="O200">
            <v>7</v>
          </cell>
          <cell r="P200">
            <v>4</v>
          </cell>
          <cell r="Q200">
            <v>19</v>
          </cell>
          <cell r="R200">
            <v>2</v>
          </cell>
          <cell r="S200">
            <v>17</v>
          </cell>
          <cell r="T200">
            <v>3</v>
          </cell>
          <cell r="AL200">
            <v>9.4976422036710593E-4</v>
          </cell>
        </row>
        <row r="201">
          <cell r="D201" t="str">
            <v>Emerson College</v>
          </cell>
          <cell r="F201" t="str">
            <v>US</v>
          </cell>
          <cell r="G201" t="str">
            <v>B-</v>
          </cell>
          <cell r="I201">
            <v>43816</v>
          </cell>
          <cell r="J201">
            <v>525</v>
          </cell>
          <cell r="K201" t="str">
            <v>lv</v>
          </cell>
          <cell r="L201">
            <v>32.1</v>
          </cell>
          <cell r="M201">
            <v>2.8</v>
          </cell>
          <cell r="N201">
            <v>2</v>
          </cell>
          <cell r="O201">
            <v>7.7</v>
          </cell>
          <cell r="P201">
            <v>2</v>
          </cell>
          <cell r="Q201">
            <v>24.7</v>
          </cell>
          <cell r="R201">
            <v>1.7</v>
          </cell>
          <cell r="S201">
            <v>12.4</v>
          </cell>
          <cell r="T201">
            <v>6.3</v>
          </cell>
          <cell r="AL201">
            <v>0.80025191598381729</v>
          </cell>
        </row>
        <row r="202">
          <cell r="D202" t="str">
            <v>Civiqs</v>
          </cell>
          <cell r="F202" t="str">
            <v>Iowa</v>
          </cell>
          <cell r="G202">
            <v>0</v>
          </cell>
          <cell r="I202">
            <v>43815</v>
          </cell>
          <cell r="J202">
            <v>632</v>
          </cell>
          <cell r="K202" t="str">
            <v>lv</v>
          </cell>
          <cell r="L202">
            <v>15</v>
          </cell>
          <cell r="M202">
            <v>0</v>
          </cell>
          <cell r="N202">
            <v>3</v>
          </cell>
          <cell r="O202">
            <v>24</v>
          </cell>
          <cell r="P202">
            <v>4</v>
          </cell>
          <cell r="Q202">
            <v>21</v>
          </cell>
          <cell r="R202">
            <v>2</v>
          </cell>
          <cell r="S202">
            <v>18</v>
          </cell>
          <cell r="T202">
            <v>3</v>
          </cell>
          <cell r="AL202">
            <v>6.8551648623861039E-2</v>
          </cell>
        </row>
        <row r="203">
          <cell r="D203" t="str">
            <v>SSRS</v>
          </cell>
          <cell r="F203" t="str">
            <v>US</v>
          </cell>
          <cell r="G203" t="str">
            <v>A/B</v>
          </cell>
          <cell r="I203">
            <v>43814</v>
          </cell>
          <cell r="J203">
            <v>408</v>
          </cell>
          <cell r="K203" t="str">
            <v>rv</v>
          </cell>
          <cell r="L203">
            <v>26</v>
          </cell>
          <cell r="M203">
            <v>5</v>
          </cell>
          <cell r="N203">
            <v>3</v>
          </cell>
          <cell r="O203">
            <v>8</v>
          </cell>
          <cell r="P203">
            <v>3</v>
          </cell>
          <cell r="Q203">
            <v>20</v>
          </cell>
          <cell r="R203">
            <v>1</v>
          </cell>
          <cell r="S203">
            <v>16</v>
          </cell>
          <cell r="T203">
            <v>3</v>
          </cell>
          <cell r="AL203">
            <v>1.0428094027885686</v>
          </cell>
        </row>
        <row r="204">
          <cell r="D204" t="str">
            <v>Morning Consult</v>
          </cell>
          <cell r="F204" t="str">
            <v>US</v>
          </cell>
          <cell r="G204" t="str">
            <v>B/C</v>
          </cell>
          <cell r="I204">
            <v>43814</v>
          </cell>
          <cell r="J204">
            <v>13384</v>
          </cell>
          <cell r="K204" t="str">
            <v>lv</v>
          </cell>
          <cell r="L204">
            <v>31</v>
          </cell>
          <cell r="M204">
            <v>7</v>
          </cell>
          <cell r="N204">
            <v>3</v>
          </cell>
          <cell r="O204">
            <v>8</v>
          </cell>
          <cell r="P204">
            <v>2</v>
          </cell>
          <cell r="Q204">
            <v>22</v>
          </cell>
          <cell r="R204">
            <v>3</v>
          </cell>
          <cell r="S204">
            <v>15</v>
          </cell>
          <cell r="T204">
            <v>4</v>
          </cell>
          <cell r="AL204">
            <v>1.55215143714131E-2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43814</v>
          </cell>
          <cell r="J205">
            <v>567</v>
          </cell>
          <cell r="K205" t="str">
            <v>rv</v>
          </cell>
          <cell r="L205">
            <v>30</v>
          </cell>
          <cell r="M205">
            <v>7</v>
          </cell>
          <cell r="N205">
            <v>2</v>
          </cell>
          <cell r="O205">
            <v>9</v>
          </cell>
          <cell r="P205">
            <v>3</v>
          </cell>
          <cell r="Q205">
            <v>16</v>
          </cell>
          <cell r="R205">
            <v>1</v>
          </cell>
          <cell r="S205">
            <v>17</v>
          </cell>
          <cell r="T205">
            <v>3</v>
          </cell>
          <cell r="AL205">
            <v>0.210347516504891</v>
          </cell>
        </row>
        <row r="206">
          <cell r="D206" t="str">
            <v>Echelon Insights</v>
          </cell>
          <cell r="F206" t="str">
            <v>US</v>
          </cell>
          <cell r="G206">
            <v>0</v>
          </cell>
          <cell r="I206">
            <v>43813</v>
          </cell>
          <cell r="J206">
            <v>447</v>
          </cell>
          <cell r="K206" t="str">
            <v>lv</v>
          </cell>
          <cell r="L206">
            <v>65</v>
          </cell>
          <cell r="M206">
            <v>0</v>
          </cell>
          <cell r="N206">
            <v>0</v>
          </cell>
          <cell r="O206">
            <v>20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</row>
        <row r="207">
          <cell r="D207" t="str">
            <v>Echelon Insights</v>
          </cell>
          <cell r="F207" t="str">
            <v>US</v>
          </cell>
          <cell r="G207">
            <v>0</v>
          </cell>
          <cell r="I207">
            <v>43813</v>
          </cell>
          <cell r="J207">
            <v>447</v>
          </cell>
          <cell r="K207" t="str">
            <v>lv</v>
          </cell>
          <cell r="L207">
            <v>59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</v>
          </cell>
          <cell r="T207">
            <v>0</v>
          </cell>
          <cell r="AL207">
            <v>0</v>
          </cell>
        </row>
        <row r="208">
          <cell r="D208" t="str">
            <v>Echelon Insights</v>
          </cell>
          <cell r="F208" t="str">
            <v>US</v>
          </cell>
          <cell r="G208">
            <v>0</v>
          </cell>
          <cell r="I208">
            <v>43813</v>
          </cell>
          <cell r="J208">
            <v>447</v>
          </cell>
          <cell r="K208" t="str">
            <v>lv</v>
          </cell>
          <cell r="L208">
            <v>58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32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43813</v>
          </cell>
          <cell r="J209">
            <v>447</v>
          </cell>
          <cell r="K209" t="str">
            <v>lv</v>
          </cell>
          <cell r="L209">
            <v>37</v>
          </cell>
          <cell r="M209">
            <v>6</v>
          </cell>
          <cell r="N209">
            <v>1</v>
          </cell>
          <cell r="O209">
            <v>6</v>
          </cell>
          <cell r="P209">
            <v>2</v>
          </cell>
          <cell r="Q209">
            <v>14</v>
          </cell>
          <cell r="R209">
            <v>1</v>
          </cell>
          <cell r="S209">
            <v>14</v>
          </cell>
          <cell r="T209">
            <v>2</v>
          </cell>
          <cell r="AL209">
            <v>3.0050557140273632E-2</v>
          </cell>
        </row>
        <row r="210">
          <cell r="D210" t="str">
            <v>Harris Insights &amp; Analytics</v>
          </cell>
          <cell r="F210" t="str">
            <v>US</v>
          </cell>
          <cell r="G210" t="str">
            <v>C+</v>
          </cell>
          <cell r="I210">
            <v>43813</v>
          </cell>
          <cell r="J210">
            <v>456</v>
          </cell>
          <cell r="K210" t="str">
            <v>rv</v>
          </cell>
          <cell r="L210">
            <v>29</v>
          </cell>
          <cell r="M210">
            <v>5</v>
          </cell>
          <cell r="N210">
            <v>2</v>
          </cell>
          <cell r="O210">
            <v>5</v>
          </cell>
          <cell r="P210">
            <v>3</v>
          </cell>
          <cell r="Q210">
            <v>13</v>
          </cell>
          <cell r="R210">
            <v>3</v>
          </cell>
          <cell r="S210">
            <v>13</v>
          </cell>
          <cell r="T210">
            <v>3</v>
          </cell>
          <cell r="AL210">
            <v>1.2575538217666276E-2</v>
          </cell>
        </row>
        <row r="211">
          <cell r="D211" t="str">
            <v>Suffolk University</v>
          </cell>
          <cell r="F211" t="str">
            <v>US</v>
          </cell>
          <cell r="G211" t="str">
            <v>A-</v>
          </cell>
          <cell r="I211">
            <v>43813</v>
          </cell>
          <cell r="J211">
            <v>384</v>
          </cell>
          <cell r="K211" t="str">
            <v>lv</v>
          </cell>
          <cell r="L211">
            <v>23.18</v>
          </cell>
          <cell r="M211">
            <v>5.99</v>
          </cell>
          <cell r="N211">
            <v>2.6</v>
          </cell>
          <cell r="O211">
            <v>8.33</v>
          </cell>
          <cell r="P211">
            <v>3.39</v>
          </cell>
          <cell r="Q211">
            <v>14.06</v>
          </cell>
          <cell r="R211">
            <v>0.78</v>
          </cell>
          <cell r="S211">
            <v>12.76</v>
          </cell>
          <cell r="T211">
            <v>2.08</v>
          </cell>
          <cell r="AL211">
            <v>9.6638752128447187</v>
          </cell>
        </row>
        <row r="212">
          <cell r="D212" t="str">
            <v>IBD/TIPP</v>
          </cell>
          <cell r="F212" t="str">
            <v>US</v>
          </cell>
          <cell r="G212" t="str">
            <v>A/B</v>
          </cell>
          <cell r="I212">
            <v>43813</v>
          </cell>
          <cell r="J212">
            <v>312</v>
          </cell>
          <cell r="K212" t="str">
            <v>rv</v>
          </cell>
          <cell r="L212">
            <v>26</v>
          </cell>
          <cell r="M212">
            <v>5</v>
          </cell>
          <cell r="N212">
            <v>3</v>
          </cell>
          <cell r="O212">
            <v>9</v>
          </cell>
          <cell r="P212">
            <v>2</v>
          </cell>
          <cell r="Q212">
            <v>18</v>
          </cell>
          <cell r="R212">
            <v>2</v>
          </cell>
          <cell r="S212">
            <v>14</v>
          </cell>
          <cell r="T212">
            <v>2</v>
          </cell>
          <cell r="AL212">
            <v>0.25674122935266658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43811</v>
          </cell>
          <cell r="J213">
            <v>593</v>
          </cell>
          <cell r="K213" t="str">
            <v>rv</v>
          </cell>
          <cell r="L213">
            <v>21</v>
          </cell>
          <cell r="M213">
            <v>7</v>
          </cell>
          <cell r="N213">
            <v>0</v>
          </cell>
          <cell r="O213">
            <v>5</v>
          </cell>
          <cell r="P213">
            <v>2</v>
          </cell>
          <cell r="Q213">
            <v>18</v>
          </cell>
          <cell r="R213">
            <v>3</v>
          </cell>
          <cell r="S213">
            <v>11</v>
          </cell>
          <cell r="T213">
            <v>3</v>
          </cell>
          <cell r="AL213">
            <v>6.3320822105426789E-3</v>
          </cell>
        </row>
        <row r="214">
          <cell r="D214" t="str">
            <v>Marist College</v>
          </cell>
          <cell r="F214" t="str">
            <v>US</v>
          </cell>
          <cell r="G214" t="str">
            <v>A+</v>
          </cell>
          <cell r="I214">
            <v>43810</v>
          </cell>
          <cell r="J214">
            <v>704</v>
          </cell>
          <cell r="K214" t="str">
            <v>rv</v>
          </cell>
          <cell r="L214">
            <v>24</v>
          </cell>
          <cell r="M214">
            <v>4</v>
          </cell>
          <cell r="N214">
            <v>4</v>
          </cell>
          <cell r="O214">
            <v>13</v>
          </cell>
          <cell r="P214">
            <v>4</v>
          </cell>
          <cell r="Q214">
            <v>22</v>
          </cell>
          <cell r="R214">
            <v>0</v>
          </cell>
          <cell r="S214">
            <v>17</v>
          </cell>
          <cell r="T214">
            <v>5</v>
          </cell>
          <cell r="AL214">
            <v>18.197533395635489</v>
          </cell>
        </row>
        <row r="215">
          <cell r="D215" t="str">
            <v>Fox News/Beacon Research/Shaw &amp; Co. Research</v>
          </cell>
          <cell r="F215" t="str">
            <v>US</v>
          </cell>
          <cell r="G215" t="str">
            <v>A-</v>
          </cell>
          <cell r="I215">
            <v>43810</v>
          </cell>
          <cell r="J215">
            <v>453</v>
          </cell>
          <cell r="K215" t="str">
            <v>lv</v>
          </cell>
          <cell r="L215">
            <v>30</v>
          </cell>
          <cell r="M215">
            <v>5</v>
          </cell>
          <cell r="N215">
            <v>2</v>
          </cell>
          <cell r="O215">
            <v>7</v>
          </cell>
          <cell r="P215">
            <v>5</v>
          </cell>
          <cell r="Q215">
            <v>20</v>
          </cell>
          <cell r="R215">
            <v>1</v>
          </cell>
          <cell r="S215">
            <v>13</v>
          </cell>
          <cell r="T215">
            <v>3</v>
          </cell>
          <cell r="AL215">
            <v>1.2790922852344544</v>
          </cell>
        </row>
        <row r="216">
          <cell r="D216" t="str">
            <v>Change Research</v>
          </cell>
          <cell r="F216" t="str">
            <v>South Carolina</v>
          </cell>
          <cell r="G216" t="str">
            <v>C</v>
          </cell>
          <cell r="I216">
            <v>43810</v>
          </cell>
          <cell r="J216">
            <v>392</v>
          </cell>
          <cell r="K216" t="str">
            <v>lv</v>
          </cell>
          <cell r="L216">
            <v>27</v>
          </cell>
          <cell r="M216">
            <v>3</v>
          </cell>
          <cell r="N216">
            <v>5</v>
          </cell>
          <cell r="O216">
            <v>9</v>
          </cell>
          <cell r="P216">
            <v>2</v>
          </cell>
          <cell r="Q216">
            <v>20</v>
          </cell>
          <cell r="R216">
            <v>5</v>
          </cell>
          <cell r="S216">
            <v>19</v>
          </cell>
          <cell r="T216">
            <v>2</v>
          </cell>
          <cell r="AL216">
            <v>0.43214311329693911</v>
          </cell>
        </row>
        <row r="217">
          <cell r="D217" t="str">
            <v>Change Research</v>
          </cell>
          <cell r="F217" t="str">
            <v>California</v>
          </cell>
          <cell r="G217" t="str">
            <v>C</v>
          </cell>
          <cell r="I217">
            <v>43809</v>
          </cell>
          <cell r="J217">
            <v>862</v>
          </cell>
          <cell r="K217" t="str">
            <v>lv</v>
          </cell>
          <cell r="L217">
            <v>19</v>
          </cell>
          <cell r="M217">
            <v>3</v>
          </cell>
          <cell r="N217">
            <v>3</v>
          </cell>
          <cell r="O217">
            <v>12</v>
          </cell>
          <cell r="P217">
            <v>1</v>
          </cell>
          <cell r="Q217">
            <v>26</v>
          </cell>
          <cell r="R217">
            <v>2</v>
          </cell>
          <cell r="S217">
            <v>23</v>
          </cell>
          <cell r="T217">
            <v>4</v>
          </cell>
          <cell r="AL217">
            <v>0.57060566875820773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43809</v>
          </cell>
          <cell r="J218">
            <v>497</v>
          </cell>
          <cell r="K218" t="str">
            <v>lv</v>
          </cell>
          <cell r="L218">
            <v>26</v>
          </cell>
          <cell r="M218">
            <v>4</v>
          </cell>
          <cell r="N218">
            <v>3</v>
          </cell>
          <cell r="O218">
            <v>11</v>
          </cell>
          <cell r="P218">
            <v>2</v>
          </cell>
          <cell r="Q218">
            <v>16</v>
          </cell>
          <cell r="R218">
            <v>1</v>
          </cell>
          <cell r="S218">
            <v>21</v>
          </cell>
          <cell r="T218">
            <v>3</v>
          </cell>
          <cell r="AL218">
            <v>7.1325431785561875E-4</v>
          </cell>
        </row>
        <row r="219">
          <cell r="D219" t="str">
            <v>Emerson College</v>
          </cell>
          <cell r="F219" t="str">
            <v>Iowa</v>
          </cell>
          <cell r="G219" t="str">
            <v>B-</v>
          </cell>
          <cell r="I219">
            <v>43809</v>
          </cell>
          <cell r="J219">
            <v>325</v>
          </cell>
          <cell r="K219" t="str">
            <v>lv</v>
          </cell>
          <cell r="L219">
            <v>23.3</v>
          </cell>
          <cell r="M219">
            <v>1.9</v>
          </cell>
          <cell r="N219">
            <v>3.6</v>
          </cell>
          <cell r="O219">
            <v>17.899999999999999</v>
          </cell>
          <cell r="P219">
            <v>10.1</v>
          </cell>
          <cell r="Q219">
            <v>21.7</v>
          </cell>
          <cell r="R219">
            <v>3.4</v>
          </cell>
          <cell r="S219">
            <v>12.2</v>
          </cell>
          <cell r="T219">
            <v>1.7</v>
          </cell>
          <cell r="AL219">
            <v>0.17627206346946966</v>
          </cell>
        </row>
        <row r="220">
          <cell r="D220" t="str">
            <v>SSRS</v>
          </cell>
          <cell r="F220" t="str">
            <v>Texas</v>
          </cell>
          <cell r="G220" t="str">
            <v>A/B</v>
          </cell>
          <cell r="I220">
            <v>43808</v>
          </cell>
          <cell r="J220">
            <v>327</v>
          </cell>
          <cell r="K220" t="str">
            <v>lv</v>
          </cell>
          <cell r="L220">
            <v>35</v>
          </cell>
          <cell r="M220">
            <v>5</v>
          </cell>
          <cell r="N220">
            <v>2</v>
          </cell>
          <cell r="O220">
            <v>9</v>
          </cell>
          <cell r="P220">
            <v>1</v>
          </cell>
          <cell r="Q220">
            <v>15</v>
          </cell>
          <cell r="R220">
            <v>2</v>
          </cell>
          <cell r="S220">
            <v>13</v>
          </cell>
          <cell r="T220">
            <v>3</v>
          </cell>
          <cell r="AL220">
            <v>7.5431899501956607</v>
          </cell>
        </row>
        <row r="221">
          <cell r="D221" t="str">
            <v>Quinnipiac University</v>
          </cell>
          <cell r="F221" t="str">
            <v>US</v>
          </cell>
          <cell r="G221" t="str">
            <v>A</v>
          </cell>
          <cell r="I221">
            <v>43808</v>
          </cell>
          <cell r="J221">
            <v>665</v>
          </cell>
          <cell r="K221" t="str">
            <v>rv</v>
          </cell>
          <cell r="L221">
            <v>29</v>
          </cell>
          <cell r="M221">
            <v>5</v>
          </cell>
          <cell r="N221">
            <v>1</v>
          </cell>
          <cell r="O221">
            <v>9</v>
          </cell>
          <cell r="P221">
            <v>3</v>
          </cell>
          <cell r="Q221">
            <v>17</v>
          </cell>
          <cell r="R221">
            <v>1</v>
          </cell>
          <cell r="S221">
            <v>15</v>
          </cell>
          <cell r="T221">
            <v>4</v>
          </cell>
          <cell r="AL221">
            <v>0.10900833015339442</v>
          </cell>
        </row>
        <row r="222">
          <cell r="D222" t="str">
            <v>Zogby Interactive/JZ Analytics</v>
          </cell>
          <cell r="F222" t="str">
            <v>US</v>
          </cell>
          <cell r="G222" t="str">
            <v>C</v>
          </cell>
          <cell r="I222">
            <v>43807</v>
          </cell>
          <cell r="J222">
            <v>443</v>
          </cell>
          <cell r="K222" t="str">
            <v>lv</v>
          </cell>
          <cell r="L222">
            <v>28</v>
          </cell>
          <cell r="M222">
            <v>9</v>
          </cell>
          <cell r="N222">
            <v>0</v>
          </cell>
          <cell r="O222">
            <v>8</v>
          </cell>
          <cell r="P222">
            <v>2</v>
          </cell>
          <cell r="Q222">
            <v>20</v>
          </cell>
          <cell r="R222">
            <v>3</v>
          </cell>
          <cell r="S222">
            <v>12</v>
          </cell>
          <cell r="T222">
            <v>3</v>
          </cell>
          <cell r="AL222">
            <v>0</v>
          </cell>
        </row>
        <row r="223">
          <cell r="D223" t="str">
            <v>Zogby Interactive/JZ Analytics</v>
          </cell>
          <cell r="F223" t="str">
            <v>US</v>
          </cell>
          <cell r="G223" t="str">
            <v>C</v>
          </cell>
          <cell r="I223">
            <v>43807</v>
          </cell>
          <cell r="J223">
            <v>443</v>
          </cell>
          <cell r="K223" t="str">
            <v>lv</v>
          </cell>
          <cell r="L223">
            <v>30</v>
          </cell>
          <cell r="M223">
            <v>8</v>
          </cell>
          <cell r="N223">
            <v>0</v>
          </cell>
          <cell r="O223">
            <v>7</v>
          </cell>
          <cell r="P223">
            <v>2</v>
          </cell>
          <cell r="Q223">
            <v>20</v>
          </cell>
          <cell r="R223">
            <v>3</v>
          </cell>
          <cell r="S223">
            <v>16</v>
          </cell>
          <cell r="T223">
            <v>4</v>
          </cell>
          <cell r="AL223">
            <v>0.42042695017795628</v>
          </cell>
        </row>
        <row r="224">
          <cell r="D224" t="str">
            <v>Marquette University Law School</v>
          </cell>
          <cell r="F224" t="str">
            <v>Wisconsin</v>
          </cell>
          <cell r="G224" t="str">
            <v>A/B</v>
          </cell>
          <cell r="I224">
            <v>43807</v>
          </cell>
          <cell r="J224">
            <v>358</v>
          </cell>
          <cell r="K224" t="str">
            <v>lv</v>
          </cell>
          <cell r="L224">
            <v>23</v>
          </cell>
          <cell r="M224">
            <v>3</v>
          </cell>
          <cell r="N224">
            <v>4</v>
          </cell>
          <cell r="O224">
            <v>15</v>
          </cell>
          <cell r="P224">
            <v>3</v>
          </cell>
          <cell r="Q224">
            <v>19</v>
          </cell>
          <cell r="R224">
            <v>0</v>
          </cell>
          <cell r="S224">
            <v>16</v>
          </cell>
          <cell r="T224">
            <v>3</v>
          </cell>
          <cell r="AL224">
            <v>0.97639165030557218</v>
          </cell>
        </row>
        <row r="225">
          <cell r="D225" t="str">
            <v>SSRS</v>
          </cell>
          <cell r="F225" t="str">
            <v>California</v>
          </cell>
          <cell r="G225" t="str">
            <v>A/B</v>
          </cell>
          <cell r="I225">
            <v>43807</v>
          </cell>
          <cell r="J225">
            <v>508</v>
          </cell>
          <cell r="K225" t="str">
            <v>lv</v>
          </cell>
          <cell r="L225">
            <v>21</v>
          </cell>
          <cell r="M225">
            <v>5</v>
          </cell>
          <cell r="N225">
            <v>3</v>
          </cell>
          <cell r="O225">
            <v>9</v>
          </cell>
          <cell r="P225">
            <v>2</v>
          </cell>
          <cell r="Q225">
            <v>20</v>
          </cell>
          <cell r="R225">
            <v>1</v>
          </cell>
          <cell r="S225">
            <v>17</v>
          </cell>
          <cell r="T225">
            <v>6</v>
          </cell>
          <cell r="AL225">
            <v>9.3899996013444529</v>
          </cell>
        </row>
        <row r="226">
          <cell r="D226" t="str">
            <v>MassINC Polling Group</v>
          </cell>
          <cell r="F226" t="str">
            <v>New Hampshire</v>
          </cell>
          <cell r="G226" t="str">
            <v>A/B</v>
          </cell>
          <cell r="I226">
            <v>43807</v>
          </cell>
          <cell r="J226">
            <v>442</v>
          </cell>
          <cell r="K226" t="str">
            <v>lv</v>
          </cell>
          <cell r="L226">
            <v>17</v>
          </cell>
          <cell r="M226">
            <v>2</v>
          </cell>
          <cell r="N226">
            <v>1</v>
          </cell>
          <cell r="O226">
            <v>18</v>
          </cell>
          <cell r="P226">
            <v>3</v>
          </cell>
          <cell r="Q226">
            <v>15</v>
          </cell>
          <cell r="R226">
            <v>3</v>
          </cell>
          <cell r="S226">
            <v>12</v>
          </cell>
          <cell r="T226">
            <v>5</v>
          </cell>
          <cell r="AL226">
            <v>1.0868449903651978</v>
          </cell>
        </row>
        <row r="227">
          <cell r="D227" t="str">
            <v>Monmouth University</v>
          </cell>
          <cell r="F227" t="str">
            <v>US</v>
          </cell>
          <cell r="G227" t="str">
            <v>A+</v>
          </cell>
          <cell r="I227">
            <v>43807</v>
          </cell>
          <cell r="J227">
            <v>384</v>
          </cell>
          <cell r="K227" t="str">
            <v>rv</v>
          </cell>
          <cell r="L227">
            <v>26</v>
          </cell>
          <cell r="M227">
            <v>5</v>
          </cell>
          <cell r="N227">
            <v>2</v>
          </cell>
          <cell r="O227">
            <v>8</v>
          </cell>
          <cell r="P227">
            <v>4</v>
          </cell>
          <cell r="Q227">
            <v>21</v>
          </cell>
          <cell r="R227">
            <v>1</v>
          </cell>
          <cell r="S227">
            <v>17</v>
          </cell>
          <cell r="T227">
            <v>3</v>
          </cell>
          <cell r="AL227">
            <v>0.44896065235208837</v>
          </cell>
        </row>
        <row r="228">
          <cell r="D228" t="str">
            <v>Morning Consult</v>
          </cell>
          <cell r="F228" t="str">
            <v>US</v>
          </cell>
          <cell r="G228" t="str">
            <v>B/C</v>
          </cell>
          <cell r="I228">
            <v>43807</v>
          </cell>
          <cell r="J228">
            <v>15442</v>
          </cell>
          <cell r="K228" t="str">
            <v>lv</v>
          </cell>
          <cell r="L228">
            <v>30</v>
          </cell>
          <cell r="M228">
            <v>6</v>
          </cell>
          <cell r="N228">
            <v>3</v>
          </cell>
          <cell r="O228">
            <v>9</v>
          </cell>
          <cell r="P228">
            <v>2</v>
          </cell>
          <cell r="Q228">
            <v>22</v>
          </cell>
          <cell r="R228">
            <v>3</v>
          </cell>
          <cell r="S228">
            <v>16</v>
          </cell>
          <cell r="T228">
            <v>4</v>
          </cell>
          <cell r="AL228">
            <v>1.1678594924931843E-2</v>
          </cell>
        </row>
        <row r="229">
          <cell r="D229" t="str">
            <v>Capitol Weekly</v>
          </cell>
          <cell r="F229" t="str">
            <v>California</v>
          </cell>
          <cell r="G229">
            <v>0</v>
          </cell>
          <cell r="I229">
            <v>43806</v>
          </cell>
          <cell r="J229">
            <v>581</v>
          </cell>
          <cell r="K229" t="str">
            <v>lv</v>
          </cell>
          <cell r="L229">
            <v>19</v>
          </cell>
          <cell r="M229">
            <v>5</v>
          </cell>
          <cell r="N229">
            <v>2</v>
          </cell>
          <cell r="O229">
            <v>13</v>
          </cell>
          <cell r="P229">
            <v>4</v>
          </cell>
          <cell r="Q229">
            <v>19</v>
          </cell>
          <cell r="R229">
            <v>1</v>
          </cell>
          <cell r="S229">
            <v>21</v>
          </cell>
          <cell r="T229">
            <v>5</v>
          </cell>
          <cell r="AL229">
            <v>0</v>
          </cell>
        </row>
        <row r="230">
          <cell r="D230" t="str">
            <v>Capitol Weekly</v>
          </cell>
          <cell r="F230" t="str">
            <v>California</v>
          </cell>
          <cell r="G230">
            <v>0</v>
          </cell>
          <cell r="I230">
            <v>43806</v>
          </cell>
          <cell r="J230">
            <v>581</v>
          </cell>
          <cell r="K230" t="str">
            <v>lv</v>
          </cell>
          <cell r="L230">
            <v>19</v>
          </cell>
          <cell r="M230">
            <v>5</v>
          </cell>
          <cell r="N230">
            <v>2</v>
          </cell>
          <cell r="O230">
            <v>14</v>
          </cell>
          <cell r="P230">
            <v>4</v>
          </cell>
          <cell r="Q230">
            <v>19</v>
          </cell>
          <cell r="R230">
            <v>1</v>
          </cell>
          <cell r="S230">
            <v>23</v>
          </cell>
          <cell r="T230">
            <v>5</v>
          </cell>
          <cell r="AL230">
            <v>0.14176321776210196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43804</v>
          </cell>
          <cell r="J231">
            <v>574</v>
          </cell>
          <cell r="K231" t="str">
            <v>rv</v>
          </cell>
          <cell r="L231">
            <v>23</v>
          </cell>
          <cell r="M231">
            <v>5</v>
          </cell>
          <cell r="N231">
            <v>0</v>
          </cell>
          <cell r="O231">
            <v>8</v>
          </cell>
          <cell r="P231">
            <v>2</v>
          </cell>
          <cell r="Q231">
            <v>15</v>
          </cell>
          <cell r="R231">
            <v>1</v>
          </cell>
          <cell r="S231">
            <v>12</v>
          </cell>
          <cell r="T231">
            <v>4</v>
          </cell>
          <cell r="AL231">
            <v>4.4258890182458715E-3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43804</v>
          </cell>
          <cell r="J232">
            <v>719</v>
          </cell>
          <cell r="K232" t="str">
            <v>a</v>
          </cell>
          <cell r="L232">
            <v>19</v>
          </cell>
          <cell r="M232">
            <v>4</v>
          </cell>
          <cell r="N232">
            <v>1</v>
          </cell>
          <cell r="O232">
            <v>6</v>
          </cell>
          <cell r="P232">
            <v>1</v>
          </cell>
          <cell r="Q232">
            <v>14</v>
          </cell>
          <cell r="R232">
            <v>1</v>
          </cell>
          <cell r="S232">
            <v>9</v>
          </cell>
          <cell r="T232">
            <v>3</v>
          </cell>
          <cell r="AL232">
            <v>0</v>
          </cell>
        </row>
        <row r="233">
          <cell r="D233" t="str">
            <v>YouGov</v>
          </cell>
          <cell r="F233" t="str">
            <v>US</v>
          </cell>
          <cell r="G233" t="str">
            <v>B-</v>
          </cell>
          <cell r="I233">
            <v>43802</v>
          </cell>
          <cell r="J233">
            <v>541</v>
          </cell>
          <cell r="K233" t="str">
            <v>lv</v>
          </cell>
          <cell r="L233">
            <v>27</v>
          </cell>
          <cell r="M233">
            <v>3</v>
          </cell>
          <cell r="N233">
            <v>3</v>
          </cell>
          <cell r="O233">
            <v>12</v>
          </cell>
          <cell r="P233">
            <v>3</v>
          </cell>
          <cell r="Q233">
            <v>13</v>
          </cell>
          <cell r="R233">
            <v>0</v>
          </cell>
          <cell r="S233">
            <v>18</v>
          </cell>
          <cell r="T233">
            <v>2</v>
          </cell>
          <cell r="AL233">
            <v>5.9374073139918226E-4</v>
          </cell>
        </row>
        <row r="234">
          <cell r="D234" t="str">
            <v>YouGov</v>
          </cell>
          <cell r="F234" t="str">
            <v>South Carolina</v>
          </cell>
          <cell r="G234" t="str">
            <v>B-</v>
          </cell>
          <cell r="I234">
            <v>43801</v>
          </cell>
          <cell r="J234">
            <v>400</v>
          </cell>
          <cell r="K234" t="str">
            <v>lv</v>
          </cell>
          <cell r="L234">
            <v>61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</v>
          </cell>
          <cell r="T234">
            <v>0</v>
          </cell>
          <cell r="AL234">
            <v>0</v>
          </cell>
        </row>
        <row r="235">
          <cell r="D235" t="str">
            <v>YouGov</v>
          </cell>
          <cell r="F235" t="str">
            <v>South Carolina</v>
          </cell>
          <cell r="G235" t="str">
            <v>B-</v>
          </cell>
          <cell r="I235">
            <v>43801</v>
          </cell>
          <cell r="J235">
            <v>400</v>
          </cell>
          <cell r="K235" t="str">
            <v>lv</v>
          </cell>
          <cell r="L235">
            <v>39</v>
          </cell>
          <cell r="M235">
            <v>2</v>
          </cell>
          <cell r="N235">
            <v>2</v>
          </cell>
          <cell r="O235">
            <v>10</v>
          </cell>
          <cell r="P235">
            <v>2</v>
          </cell>
          <cell r="Q235">
            <v>13</v>
          </cell>
          <cell r="R235">
            <v>7</v>
          </cell>
          <cell r="S235">
            <v>10</v>
          </cell>
          <cell r="T235">
            <v>3</v>
          </cell>
          <cell r="AL235">
            <v>4.5863149969402484</v>
          </cell>
        </row>
        <row r="236">
          <cell r="D236" t="str">
            <v>David Binder Research</v>
          </cell>
          <cell r="F236" t="str">
            <v>US</v>
          </cell>
          <cell r="G236">
            <v>0</v>
          </cell>
          <cell r="I236">
            <v>43800</v>
          </cell>
          <cell r="J236">
            <v>1200</v>
          </cell>
          <cell r="K236" t="str">
            <v>lv</v>
          </cell>
          <cell r="L236">
            <v>29</v>
          </cell>
          <cell r="M236">
            <v>8</v>
          </cell>
          <cell r="N236">
            <v>2</v>
          </cell>
          <cell r="O236">
            <v>10</v>
          </cell>
          <cell r="P236">
            <v>2</v>
          </cell>
          <cell r="Q236">
            <v>15</v>
          </cell>
          <cell r="R236">
            <v>2</v>
          </cell>
          <cell r="S236">
            <v>14</v>
          </cell>
          <cell r="T236">
            <v>2</v>
          </cell>
          <cell r="AL236">
            <v>4.6077085225402428</v>
          </cell>
        </row>
        <row r="237">
          <cell r="D237" t="str">
            <v>Morning Consult</v>
          </cell>
          <cell r="F237" t="str">
            <v>US</v>
          </cell>
          <cell r="G237" t="str">
            <v>B/C</v>
          </cell>
          <cell r="I237">
            <v>43800</v>
          </cell>
          <cell r="J237">
            <v>15773</v>
          </cell>
          <cell r="K237" t="str">
            <v>lv</v>
          </cell>
          <cell r="L237">
            <v>29</v>
          </cell>
          <cell r="M237">
            <v>5</v>
          </cell>
          <cell r="N237">
            <v>2</v>
          </cell>
          <cell r="O237">
            <v>9</v>
          </cell>
          <cell r="P237">
            <v>2</v>
          </cell>
          <cell r="Q237">
            <v>20</v>
          </cell>
          <cell r="R237">
            <v>2</v>
          </cell>
          <cell r="S237">
            <v>15</v>
          </cell>
          <cell r="T237">
            <v>4</v>
          </cell>
          <cell r="AL237">
            <v>8.5920297522566486E-3</v>
          </cell>
        </row>
        <row r="238">
          <cell r="D238" t="str">
            <v>Harris Insights &amp; Analytics</v>
          </cell>
          <cell r="F238" t="str">
            <v>US</v>
          </cell>
          <cell r="G238" t="str">
            <v>C+</v>
          </cell>
          <cell r="I238">
            <v>43800</v>
          </cell>
          <cell r="J238">
            <v>437</v>
          </cell>
          <cell r="K238" t="str">
            <v>rv</v>
          </cell>
          <cell r="L238">
            <v>31</v>
          </cell>
          <cell r="M238">
            <v>6</v>
          </cell>
          <cell r="N238">
            <v>1</v>
          </cell>
          <cell r="O238">
            <v>9</v>
          </cell>
          <cell r="P238">
            <v>2</v>
          </cell>
          <cell r="Q238">
            <v>15</v>
          </cell>
          <cell r="R238">
            <v>2</v>
          </cell>
          <cell r="S238">
            <v>10</v>
          </cell>
          <cell r="T238">
            <v>2</v>
          </cell>
          <cell r="AL238">
            <v>7.1320769813158378E-3</v>
          </cell>
        </row>
        <row r="239">
          <cell r="D239" t="str">
            <v>Harris Insights &amp; Analytics</v>
          </cell>
          <cell r="F239" t="str">
            <v>US</v>
          </cell>
          <cell r="G239" t="str">
            <v>C+</v>
          </cell>
          <cell r="I239">
            <v>43798</v>
          </cell>
          <cell r="J239">
            <v>756</v>
          </cell>
          <cell r="K239" t="str">
            <v>rv</v>
          </cell>
          <cell r="L239">
            <v>20</v>
          </cell>
          <cell r="M239">
            <v>4</v>
          </cell>
          <cell r="N239">
            <v>1</v>
          </cell>
          <cell r="O239">
            <v>5</v>
          </cell>
          <cell r="P239">
            <v>2</v>
          </cell>
          <cell r="Q239">
            <v>12</v>
          </cell>
          <cell r="R239">
            <v>2</v>
          </cell>
          <cell r="S239">
            <v>9</v>
          </cell>
          <cell r="T239">
            <v>2</v>
          </cell>
          <cell r="AL239">
            <v>0</v>
          </cell>
        </row>
        <row r="240">
          <cell r="D240" t="str">
            <v>Harris Insights &amp; Analytics</v>
          </cell>
          <cell r="F240" t="str">
            <v>US</v>
          </cell>
          <cell r="G240" t="str">
            <v>C+</v>
          </cell>
          <cell r="I240">
            <v>43798</v>
          </cell>
          <cell r="J240">
            <v>756</v>
          </cell>
          <cell r="K240" t="str">
            <v>rv</v>
          </cell>
          <cell r="L240">
            <v>29</v>
          </cell>
          <cell r="M240">
            <v>7</v>
          </cell>
          <cell r="N240">
            <v>1</v>
          </cell>
          <cell r="O240">
            <v>8</v>
          </cell>
          <cell r="P240">
            <v>2</v>
          </cell>
          <cell r="Q240">
            <v>16</v>
          </cell>
          <cell r="R240">
            <v>2</v>
          </cell>
          <cell r="S240">
            <v>13</v>
          </cell>
          <cell r="T240">
            <v>3</v>
          </cell>
          <cell r="AL240">
            <v>6.0533315719204714E-3</v>
          </cell>
        </row>
        <row r="241">
          <cell r="D241" t="str">
            <v>University of California, Berkeley</v>
          </cell>
          <cell r="F241" t="str">
            <v>California</v>
          </cell>
          <cell r="G241" t="str">
            <v>B/C</v>
          </cell>
          <cell r="I241">
            <v>43796</v>
          </cell>
          <cell r="J241">
            <v>1694</v>
          </cell>
          <cell r="K241" t="str">
            <v>lv</v>
          </cell>
          <cell r="L241">
            <v>14.4</v>
          </cell>
          <cell r="M241">
            <v>2.1</v>
          </cell>
          <cell r="N241">
            <v>0.6</v>
          </cell>
          <cell r="O241">
            <v>11.6</v>
          </cell>
          <cell r="P241">
            <v>2.5</v>
          </cell>
          <cell r="Q241">
            <v>23.6</v>
          </cell>
          <cell r="R241">
            <v>1.1000000000000001</v>
          </cell>
          <cell r="S241">
            <v>21.8</v>
          </cell>
          <cell r="T241">
            <v>3.2</v>
          </cell>
          <cell r="AL241">
            <v>0.90778927610270677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43795</v>
          </cell>
          <cell r="J242">
            <v>550</v>
          </cell>
          <cell r="K242" t="str">
            <v>lv</v>
          </cell>
          <cell r="L242">
            <v>23</v>
          </cell>
          <cell r="M242">
            <v>3</v>
          </cell>
          <cell r="N242">
            <v>2</v>
          </cell>
          <cell r="O242">
            <v>12</v>
          </cell>
          <cell r="P242">
            <v>3</v>
          </cell>
          <cell r="Q242">
            <v>15</v>
          </cell>
          <cell r="R242">
            <v>1</v>
          </cell>
          <cell r="S242">
            <v>17</v>
          </cell>
          <cell r="T242">
            <v>3</v>
          </cell>
          <cell r="AL242">
            <v>4.8341813185856058E-4</v>
          </cell>
        </row>
        <row r="243">
          <cell r="D243" t="str">
            <v>Emerson College</v>
          </cell>
          <cell r="F243" t="str">
            <v>New Hampshire</v>
          </cell>
          <cell r="G243" t="str">
            <v>B-</v>
          </cell>
          <cell r="I243">
            <v>43795</v>
          </cell>
          <cell r="J243">
            <v>549</v>
          </cell>
          <cell r="K243" t="str">
            <v>lv</v>
          </cell>
          <cell r="L243">
            <v>13.8</v>
          </cell>
          <cell r="M243">
            <v>0.6</v>
          </cell>
          <cell r="N243">
            <v>2</v>
          </cell>
          <cell r="O243">
            <v>21.9</v>
          </cell>
          <cell r="P243">
            <v>2.4</v>
          </cell>
          <cell r="Q243">
            <v>26.3</v>
          </cell>
          <cell r="R243">
            <v>2.5</v>
          </cell>
          <cell r="S243">
            <v>13.6</v>
          </cell>
          <cell r="T243">
            <v>4.5999999999999996</v>
          </cell>
          <cell r="AL243">
            <v>5.0921215755872426E-3</v>
          </cell>
        </row>
        <row r="244">
          <cell r="D244" t="str">
            <v>Data for Progress</v>
          </cell>
          <cell r="F244" t="str">
            <v>Delaware</v>
          </cell>
          <cell r="G244" t="str">
            <v>B/C</v>
          </cell>
          <cell r="I244">
            <v>43794</v>
          </cell>
          <cell r="J244">
            <v>528</v>
          </cell>
          <cell r="K244" t="str">
            <v>lv</v>
          </cell>
          <cell r="L244">
            <v>35</v>
          </cell>
          <cell r="M244">
            <v>1</v>
          </cell>
          <cell r="N244">
            <v>3</v>
          </cell>
          <cell r="O244">
            <v>8</v>
          </cell>
          <cell r="P244">
            <v>1</v>
          </cell>
          <cell r="Q244">
            <v>13</v>
          </cell>
          <cell r="R244">
            <v>0</v>
          </cell>
          <cell r="S244">
            <v>11</v>
          </cell>
          <cell r="T244">
            <v>1</v>
          </cell>
          <cell r="AL244">
            <v>4.3319642631834698</v>
          </cell>
        </row>
        <row r="245">
          <cell r="D245" t="str">
            <v>Victory Research</v>
          </cell>
          <cell r="F245" t="str">
            <v>Illinois</v>
          </cell>
          <cell r="G245" t="str">
            <v>B/C</v>
          </cell>
          <cell r="I245">
            <v>43794</v>
          </cell>
          <cell r="J245">
            <v>1200</v>
          </cell>
          <cell r="K245" t="str">
            <v>lv</v>
          </cell>
          <cell r="L245">
            <v>23.2</v>
          </cell>
          <cell r="M245">
            <v>3.6</v>
          </cell>
          <cell r="N245">
            <v>2.2999999999999998</v>
          </cell>
          <cell r="O245">
            <v>15.9</v>
          </cell>
          <cell r="P245">
            <v>2.6</v>
          </cell>
          <cell r="Q245">
            <v>15</v>
          </cell>
          <cell r="R245">
            <v>1.8</v>
          </cell>
          <cell r="S245">
            <v>17.399999999999999</v>
          </cell>
          <cell r="T245">
            <v>1</v>
          </cell>
          <cell r="AL245">
            <v>6.2728877477595848</v>
          </cell>
        </row>
        <row r="246">
          <cell r="D246" t="str">
            <v>Quinnipiac University</v>
          </cell>
          <cell r="F246" t="str">
            <v>US</v>
          </cell>
          <cell r="G246" t="str">
            <v>A</v>
          </cell>
          <cell r="I246">
            <v>43794</v>
          </cell>
          <cell r="J246">
            <v>574</v>
          </cell>
          <cell r="K246" t="str">
            <v>rv</v>
          </cell>
          <cell r="L246">
            <v>24</v>
          </cell>
          <cell r="M246">
            <v>3</v>
          </cell>
          <cell r="N246">
            <v>2</v>
          </cell>
          <cell r="O246">
            <v>16</v>
          </cell>
          <cell r="P246">
            <v>3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5.0344005954028388E-2</v>
          </cell>
        </row>
        <row r="247">
          <cell r="D247" t="str">
            <v>Ipsos</v>
          </cell>
          <cell r="F247" t="str">
            <v>US</v>
          </cell>
          <cell r="G247" t="str">
            <v>B+</v>
          </cell>
          <cell r="I247">
            <v>43791</v>
          </cell>
          <cell r="J247">
            <v>589</v>
          </cell>
          <cell r="K247" t="str">
            <v>rv</v>
          </cell>
          <cell r="L247">
            <v>23</v>
          </cell>
          <cell r="M247">
            <v>0</v>
          </cell>
          <cell r="N247">
            <v>0</v>
          </cell>
          <cell r="O247">
            <v>9</v>
          </cell>
          <cell r="P247">
            <v>2</v>
          </cell>
          <cell r="Q247">
            <v>16</v>
          </cell>
          <cell r="R247">
            <v>2</v>
          </cell>
          <cell r="S247">
            <v>13</v>
          </cell>
          <cell r="T247">
            <v>6</v>
          </cell>
          <cell r="AL247">
            <v>2.3428626474771759E-3</v>
          </cell>
        </row>
        <row r="248">
          <cell r="D248" t="str">
            <v>SSRS</v>
          </cell>
          <cell r="F248" t="str">
            <v>US</v>
          </cell>
          <cell r="G248" t="str">
            <v>A/B</v>
          </cell>
          <cell r="I248">
            <v>43793</v>
          </cell>
          <cell r="J248">
            <v>431</v>
          </cell>
          <cell r="K248" t="str">
            <v>rv</v>
          </cell>
          <cell r="L248">
            <v>35</v>
          </cell>
          <cell r="M248">
            <v>0</v>
          </cell>
          <cell r="N248">
            <v>0</v>
          </cell>
          <cell r="O248">
            <v>17</v>
          </cell>
          <cell r="P248">
            <v>0</v>
          </cell>
          <cell r="Q248">
            <v>23</v>
          </cell>
          <cell r="R248">
            <v>0</v>
          </cell>
          <cell r="S248">
            <v>20</v>
          </cell>
          <cell r="T248">
            <v>0</v>
          </cell>
          <cell r="AL248">
            <v>0</v>
          </cell>
        </row>
        <row r="249">
          <cell r="D249" t="str">
            <v>SSRS</v>
          </cell>
          <cell r="F249" t="str">
            <v>US</v>
          </cell>
          <cell r="G249" t="str">
            <v>A/B</v>
          </cell>
          <cell r="I249">
            <v>43793</v>
          </cell>
          <cell r="J249">
            <v>431</v>
          </cell>
          <cell r="K249" t="str">
            <v>rv</v>
          </cell>
          <cell r="L249">
            <v>28</v>
          </cell>
          <cell r="M249">
            <v>3</v>
          </cell>
          <cell r="N249">
            <v>2</v>
          </cell>
          <cell r="O249">
            <v>11</v>
          </cell>
          <cell r="P249">
            <v>2</v>
          </cell>
          <cell r="Q249">
            <v>17</v>
          </cell>
          <cell r="R249">
            <v>3</v>
          </cell>
          <cell r="S249">
            <v>14</v>
          </cell>
          <cell r="T249">
            <v>3</v>
          </cell>
          <cell r="AL249">
            <v>0.25206203192165572</v>
          </cell>
        </row>
        <row r="250">
          <cell r="D250" t="str">
            <v>Suffolk University</v>
          </cell>
          <cell r="F250" t="str">
            <v>New Hampshire</v>
          </cell>
          <cell r="G250" t="str">
            <v>A-</v>
          </cell>
          <cell r="I250">
            <v>43793</v>
          </cell>
          <cell r="J250">
            <v>500</v>
          </cell>
          <cell r="K250" t="str">
            <v>lv</v>
          </cell>
          <cell r="L250">
            <v>12</v>
          </cell>
          <cell r="M250">
            <v>0</v>
          </cell>
          <cell r="N250">
            <v>2.2000000000000002</v>
          </cell>
          <cell r="O250">
            <v>13.4</v>
          </cell>
          <cell r="P250">
            <v>1.2</v>
          </cell>
          <cell r="Q250">
            <v>15.6</v>
          </cell>
          <cell r="R250">
            <v>2</v>
          </cell>
          <cell r="S250">
            <v>13.8</v>
          </cell>
          <cell r="T250">
            <v>3.8</v>
          </cell>
          <cell r="AL250">
            <v>1.1724802244100042E-2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43793</v>
          </cell>
          <cell r="J251">
            <v>8102</v>
          </cell>
          <cell r="K251" t="str">
            <v>lv</v>
          </cell>
          <cell r="L251">
            <v>30</v>
          </cell>
          <cell r="M251">
            <v>2</v>
          </cell>
          <cell r="N251">
            <v>2</v>
          </cell>
          <cell r="O251">
            <v>9</v>
          </cell>
          <cell r="P251">
            <v>2</v>
          </cell>
          <cell r="Q251">
            <v>21</v>
          </cell>
          <cell r="R251">
            <v>2</v>
          </cell>
          <cell r="S251">
            <v>15</v>
          </cell>
          <cell r="T251">
            <v>4</v>
          </cell>
          <cell r="AL251">
            <v>4.9521776548041357E-3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43791</v>
          </cell>
          <cell r="J252">
            <v>698</v>
          </cell>
          <cell r="K252" t="str">
            <v>a</v>
          </cell>
          <cell r="L252">
            <v>21</v>
          </cell>
          <cell r="M252">
            <v>0</v>
          </cell>
          <cell r="N252">
            <v>1</v>
          </cell>
          <cell r="O252">
            <v>7</v>
          </cell>
          <cell r="P252">
            <v>2</v>
          </cell>
          <cell r="Q252">
            <v>17</v>
          </cell>
          <cell r="R252">
            <v>2</v>
          </cell>
          <cell r="S252">
            <v>11</v>
          </cell>
          <cell r="T252">
            <v>5</v>
          </cell>
          <cell r="AL252">
            <v>0</v>
          </cell>
        </row>
        <row r="253">
          <cell r="D253" t="str">
            <v>SurveyUSA</v>
          </cell>
          <cell r="F253" t="str">
            <v>California</v>
          </cell>
          <cell r="G253" t="str">
            <v>A</v>
          </cell>
          <cell r="I253">
            <v>43791</v>
          </cell>
          <cell r="J253">
            <v>558</v>
          </cell>
          <cell r="K253" t="str">
            <v>lv</v>
          </cell>
          <cell r="L253">
            <v>28</v>
          </cell>
          <cell r="M253">
            <v>3</v>
          </cell>
          <cell r="N253">
            <v>3</v>
          </cell>
          <cell r="O253">
            <v>8</v>
          </cell>
          <cell r="P253">
            <v>1</v>
          </cell>
          <cell r="Q253">
            <v>18</v>
          </cell>
          <cell r="R253">
            <v>3</v>
          </cell>
          <cell r="S253">
            <v>13</v>
          </cell>
          <cell r="T253">
            <v>5</v>
          </cell>
          <cell r="AL253">
            <v>1.4433483603020265</v>
          </cell>
        </row>
        <row r="254">
          <cell r="D254" t="str">
            <v>SurveyUSA</v>
          </cell>
          <cell r="F254" t="str">
            <v>California</v>
          </cell>
          <cell r="G254" t="str">
            <v>A</v>
          </cell>
          <cell r="I254">
            <v>43791</v>
          </cell>
          <cell r="J254">
            <v>558</v>
          </cell>
          <cell r="K254" t="str">
            <v>lv</v>
          </cell>
          <cell r="L254">
            <v>30</v>
          </cell>
          <cell r="M254">
            <v>0</v>
          </cell>
          <cell r="N254">
            <v>3</v>
          </cell>
          <cell r="O254">
            <v>9</v>
          </cell>
          <cell r="P254">
            <v>1</v>
          </cell>
          <cell r="Q254">
            <v>19</v>
          </cell>
          <cell r="R254">
            <v>2</v>
          </cell>
          <cell r="S254">
            <v>13</v>
          </cell>
          <cell r="T254">
            <v>4</v>
          </cell>
          <cell r="AL254">
            <v>0</v>
          </cell>
        </row>
        <row r="255">
          <cell r="D255" t="str">
            <v>SocialSphere</v>
          </cell>
          <cell r="F255" t="str">
            <v>US</v>
          </cell>
          <cell r="G255" t="str">
            <v>B/C</v>
          </cell>
          <cell r="I255">
            <v>43790</v>
          </cell>
          <cell r="J255">
            <v>987</v>
          </cell>
          <cell r="K255" t="str">
            <v>lv</v>
          </cell>
          <cell r="L255">
            <v>30</v>
          </cell>
          <cell r="M255">
            <v>2</v>
          </cell>
          <cell r="N255">
            <v>2</v>
          </cell>
          <cell r="O255">
            <v>6</v>
          </cell>
          <cell r="P255">
            <v>1</v>
          </cell>
          <cell r="Q255">
            <v>23</v>
          </cell>
          <cell r="R255">
            <v>2</v>
          </cell>
          <cell r="S255">
            <v>12</v>
          </cell>
          <cell r="T255">
            <v>4</v>
          </cell>
          <cell r="AL255">
            <v>5.4924642735488343</v>
          </cell>
        </row>
        <row r="256">
          <cell r="D256" t="str">
            <v>SurveyUSA</v>
          </cell>
          <cell r="F256" t="str">
            <v>US</v>
          </cell>
          <cell r="G256" t="str">
            <v>A</v>
          </cell>
          <cell r="I256">
            <v>43790</v>
          </cell>
          <cell r="J256">
            <v>1088</v>
          </cell>
          <cell r="K256" t="str">
            <v>lv</v>
          </cell>
          <cell r="L256">
            <v>30</v>
          </cell>
          <cell r="M256">
            <v>3</v>
          </cell>
          <cell r="N256">
            <v>2</v>
          </cell>
          <cell r="O256">
            <v>11</v>
          </cell>
          <cell r="P256">
            <v>2</v>
          </cell>
          <cell r="Q256">
            <v>17</v>
          </cell>
          <cell r="R256">
            <v>2</v>
          </cell>
          <cell r="S256">
            <v>15</v>
          </cell>
          <cell r="T256">
            <v>4</v>
          </cell>
          <cell r="AL256">
            <v>2.087739809932974</v>
          </cell>
        </row>
        <row r="257">
          <cell r="D257" t="str">
            <v>SurveyUSA</v>
          </cell>
          <cell r="F257" t="str">
            <v>US</v>
          </cell>
          <cell r="G257" t="str">
            <v>A</v>
          </cell>
          <cell r="I257">
            <v>43790</v>
          </cell>
          <cell r="J257">
            <v>1088</v>
          </cell>
          <cell r="K257" t="str">
            <v>lv</v>
          </cell>
          <cell r="L257">
            <v>32</v>
          </cell>
          <cell r="M257">
            <v>0</v>
          </cell>
          <cell r="N257">
            <v>2</v>
          </cell>
          <cell r="O257">
            <v>12</v>
          </cell>
          <cell r="P257">
            <v>2</v>
          </cell>
          <cell r="Q257">
            <v>17</v>
          </cell>
          <cell r="R257">
            <v>2</v>
          </cell>
          <cell r="S257">
            <v>16</v>
          </cell>
          <cell r="T257">
            <v>4</v>
          </cell>
          <cell r="AL257">
            <v>0</v>
          </cell>
        </row>
        <row r="258">
          <cell r="D258" t="str">
            <v>Change Research</v>
          </cell>
          <cell r="F258" t="str">
            <v>US</v>
          </cell>
          <cell r="G258" t="str">
            <v>C</v>
          </cell>
          <cell r="I258">
            <v>43789</v>
          </cell>
          <cell r="J258">
            <v>1142</v>
          </cell>
          <cell r="K258" t="str">
            <v>lv</v>
          </cell>
          <cell r="L258">
            <v>22</v>
          </cell>
          <cell r="M258">
            <v>1</v>
          </cell>
          <cell r="N258">
            <v>1</v>
          </cell>
          <cell r="O258">
            <v>14</v>
          </cell>
          <cell r="P258">
            <v>2</v>
          </cell>
          <cell r="Q258">
            <v>23</v>
          </cell>
          <cell r="R258">
            <v>0</v>
          </cell>
          <cell r="S258">
            <v>23</v>
          </cell>
          <cell r="T258">
            <v>4</v>
          </cell>
          <cell r="AL258">
            <v>4.1002558325290188</v>
          </cell>
        </row>
        <row r="259">
          <cell r="D259" t="str">
            <v>Emerson College</v>
          </cell>
          <cell r="F259" t="str">
            <v>US</v>
          </cell>
          <cell r="G259" t="str">
            <v>B-</v>
          </cell>
          <cell r="I259">
            <v>43789</v>
          </cell>
          <cell r="J259">
            <v>468</v>
          </cell>
          <cell r="K259" t="str">
            <v>lv</v>
          </cell>
          <cell r="L259">
            <v>27.4</v>
          </cell>
          <cell r="M259">
            <v>0.8</v>
          </cell>
          <cell r="N259">
            <v>0.7</v>
          </cell>
          <cell r="O259">
            <v>7.4</v>
          </cell>
          <cell r="P259">
            <v>1.4</v>
          </cell>
          <cell r="Q259">
            <v>26.5</v>
          </cell>
          <cell r="R259">
            <v>1.7</v>
          </cell>
          <cell r="S259">
            <v>19.5</v>
          </cell>
          <cell r="T259">
            <v>4</v>
          </cell>
          <cell r="AL259">
            <v>0.16694992423627308</v>
          </cell>
        </row>
        <row r="260">
          <cell r="D260" t="str">
            <v>Civiqs</v>
          </cell>
          <cell r="F260" t="str">
            <v>Iowa</v>
          </cell>
          <cell r="G260">
            <v>0</v>
          </cell>
          <cell r="I260">
            <v>43788</v>
          </cell>
          <cell r="J260">
            <v>614</v>
          </cell>
          <cell r="K260" t="str">
            <v>lv</v>
          </cell>
          <cell r="L260">
            <v>12</v>
          </cell>
          <cell r="M260">
            <v>1</v>
          </cell>
          <cell r="N260">
            <v>1</v>
          </cell>
          <cell r="O260">
            <v>26</v>
          </cell>
          <cell r="P260">
            <v>5</v>
          </cell>
          <cell r="Q260">
            <v>18</v>
          </cell>
          <cell r="R260">
            <v>2</v>
          </cell>
          <cell r="S260">
            <v>19</v>
          </cell>
          <cell r="T260">
            <v>4</v>
          </cell>
          <cell r="AL260">
            <v>2.5970232251408581E-2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43788</v>
          </cell>
          <cell r="J261">
            <v>586</v>
          </cell>
          <cell r="K261" t="str">
            <v>lv</v>
          </cell>
          <cell r="L261">
            <v>30</v>
          </cell>
          <cell r="M261">
            <v>0</v>
          </cell>
          <cell r="N261">
            <v>1</v>
          </cell>
          <cell r="O261">
            <v>9</v>
          </cell>
          <cell r="P261">
            <v>2</v>
          </cell>
          <cell r="Q261">
            <v>12</v>
          </cell>
          <cell r="R261">
            <v>1</v>
          </cell>
          <cell r="S261">
            <v>22</v>
          </cell>
          <cell r="T261">
            <v>2</v>
          </cell>
          <cell r="AL261">
            <v>3.865420135420687E-4</v>
          </cell>
        </row>
        <row r="262">
          <cell r="D262" t="str">
            <v>Siena College</v>
          </cell>
          <cell r="F262" t="str">
            <v>New York</v>
          </cell>
          <cell r="G262" t="str">
            <v>A-</v>
          </cell>
          <cell r="I262">
            <v>43787</v>
          </cell>
          <cell r="J262">
            <v>380</v>
          </cell>
          <cell r="K262" t="str">
            <v>rv</v>
          </cell>
          <cell r="L262">
            <v>24</v>
          </cell>
          <cell r="M262">
            <v>0</v>
          </cell>
          <cell r="N262">
            <v>2</v>
          </cell>
          <cell r="O262">
            <v>5</v>
          </cell>
          <cell r="P262">
            <v>1</v>
          </cell>
          <cell r="Q262">
            <v>13</v>
          </cell>
          <cell r="R262">
            <v>0</v>
          </cell>
          <cell r="S262">
            <v>14</v>
          </cell>
          <cell r="T262">
            <v>2</v>
          </cell>
          <cell r="AL262">
            <v>6.2605863246841853</v>
          </cell>
        </row>
        <row r="263">
          <cell r="D263" t="str">
            <v>Swayable</v>
          </cell>
          <cell r="F263" t="str">
            <v>US</v>
          </cell>
          <cell r="G263">
            <v>0</v>
          </cell>
          <cell r="I263">
            <v>43787</v>
          </cell>
          <cell r="J263">
            <v>1787</v>
          </cell>
          <cell r="K263" t="str">
            <v>lv</v>
          </cell>
          <cell r="L263">
            <v>30.3</v>
          </cell>
          <cell r="M263">
            <v>0</v>
          </cell>
          <cell r="N263">
            <v>1.8</v>
          </cell>
          <cell r="O263">
            <v>7.2</v>
          </cell>
          <cell r="P263">
            <v>2</v>
          </cell>
          <cell r="Q263">
            <v>17.399999999999999</v>
          </cell>
          <cell r="R263">
            <v>2.2999999999999998</v>
          </cell>
          <cell r="S263">
            <v>17.5</v>
          </cell>
          <cell r="T263">
            <v>3.7</v>
          </cell>
          <cell r="AL263">
            <v>4.5417074824981301</v>
          </cell>
        </row>
        <row r="264">
          <cell r="D264" t="str">
            <v>Swayable</v>
          </cell>
          <cell r="F264" t="str">
            <v>US</v>
          </cell>
          <cell r="G264">
            <v>0</v>
          </cell>
          <cell r="I264">
            <v>43787</v>
          </cell>
          <cell r="J264">
            <v>3709</v>
          </cell>
          <cell r="K264" t="str">
            <v>a</v>
          </cell>
          <cell r="L264">
            <v>27.2</v>
          </cell>
          <cell r="M264">
            <v>0</v>
          </cell>
          <cell r="N264">
            <v>1.9</v>
          </cell>
          <cell r="O264">
            <v>6</v>
          </cell>
          <cell r="P264">
            <v>1.8</v>
          </cell>
          <cell r="Q264">
            <v>19.899999999999999</v>
          </cell>
          <cell r="R264">
            <v>2.1</v>
          </cell>
          <cell r="S264">
            <v>14.5</v>
          </cell>
          <cell r="T264">
            <v>4.5</v>
          </cell>
          <cell r="AL264">
            <v>0</v>
          </cell>
        </row>
        <row r="265">
          <cell r="D265" t="str">
            <v>SurveyUSA</v>
          </cell>
          <cell r="F265" t="str">
            <v>Georgia</v>
          </cell>
          <cell r="G265" t="str">
            <v>A</v>
          </cell>
          <cell r="I265">
            <v>43787</v>
          </cell>
          <cell r="J265">
            <v>536</v>
          </cell>
          <cell r="K265" t="str">
            <v>lv</v>
          </cell>
          <cell r="L265">
            <v>36</v>
          </cell>
          <cell r="M265">
            <v>6</v>
          </cell>
          <cell r="N265">
            <v>0</v>
          </cell>
          <cell r="O265">
            <v>7</v>
          </cell>
          <cell r="P265">
            <v>0</v>
          </cell>
          <cell r="Q265">
            <v>17</v>
          </cell>
          <cell r="R265">
            <v>0</v>
          </cell>
          <cell r="S265">
            <v>14</v>
          </cell>
          <cell r="T265">
            <v>0</v>
          </cell>
          <cell r="AL265">
            <v>8.7526234304694306</v>
          </cell>
        </row>
        <row r="266">
          <cell r="D266" t="str">
            <v>SurveyUSA</v>
          </cell>
          <cell r="F266" t="str">
            <v>Georgia</v>
          </cell>
          <cell r="G266" t="str">
            <v>A</v>
          </cell>
          <cell r="I266">
            <v>43787</v>
          </cell>
          <cell r="J266">
            <v>536</v>
          </cell>
          <cell r="K266" t="str">
            <v>lv</v>
          </cell>
          <cell r="L266">
            <v>39</v>
          </cell>
          <cell r="M266">
            <v>0</v>
          </cell>
          <cell r="N266">
            <v>0</v>
          </cell>
          <cell r="O266">
            <v>7</v>
          </cell>
          <cell r="P266">
            <v>0</v>
          </cell>
          <cell r="Q266">
            <v>18</v>
          </cell>
          <cell r="R266">
            <v>0</v>
          </cell>
          <cell r="S266">
            <v>14</v>
          </cell>
          <cell r="T266">
            <v>0</v>
          </cell>
          <cell r="AL266">
            <v>0</v>
          </cell>
        </row>
        <row r="267">
          <cell r="D267" t="str">
            <v>St. Anselm</v>
          </cell>
          <cell r="F267" t="str">
            <v>New Hampshire</v>
          </cell>
          <cell r="G267">
            <v>0</v>
          </cell>
          <cell r="I267">
            <v>43787</v>
          </cell>
          <cell r="J267">
            <v>255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25</v>
          </cell>
          <cell r="P267">
            <v>6</v>
          </cell>
          <cell r="Q267">
            <v>9</v>
          </cell>
          <cell r="R267">
            <v>5</v>
          </cell>
          <cell r="S267">
            <v>15</v>
          </cell>
          <cell r="T267">
            <v>2</v>
          </cell>
          <cell r="AL267">
            <v>0.2777441207730017</v>
          </cell>
        </row>
        <row r="268">
          <cell r="D268" t="str">
            <v>Marquette University Law School</v>
          </cell>
          <cell r="F268" t="str">
            <v>Wisconsin</v>
          </cell>
          <cell r="G268" t="str">
            <v>A/B</v>
          </cell>
          <cell r="I268">
            <v>43786</v>
          </cell>
          <cell r="J268">
            <v>340</v>
          </cell>
          <cell r="K268" t="str">
            <v>lv</v>
          </cell>
          <cell r="L268">
            <v>30</v>
          </cell>
          <cell r="M268">
            <v>0</v>
          </cell>
          <cell r="N268">
            <v>3</v>
          </cell>
          <cell r="O268">
            <v>13</v>
          </cell>
          <cell r="P268">
            <v>3</v>
          </cell>
          <cell r="Q268">
            <v>17</v>
          </cell>
          <cell r="R268">
            <v>1</v>
          </cell>
          <cell r="S268">
            <v>15</v>
          </cell>
          <cell r="T268">
            <v>2</v>
          </cell>
          <cell r="AL268">
            <v>0.21783937406959297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43786</v>
          </cell>
          <cell r="J269">
            <v>17050</v>
          </cell>
          <cell r="K269" t="str">
            <v>lv</v>
          </cell>
          <cell r="L269">
            <v>32</v>
          </cell>
          <cell r="M269">
            <v>3</v>
          </cell>
          <cell r="N269">
            <v>2</v>
          </cell>
          <cell r="O269">
            <v>8</v>
          </cell>
          <cell r="P269">
            <v>2</v>
          </cell>
          <cell r="Q269">
            <v>20</v>
          </cell>
          <cell r="R269">
            <v>1</v>
          </cell>
          <cell r="S269">
            <v>17</v>
          </cell>
          <cell r="T269">
            <v>3</v>
          </cell>
          <cell r="AL269">
            <v>5.0392025497373611E-3</v>
          </cell>
        </row>
        <row r="270">
          <cell r="D270" t="str">
            <v>Quinnipiac University</v>
          </cell>
          <cell r="F270" t="str">
            <v>South Carolina</v>
          </cell>
          <cell r="G270" t="str">
            <v>A</v>
          </cell>
          <cell r="I270">
            <v>43786</v>
          </cell>
          <cell r="J270">
            <v>768</v>
          </cell>
          <cell r="K270" t="str">
            <v>lv</v>
          </cell>
          <cell r="L270">
            <v>33</v>
          </cell>
          <cell r="M270">
            <v>0</v>
          </cell>
          <cell r="N270">
            <v>2</v>
          </cell>
          <cell r="O270">
            <v>6</v>
          </cell>
          <cell r="P270">
            <v>1</v>
          </cell>
          <cell r="Q270">
            <v>11</v>
          </cell>
          <cell r="R270">
            <v>5</v>
          </cell>
          <cell r="S270">
            <v>13</v>
          </cell>
          <cell r="T270">
            <v>4</v>
          </cell>
          <cell r="AL270">
            <v>12.421615742220135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43786</v>
          </cell>
          <cell r="J271">
            <v>449</v>
          </cell>
          <cell r="K271" t="str">
            <v>rv</v>
          </cell>
          <cell r="L271">
            <v>30</v>
          </cell>
          <cell r="M271">
            <v>3</v>
          </cell>
          <cell r="N271">
            <v>1</v>
          </cell>
          <cell r="O271">
            <v>7</v>
          </cell>
          <cell r="P271">
            <v>1</v>
          </cell>
          <cell r="Q271">
            <v>18</v>
          </cell>
          <cell r="R271">
            <v>1</v>
          </cell>
          <cell r="S271">
            <v>15</v>
          </cell>
          <cell r="T271">
            <v>2</v>
          </cell>
          <cell r="AL271">
            <v>2.4115900293913504E-3</v>
          </cell>
        </row>
        <row r="272">
          <cell r="D272" t="str">
            <v>Ipsos</v>
          </cell>
          <cell r="F272" t="str">
            <v>US</v>
          </cell>
          <cell r="G272" t="str">
            <v>B+</v>
          </cell>
          <cell r="I272">
            <v>43783</v>
          </cell>
          <cell r="J272">
            <v>581</v>
          </cell>
          <cell r="K272" t="str">
            <v>rv</v>
          </cell>
          <cell r="L272">
            <v>26</v>
          </cell>
          <cell r="M272">
            <v>0</v>
          </cell>
          <cell r="N272">
            <v>0</v>
          </cell>
          <cell r="O272">
            <v>6</v>
          </cell>
          <cell r="P272">
            <v>1</v>
          </cell>
          <cell r="Q272">
            <v>18</v>
          </cell>
          <cell r="R272">
            <v>1</v>
          </cell>
          <cell r="S272">
            <v>12</v>
          </cell>
          <cell r="T272">
            <v>2</v>
          </cell>
          <cell r="AL272">
            <v>1.4400279227976328E-3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43783</v>
          </cell>
          <cell r="J273">
            <v>427</v>
          </cell>
          <cell r="K273" t="str">
            <v>rv</v>
          </cell>
          <cell r="L273">
            <v>28.1</v>
          </cell>
          <cell r="M273">
            <v>0</v>
          </cell>
          <cell r="N273">
            <v>0.5</v>
          </cell>
          <cell r="O273">
            <v>8.1</v>
          </cell>
          <cell r="P273">
            <v>1.8</v>
          </cell>
          <cell r="Q273">
            <v>18.399999999999999</v>
          </cell>
          <cell r="R273">
            <v>1.5</v>
          </cell>
          <cell r="S273">
            <v>18.600000000000001</v>
          </cell>
          <cell r="T273">
            <v>1.9</v>
          </cell>
          <cell r="AL273">
            <v>0.11556783904909151</v>
          </cell>
        </row>
        <row r="274">
          <cell r="D274" t="str">
            <v>Ipsos</v>
          </cell>
          <cell r="F274" t="str">
            <v>US</v>
          </cell>
          <cell r="G274" t="str">
            <v>B+</v>
          </cell>
          <cell r="I274">
            <v>43783</v>
          </cell>
          <cell r="J274">
            <v>685</v>
          </cell>
          <cell r="K274" t="str">
            <v>a</v>
          </cell>
          <cell r="L274">
            <v>19</v>
          </cell>
          <cell r="M274">
            <v>3</v>
          </cell>
          <cell r="N274">
            <v>1</v>
          </cell>
          <cell r="O274">
            <v>6</v>
          </cell>
          <cell r="P274">
            <v>1</v>
          </cell>
          <cell r="Q274">
            <v>19</v>
          </cell>
          <cell r="R274">
            <v>1</v>
          </cell>
          <cell r="S274">
            <v>13</v>
          </cell>
          <cell r="T274">
            <v>2</v>
          </cell>
          <cell r="AL274">
            <v>0</v>
          </cell>
        </row>
        <row r="275">
          <cell r="D275" t="str">
            <v>Ipsos</v>
          </cell>
          <cell r="F275" t="str">
            <v>US</v>
          </cell>
          <cell r="G275" t="str">
            <v>B+</v>
          </cell>
          <cell r="I275">
            <v>43783</v>
          </cell>
          <cell r="J275">
            <v>702</v>
          </cell>
          <cell r="K275" t="str">
            <v>a</v>
          </cell>
          <cell r="L275">
            <v>23</v>
          </cell>
          <cell r="M275">
            <v>0</v>
          </cell>
          <cell r="N275">
            <v>2</v>
          </cell>
          <cell r="O275">
            <v>6</v>
          </cell>
          <cell r="P275">
            <v>1</v>
          </cell>
          <cell r="Q275">
            <v>18</v>
          </cell>
          <cell r="R275">
            <v>1</v>
          </cell>
          <cell r="S275">
            <v>11</v>
          </cell>
          <cell r="T275">
            <v>2</v>
          </cell>
          <cell r="AL275">
            <v>0</v>
          </cell>
        </row>
        <row r="276">
          <cell r="D276" t="str">
            <v>University of North Florida</v>
          </cell>
          <cell r="F276" t="str">
            <v>South Carolina</v>
          </cell>
          <cell r="G276" t="str">
            <v>A/B</v>
          </cell>
          <cell r="I276">
            <v>43782</v>
          </cell>
          <cell r="J276">
            <v>436</v>
          </cell>
          <cell r="K276" t="str">
            <v>lv</v>
          </cell>
          <cell r="L276">
            <v>36</v>
          </cell>
          <cell r="M276">
            <v>1</v>
          </cell>
          <cell r="N276">
            <v>2</v>
          </cell>
          <cell r="O276">
            <v>3</v>
          </cell>
          <cell r="P276">
            <v>1</v>
          </cell>
          <cell r="Q276">
            <v>10</v>
          </cell>
          <cell r="R276">
            <v>8</v>
          </cell>
          <cell r="S276">
            <v>10</v>
          </cell>
          <cell r="T276">
            <v>1</v>
          </cell>
          <cell r="AL276">
            <v>6.6461065695054744</v>
          </cell>
        </row>
        <row r="277">
          <cell r="D277" t="str">
            <v>YouGov</v>
          </cell>
          <cell r="F277" t="str">
            <v>South Carolina</v>
          </cell>
          <cell r="G277" t="str">
            <v>B-</v>
          </cell>
          <cell r="I277">
            <v>43782</v>
          </cell>
          <cell r="J277">
            <v>877</v>
          </cell>
          <cell r="K277" t="str">
            <v>lv</v>
          </cell>
          <cell r="L277">
            <v>45</v>
          </cell>
          <cell r="M277">
            <v>0</v>
          </cell>
          <cell r="N277">
            <v>2</v>
          </cell>
          <cell r="O277">
            <v>8</v>
          </cell>
          <cell r="P277">
            <v>1</v>
          </cell>
          <cell r="Q277">
            <v>15</v>
          </cell>
          <cell r="R277">
            <v>2</v>
          </cell>
          <cell r="S277">
            <v>17</v>
          </cell>
          <cell r="T277">
            <v>0</v>
          </cell>
          <cell r="AL277">
            <v>0.19160830160701023</v>
          </cell>
        </row>
        <row r="278">
          <cell r="D278" t="str">
            <v>YouGov</v>
          </cell>
          <cell r="F278" t="str">
            <v>Nevada</v>
          </cell>
          <cell r="G278" t="str">
            <v>B-</v>
          </cell>
          <cell r="I278">
            <v>43782</v>
          </cell>
          <cell r="J278">
            <v>626</v>
          </cell>
          <cell r="K278" t="str">
            <v>lv</v>
          </cell>
          <cell r="L278">
            <v>33</v>
          </cell>
          <cell r="M278">
            <v>0</v>
          </cell>
          <cell r="N278">
            <v>2</v>
          </cell>
          <cell r="O278">
            <v>9</v>
          </cell>
          <cell r="P278">
            <v>2</v>
          </cell>
          <cell r="Q278">
            <v>23</v>
          </cell>
          <cell r="R278">
            <v>2</v>
          </cell>
          <cell r="S278">
            <v>21</v>
          </cell>
          <cell r="T278">
            <v>1</v>
          </cell>
          <cell r="AL278">
            <v>4.4797535509865103</v>
          </cell>
        </row>
        <row r="279">
          <cell r="D279" t="str">
            <v>YouGov</v>
          </cell>
          <cell r="F279" t="str">
            <v>New Hampshire</v>
          </cell>
          <cell r="G279" t="str">
            <v>B-</v>
          </cell>
          <cell r="I279">
            <v>43782</v>
          </cell>
          <cell r="J279">
            <v>510</v>
          </cell>
          <cell r="K279" t="str">
            <v>lv</v>
          </cell>
          <cell r="L279">
            <v>22</v>
          </cell>
          <cell r="M279">
            <v>0</v>
          </cell>
          <cell r="N279">
            <v>1</v>
          </cell>
          <cell r="O279">
            <v>16</v>
          </cell>
          <cell r="P279">
            <v>3</v>
          </cell>
          <cell r="Q279">
            <v>20</v>
          </cell>
          <cell r="R279">
            <v>1</v>
          </cell>
          <cell r="S279">
            <v>31</v>
          </cell>
          <cell r="T279">
            <v>1</v>
          </cell>
          <cell r="AL279">
            <v>6.4131145352206473E-2</v>
          </cell>
        </row>
        <row r="280">
          <cell r="D280" t="str">
            <v>YouGov</v>
          </cell>
          <cell r="F280" t="str">
            <v>Iowa</v>
          </cell>
          <cell r="G280" t="str">
            <v>B-</v>
          </cell>
          <cell r="I280">
            <v>43782</v>
          </cell>
          <cell r="J280">
            <v>718</v>
          </cell>
          <cell r="K280" t="str">
            <v>lv</v>
          </cell>
          <cell r="L280">
            <v>22</v>
          </cell>
          <cell r="M280">
            <v>0</v>
          </cell>
          <cell r="N280">
            <v>1</v>
          </cell>
          <cell r="O280">
            <v>21</v>
          </cell>
          <cell r="P280">
            <v>5</v>
          </cell>
          <cell r="Q280">
            <v>22</v>
          </cell>
          <cell r="R280">
            <v>2</v>
          </cell>
          <cell r="S280">
            <v>18</v>
          </cell>
          <cell r="T280">
            <v>1</v>
          </cell>
          <cell r="AL280">
            <v>0.17592092567538919</v>
          </cell>
        </row>
        <row r="281">
          <cell r="D281" t="str">
            <v>Selzer &amp; Co.</v>
          </cell>
          <cell r="F281" t="str">
            <v>Iowa</v>
          </cell>
          <cell r="G281" t="str">
            <v>A+</v>
          </cell>
          <cell r="I281">
            <v>43782</v>
          </cell>
          <cell r="J281">
            <v>500</v>
          </cell>
          <cell r="K281" t="str">
            <v>lv</v>
          </cell>
          <cell r="L281">
            <v>15</v>
          </cell>
          <cell r="M281">
            <v>2</v>
          </cell>
          <cell r="N281">
            <v>3</v>
          </cell>
          <cell r="O281">
            <v>25</v>
          </cell>
          <cell r="P281">
            <v>6</v>
          </cell>
          <cell r="Q281">
            <v>15</v>
          </cell>
          <cell r="R281">
            <v>3</v>
          </cell>
          <cell r="S281">
            <v>16</v>
          </cell>
          <cell r="T281">
            <v>3</v>
          </cell>
          <cell r="AL281">
            <v>1.511766302070898</v>
          </cell>
        </row>
        <row r="282">
          <cell r="D282" t="str">
            <v>Fox News/Beacon Research/Shaw &amp; Co. Research</v>
          </cell>
          <cell r="F282" t="str">
            <v>Nevada</v>
          </cell>
          <cell r="G282" t="str">
            <v>A-</v>
          </cell>
          <cell r="I282">
            <v>43782</v>
          </cell>
          <cell r="J282">
            <v>627</v>
          </cell>
          <cell r="K282" t="str">
            <v>lv</v>
          </cell>
          <cell r="L282">
            <v>24</v>
          </cell>
          <cell r="M282">
            <v>0</v>
          </cell>
          <cell r="N282">
            <v>1</v>
          </cell>
          <cell r="O282">
            <v>8</v>
          </cell>
          <cell r="P282">
            <v>2</v>
          </cell>
          <cell r="Q282">
            <v>18</v>
          </cell>
          <cell r="R282">
            <v>5</v>
          </cell>
          <cell r="S282">
            <v>18</v>
          </cell>
          <cell r="T282">
            <v>3</v>
          </cell>
          <cell r="AL282">
            <v>1.0858257988510087</v>
          </cell>
        </row>
        <row r="283">
          <cell r="D283" t="str">
            <v>Fox News/Beacon Research/Shaw &amp; Co. Research</v>
          </cell>
          <cell r="F283" t="str">
            <v>North Carolina</v>
          </cell>
          <cell r="G283" t="str">
            <v>A-</v>
          </cell>
          <cell r="I283">
            <v>43782</v>
          </cell>
          <cell r="J283">
            <v>669</v>
          </cell>
          <cell r="K283" t="str">
            <v>lv</v>
          </cell>
          <cell r="L283">
            <v>37</v>
          </cell>
          <cell r="M283">
            <v>0</v>
          </cell>
          <cell r="N283">
            <v>2</v>
          </cell>
          <cell r="O283">
            <v>6</v>
          </cell>
          <cell r="P283">
            <v>1</v>
          </cell>
          <cell r="Q283">
            <v>14</v>
          </cell>
          <cell r="R283">
            <v>2</v>
          </cell>
          <cell r="S283">
            <v>15</v>
          </cell>
          <cell r="T283">
            <v>2</v>
          </cell>
          <cell r="AL283">
            <v>8.9885436028017089</v>
          </cell>
        </row>
        <row r="284">
          <cell r="D284" t="str">
            <v>Public Policy Institute of California</v>
          </cell>
          <cell r="F284" t="str">
            <v>California</v>
          </cell>
          <cell r="G284" t="str">
            <v>A/B</v>
          </cell>
          <cell r="I284">
            <v>43781</v>
          </cell>
          <cell r="J284">
            <v>682</v>
          </cell>
          <cell r="K284" t="str">
            <v>lv</v>
          </cell>
          <cell r="L284">
            <v>24</v>
          </cell>
          <cell r="M284">
            <v>0</v>
          </cell>
          <cell r="N284">
            <v>1</v>
          </cell>
          <cell r="O284">
            <v>7</v>
          </cell>
          <cell r="P284">
            <v>1</v>
          </cell>
          <cell r="Q284">
            <v>17</v>
          </cell>
          <cell r="R284">
            <v>1</v>
          </cell>
          <cell r="S284">
            <v>23</v>
          </cell>
          <cell r="T284">
            <v>5</v>
          </cell>
          <cell r="AL284">
            <v>0.98130458019006372</v>
          </cell>
        </row>
        <row r="285">
          <cell r="D285" t="str">
            <v>Capitol Weekly</v>
          </cell>
          <cell r="F285" t="str">
            <v>California</v>
          </cell>
          <cell r="G285">
            <v>0</v>
          </cell>
          <cell r="I285">
            <v>43781</v>
          </cell>
          <cell r="J285">
            <v>695</v>
          </cell>
          <cell r="K285" t="str">
            <v>lv</v>
          </cell>
          <cell r="L285">
            <v>18</v>
          </cell>
          <cell r="M285">
            <v>0</v>
          </cell>
          <cell r="N285">
            <v>1</v>
          </cell>
          <cell r="O285">
            <v>14</v>
          </cell>
          <cell r="P285">
            <v>3</v>
          </cell>
          <cell r="Q285">
            <v>21</v>
          </cell>
          <cell r="R285">
            <v>1</v>
          </cell>
          <cell r="S285">
            <v>27</v>
          </cell>
          <cell r="T285">
            <v>4</v>
          </cell>
          <cell r="AL285">
            <v>2.3556447621724829E-2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43781</v>
          </cell>
          <cell r="J286">
            <v>600</v>
          </cell>
          <cell r="K286" t="str">
            <v>lv</v>
          </cell>
          <cell r="L286">
            <v>23</v>
          </cell>
          <cell r="M286">
            <v>0</v>
          </cell>
          <cell r="N286">
            <v>1</v>
          </cell>
          <cell r="O286">
            <v>9</v>
          </cell>
          <cell r="P286">
            <v>2</v>
          </cell>
          <cell r="Q286">
            <v>17</v>
          </cell>
          <cell r="R286">
            <v>1</v>
          </cell>
          <cell r="S286">
            <v>26</v>
          </cell>
          <cell r="T286">
            <v>4</v>
          </cell>
          <cell r="AL286">
            <v>3.2239963066014326E-4</v>
          </cell>
        </row>
        <row r="287">
          <cell r="D287" t="str">
            <v>Monmouth University</v>
          </cell>
          <cell r="F287" t="str">
            <v>Iowa</v>
          </cell>
          <cell r="G287" t="str">
            <v>A+</v>
          </cell>
          <cell r="I287">
            <v>43780</v>
          </cell>
          <cell r="J287">
            <v>451</v>
          </cell>
          <cell r="K287" t="str">
            <v>lv</v>
          </cell>
          <cell r="L287">
            <v>19</v>
          </cell>
          <cell r="M287">
            <v>0</v>
          </cell>
          <cell r="N287">
            <v>2</v>
          </cell>
          <cell r="O287">
            <v>22</v>
          </cell>
          <cell r="P287">
            <v>5</v>
          </cell>
          <cell r="Q287">
            <v>13</v>
          </cell>
          <cell r="R287">
            <v>3</v>
          </cell>
          <cell r="S287">
            <v>18</v>
          </cell>
          <cell r="T287">
            <v>3</v>
          </cell>
          <cell r="AL287">
            <v>5.1975302586727591E-2</v>
          </cell>
        </row>
        <row r="288">
          <cell r="D288" t="str">
            <v>Climate Nexus</v>
          </cell>
          <cell r="F288" t="str">
            <v>Georgia</v>
          </cell>
          <cell r="G288">
            <v>0</v>
          </cell>
          <cell r="I288">
            <v>43779</v>
          </cell>
          <cell r="J288">
            <v>457</v>
          </cell>
          <cell r="K288" t="str">
            <v>lv</v>
          </cell>
          <cell r="L288">
            <v>31</v>
          </cell>
          <cell r="M288">
            <v>0</v>
          </cell>
          <cell r="N288">
            <v>2</v>
          </cell>
          <cell r="O288">
            <v>4</v>
          </cell>
          <cell r="P288">
            <v>1</v>
          </cell>
          <cell r="Q288">
            <v>14</v>
          </cell>
          <cell r="R288">
            <v>1</v>
          </cell>
          <cell r="S288">
            <v>14</v>
          </cell>
          <cell r="T288">
            <v>2</v>
          </cell>
          <cell r="AL288">
            <v>2.5432359147974877</v>
          </cell>
        </row>
        <row r="289">
          <cell r="D289" t="str">
            <v>Ipsos</v>
          </cell>
          <cell r="F289" t="str">
            <v>US</v>
          </cell>
          <cell r="G289" t="str">
            <v>B+</v>
          </cell>
          <cell r="I289">
            <v>43776</v>
          </cell>
          <cell r="J289">
            <v>538</v>
          </cell>
          <cell r="K289" t="str">
            <v>rv</v>
          </cell>
          <cell r="L289">
            <v>20</v>
          </cell>
          <cell r="M289">
            <v>0</v>
          </cell>
          <cell r="N289">
            <v>0</v>
          </cell>
          <cell r="O289">
            <v>5</v>
          </cell>
          <cell r="P289">
            <v>1</v>
          </cell>
          <cell r="Q289">
            <v>16</v>
          </cell>
          <cell r="R289">
            <v>1</v>
          </cell>
          <cell r="S289">
            <v>13</v>
          </cell>
          <cell r="T289">
            <v>3</v>
          </cell>
          <cell r="AL289">
            <v>7.8230635310165824E-4</v>
          </cell>
        </row>
        <row r="290">
          <cell r="D290" t="str">
            <v>University of Iowa</v>
          </cell>
          <cell r="F290" t="str">
            <v>Iowa</v>
          </cell>
          <cell r="G290" t="str">
            <v>B/C</v>
          </cell>
          <cell r="I290">
            <v>43779</v>
          </cell>
          <cell r="J290">
            <v>465</v>
          </cell>
          <cell r="K290" t="str">
            <v>lv</v>
          </cell>
          <cell r="L290">
            <v>15.3</v>
          </cell>
          <cell r="M290">
            <v>0</v>
          </cell>
          <cell r="N290">
            <v>0.4</v>
          </cell>
          <cell r="O290">
            <v>15.5</v>
          </cell>
          <cell r="P290">
            <v>1.3</v>
          </cell>
          <cell r="Q290">
            <v>18.100000000000001</v>
          </cell>
          <cell r="R290">
            <v>2.7</v>
          </cell>
          <cell r="S290">
            <v>23.1</v>
          </cell>
          <cell r="T290">
            <v>3.4</v>
          </cell>
          <cell r="AL290">
            <v>3.3778289128869812</v>
          </cell>
        </row>
        <row r="291">
          <cell r="D291" t="str">
            <v>Morning Consult</v>
          </cell>
          <cell r="F291" t="str">
            <v>US</v>
          </cell>
          <cell r="G291" t="str">
            <v>B/C</v>
          </cell>
          <cell r="I291">
            <v>43779</v>
          </cell>
          <cell r="J291">
            <v>16400</v>
          </cell>
          <cell r="K291" t="str">
            <v>lv</v>
          </cell>
          <cell r="L291">
            <v>32</v>
          </cell>
          <cell r="M291">
            <v>2</v>
          </cell>
          <cell r="N291">
            <v>3</v>
          </cell>
          <cell r="O291">
            <v>8</v>
          </cell>
          <cell r="P291">
            <v>2</v>
          </cell>
          <cell r="Q291">
            <v>20</v>
          </cell>
          <cell r="R291">
            <v>1</v>
          </cell>
          <cell r="S291">
            <v>19</v>
          </cell>
          <cell r="T291">
            <v>3</v>
          </cell>
          <cell r="AL291">
            <v>3.8425212500543008E-3</v>
          </cell>
        </row>
        <row r="292">
          <cell r="D292" t="str">
            <v>Quinnipiac University</v>
          </cell>
          <cell r="F292" t="str">
            <v>New Hampshire</v>
          </cell>
          <cell r="G292" t="str">
            <v>A</v>
          </cell>
          <cell r="I292">
            <v>43779</v>
          </cell>
          <cell r="J292">
            <v>1134</v>
          </cell>
          <cell r="K292" t="str">
            <v>lv</v>
          </cell>
          <cell r="L292">
            <v>20</v>
          </cell>
          <cell r="M292">
            <v>0</v>
          </cell>
          <cell r="N292">
            <v>1</v>
          </cell>
          <cell r="O292">
            <v>15</v>
          </cell>
          <cell r="P292">
            <v>3</v>
          </cell>
          <cell r="Q292">
            <v>14</v>
          </cell>
          <cell r="R292">
            <v>3</v>
          </cell>
          <cell r="S292">
            <v>16</v>
          </cell>
          <cell r="T292">
            <v>4</v>
          </cell>
          <cell r="AL292">
            <v>14.520393646046283</v>
          </cell>
        </row>
        <row r="293">
          <cell r="D293" t="str">
            <v>OH Predictive Insights/MBQF</v>
          </cell>
          <cell r="F293" t="str">
            <v>Arizona</v>
          </cell>
          <cell r="G293" t="str">
            <v>B/C</v>
          </cell>
          <cell r="I293">
            <v>43777</v>
          </cell>
          <cell r="J293">
            <v>260</v>
          </cell>
          <cell r="K293" t="str">
            <v>lv</v>
          </cell>
          <cell r="L293">
            <v>29</v>
          </cell>
          <cell r="M293">
            <v>0</v>
          </cell>
          <cell r="N293">
            <v>2</v>
          </cell>
          <cell r="O293">
            <v>9</v>
          </cell>
          <cell r="P293">
            <v>2</v>
          </cell>
          <cell r="Q293">
            <v>16</v>
          </cell>
          <cell r="R293">
            <v>1</v>
          </cell>
          <cell r="S293">
            <v>18</v>
          </cell>
          <cell r="T293">
            <v>4</v>
          </cell>
          <cell r="AL293">
            <v>2.6731442151367291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43773</v>
          </cell>
          <cell r="J294">
            <v>549</v>
          </cell>
          <cell r="K294" t="str">
            <v>rv</v>
          </cell>
          <cell r="L294">
            <v>24</v>
          </cell>
          <cell r="M294">
            <v>0</v>
          </cell>
          <cell r="N294">
            <v>0</v>
          </cell>
          <cell r="O294">
            <v>8</v>
          </cell>
          <cell r="P294">
            <v>0</v>
          </cell>
          <cell r="Q294">
            <v>15</v>
          </cell>
          <cell r="R294">
            <v>1</v>
          </cell>
          <cell r="S294">
            <v>13</v>
          </cell>
          <cell r="T294">
            <v>3</v>
          </cell>
          <cell r="AL294">
            <v>6.5522523809066681E-4</v>
          </cell>
        </row>
        <row r="295">
          <cell r="D295" t="str">
            <v>High Point University</v>
          </cell>
          <cell r="F295" t="str">
            <v>North Carolina</v>
          </cell>
          <cell r="G295" t="str">
            <v>A/B</v>
          </cell>
          <cell r="I295">
            <v>43776</v>
          </cell>
          <cell r="J295">
            <v>347</v>
          </cell>
          <cell r="K295" t="str">
            <v>a</v>
          </cell>
          <cell r="L295">
            <v>33</v>
          </cell>
          <cell r="M295">
            <v>0</v>
          </cell>
          <cell r="N295">
            <v>2</v>
          </cell>
          <cell r="O295">
            <v>4</v>
          </cell>
          <cell r="P295">
            <v>3</v>
          </cell>
          <cell r="Q295">
            <v>18</v>
          </cell>
          <cell r="R295">
            <v>2</v>
          </cell>
          <cell r="S295">
            <v>13</v>
          </cell>
          <cell r="T295">
            <v>2</v>
          </cell>
          <cell r="AL295">
            <v>0.1818187896745371</v>
          </cell>
        </row>
        <row r="296">
          <cell r="D296" t="str">
            <v>Public Policy Polling</v>
          </cell>
          <cell r="F296" t="str">
            <v>Iowa</v>
          </cell>
          <cell r="G296" t="str">
            <v>B</v>
          </cell>
          <cell r="I296">
            <v>43775</v>
          </cell>
          <cell r="J296">
            <v>715</v>
          </cell>
          <cell r="K296" t="str">
            <v>lv</v>
          </cell>
          <cell r="L296">
            <v>13</v>
          </cell>
          <cell r="M296">
            <v>0</v>
          </cell>
          <cell r="N296">
            <v>1</v>
          </cell>
          <cell r="O296">
            <v>20</v>
          </cell>
          <cell r="P296">
            <v>9</v>
          </cell>
          <cell r="Q296">
            <v>14</v>
          </cell>
          <cell r="R296">
            <v>6</v>
          </cell>
          <cell r="S296">
            <v>21</v>
          </cell>
          <cell r="T296">
            <v>3</v>
          </cell>
          <cell r="AL296">
            <v>5.6917305572249175</v>
          </cell>
        </row>
        <row r="297">
          <cell r="D297" t="str">
            <v>Quinnipiac University</v>
          </cell>
          <cell r="F297" t="str">
            <v>Iowa</v>
          </cell>
          <cell r="G297" t="str">
            <v>A</v>
          </cell>
          <cell r="I297">
            <v>43774</v>
          </cell>
          <cell r="J297">
            <v>698</v>
          </cell>
          <cell r="K297" t="str">
            <v>lv</v>
          </cell>
          <cell r="L297">
            <v>15</v>
          </cell>
          <cell r="M297">
            <v>0</v>
          </cell>
          <cell r="N297">
            <v>1</v>
          </cell>
          <cell r="O297">
            <v>19</v>
          </cell>
          <cell r="P297">
            <v>5</v>
          </cell>
          <cell r="Q297">
            <v>17</v>
          </cell>
          <cell r="R297">
            <v>3</v>
          </cell>
          <cell r="S297">
            <v>20</v>
          </cell>
          <cell r="T297">
            <v>3</v>
          </cell>
          <cell r="AL297">
            <v>10.523746308550509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43774</v>
          </cell>
          <cell r="J298">
            <v>579</v>
          </cell>
          <cell r="K298" t="str">
            <v>lv</v>
          </cell>
          <cell r="L298">
            <v>26</v>
          </cell>
          <cell r="M298">
            <v>0</v>
          </cell>
          <cell r="N298">
            <v>2</v>
          </cell>
          <cell r="O298">
            <v>8</v>
          </cell>
          <cell r="P298">
            <v>2</v>
          </cell>
          <cell r="Q298">
            <v>14</v>
          </cell>
          <cell r="R298">
            <v>1</v>
          </cell>
          <cell r="S298">
            <v>25</v>
          </cell>
          <cell r="T298">
            <v>1</v>
          </cell>
          <cell r="AL298">
            <v>2.6458274977984094E-4</v>
          </cell>
        </row>
        <row r="299">
          <cell r="D299" t="str">
            <v>Change Research</v>
          </cell>
          <cell r="F299" t="str">
            <v>US</v>
          </cell>
          <cell r="G299" t="str">
            <v>C</v>
          </cell>
          <cell r="I299">
            <v>43772</v>
          </cell>
          <cell r="J299">
            <v>456</v>
          </cell>
          <cell r="K299" t="str">
            <v>lv</v>
          </cell>
          <cell r="L299">
            <v>17</v>
          </cell>
          <cell r="M299">
            <v>0</v>
          </cell>
          <cell r="N299">
            <v>1.3</v>
          </cell>
          <cell r="O299">
            <v>14.2</v>
          </cell>
          <cell r="P299">
            <v>2</v>
          </cell>
          <cell r="Q299">
            <v>17.3</v>
          </cell>
          <cell r="R299">
            <v>0.7</v>
          </cell>
          <cell r="S299">
            <v>20.8</v>
          </cell>
          <cell r="T299">
            <v>4.0999999999999996</v>
          </cell>
          <cell r="AL299">
            <v>0.30372785820234544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43773</v>
          </cell>
          <cell r="J300">
            <v>686</v>
          </cell>
          <cell r="K300" t="str">
            <v>a</v>
          </cell>
          <cell r="L300">
            <v>22</v>
          </cell>
          <cell r="M300">
            <v>0</v>
          </cell>
          <cell r="N300">
            <v>1</v>
          </cell>
          <cell r="O300">
            <v>6</v>
          </cell>
          <cell r="P300">
            <v>0</v>
          </cell>
          <cell r="Q300">
            <v>15</v>
          </cell>
          <cell r="R300">
            <v>1</v>
          </cell>
          <cell r="S300">
            <v>11</v>
          </cell>
          <cell r="T300">
            <v>2</v>
          </cell>
          <cell r="AL300">
            <v>0</v>
          </cell>
        </row>
        <row r="301">
          <cell r="D301" t="str">
            <v>USC Dornsife/LA Times</v>
          </cell>
          <cell r="F301" t="str">
            <v>US</v>
          </cell>
          <cell r="G301" t="str">
            <v>B/C</v>
          </cell>
          <cell r="I301">
            <v>43772</v>
          </cell>
          <cell r="J301">
            <v>2599</v>
          </cell>
          <cell r="K301" t="str">
            <v>lv</v>
          </cell>
          <cell r="L301">
            <v>28</v>
          </cell>
          <cell r="M301">
            <v>0</v>
          </cell>
          <cell r="N301">
            <v>1</v>
          </cell>
          <cell r="O301">
            <v>6</v>
          </cell>
          <cell r="P301">
            <v>2</v>
          </cell>
          <cell r="Q301">
            <v>13</v>
          </cell>
          <cell r="R301">
            <v>1</v>
          </cell>
          <cell r="S301">
            <v>16</v>
          </cell>
          <cell r="T301">
            <v>2</v>
          </cell>
          <cell r="AL301">
            <v>0.80826541699195686</v>
          </cell>
        </row>
        <row r="302">
          <cell r="D302" t="str">
            <v>Monmouth University</v>
          </cell>
          <cell r="F302" t="str">
            <v>US</v>
          </cell>
          <cell r="G302" t="str">
            <v>A+</v>
          </cell>
          <cell r="I302">
            <v>43772</v>
          </cell>
          <cell r="J302">
            <v>345</v>
          </cell>
          <cell r="K302" t="str">
            <v>rv</v>
          </cell>
          <cell r="L302">
            <v>23</v>
          </cell>
          <cell r="M302">
            <v>0</v>
          </cell>
          <cell r="N302">
            <v>3</v>
          </cell>
          <cell r="O302">
            <v>9</v>
          </cell>
          <cell r="P302">
            <v>2</v>
          </cell>
          <cell r="Q302">
            <v>20</v>
          </cell>
          <cell r="R302">
            <v>1</v>
          </cell>
          <cell r="S302">
            <v>23</v>
          </cell>
          <cell r="T302">
            <v>3</v>
          </cell>
          <cell r="AL302">
            <v>0.12118165198228405</v>
          </cell>
        </row>
        <row r="303">
          <cell r="D303" t="str">
            <v>Morning Consult</v>
          </cell>
          <cell r="F303" t="str">
            <v>US</v>
          </cell>
          <cell r="G303" t="str">
            <v>B/C</v>
          </cell>
          <cell r="I303">
            <v>43772</v>
          </cell>
          <cell r="J303">
            <v>16071</v>
          </cell>
          <cell r="K303" t="str">
            <v>lv</v>
          </cell>
          <cell r="L303">
            <v>32</v>
          </cell>
          <cell r="M303">
            <v>0</v>
          </cell>
          <cell r="N303">
            <v>2</v>
          </cell>
          <cell r="O303">
            <v>7</v>
          </cell>
          <cell r="P303">
            <v>2</v>
          </cell>
          <cell r="Q303">
            <v>20</v>
          </cell>
          <cell r="R303">
            <v>1</v>
          </cell>
          <cell r="S303">
            <v>20</v>
          </cell>
          <cell r="T303">
            <v>3</v>
          </cell>
          <cell r="AL303">
            <v>2.855452153308128E-3</v>
          </cell>
        </row>
        <row r="304">
          <cell r="D304" t="str">
            <v>Emerson College</v>
          </cell>
          <cell r="F304" t="str">
            <v>Nevada</v>
          </cell>
          <cell r="G304" t="str">
            <v>B-</v>
          </cell>
          <cell r="I304">
            <v>43772</v>
          </cell>
          <cell r="J304">
            <v>451</v>
          </cell>
          <cell r="K304" t="str">
            <v>lv</v>
          </cell>
          <cell r="L304">
            <v>29.9</v>
          </cell>
          <cell r="M304">
            <v>0</v>
          </cell>
          <cell r="N304">
            <v>0.7</v>
          </cell>
          <cell r="O304">
            <v>4.9000000000000004</v>
          </cell>
          <cell r="P304">
            <v>0.7</v>
          </cell>
          <cell r="Q304">
            <v>18.8</v>
          </cell>
          <cell r="R304">
            <v>3.2</v>
          </cell>
          <cell r="S304">
            <v>22.2</v>
          </cell>
          <cell r="T304">
            <v>5.4</v>
          </cell>
          <cell r="AL304">
            <v>3.6399281787007944</v>
          </cell>
        </row>
        <row r="305">
          <cell r="D305" t="str">
            <v>Emerson College</v>
          </cell>
          <cell r="F305" t="str">
            <v>Michigan</v>
          </cell>
          <cell r="G305" t="str">
            <v>B-</v>
          </cell>
          <cell r="I305">
            <v>43772</v>
          </cell>
          <cell r="J305">
            <v>454</v>
          </cell>
          <cell r="K305" t="str">
            <v>lv</v>
          </cell>
          <cell r="L305">
            <v>33.5</v>
          </cell>
          <cell r="M305">
            <v>0</v>
          </cell>
          <cell r="N305">
            <v>2.5</v>
          </cell>
          <cell r="O305">
            <v>7.9</v>
          </cell>
          <cell r="P305">
            <v>0.3</v>
          </cell>
          <cell r="Q305">
            <v>27.6</v>
          </cell>
          <cell r="R305">
            <v>0</v>
          </cell>
          <cell r="S305">
            <v>19</v>
          </cell>
          <cell r="T305">
            <v>2.2999999999999998</v>
          </cell>
          <cell r="AL305">
            <v>3.6502442694955066</v>
          </cell>
        </row>
        <row r="306">
          <cell r="D306" t="str">
            <v>Harris Insights &amp; Analytics</v>
          </cell>
          <cell r="F306" t="str">
            <v>US</v>
          </cell>
          <cell r="G306" t="str">
            <v>C+</v>
          </cell>
          <cell r="I306">
            <v>43771</v>
          </cell>
          <cell r="J306">
            <v>429</v>
          </cell>
          <cell r="K306" t="str">
            <v>rv</v>
          </cell>
          <cell r="L306">
            <v>26</v>
          </cell>
          <cell r="M306">
            <v>0</v>
          </cell>
          <cell r="N306">
            <v>2</v>
          </cell>
          <cell r="O306">
            <v>6</v>
          </cell>
          <cell r="P306">
            <v>3</v>
          </cell>
          <cell r="Q306">
            <v>14</v>
          </cell>
          <cell r="R306">
            <v>1</v>
          </cell>
          <cell r="S306">
            <v>15</v>
          </cell>
          <cell r="T306">
            <v>1</v>
          </cell>
          <cell r="AL306">
            <v>1.5256980586724469E-3</v>
          </cell>
        </row>
        <row r="307">
          <cell r="D307" t="str">
            <v>Mellman Group</v>
          </cell>
          <cell r="F307" t="str">
            <v>Nevada</v>
          </cell>
          <cell r="G307" t="str">
            <v>B/C</v>
          </cell>
          <cell r="I307">
            <v>43771</v>
          </cell>
          <cell r="J307">
            <v>600</v>
          </cell>
          <cell r="K307" t="str">
            <v>lv</v>
          </cell>
          <cell r="L307">
            <v>29.1</v>
          </cell>
          <cell r="M307">
            <v>0</v>
          </cell>
          <cell r="N307">
            <v>0.7</v>
          </cell>
          <cell r="O307">
            <v>7.3</v>
          </cell>
          <cell r="P307">
            <v>2.5</v>
          </cell>
          <cell r="Q307">
            <v>19.100000000000001</v>
          </cell>
          <cell r="R307">
            <v>4.2</v>
          </cell>
          <cell r="S307">
            <v>19.2</v>
          </cell>
          <cell r="T307">
            <v>3.1</v>
          </cell>
          <cell r="AL307">
            <v>3.6294629716581137</v>
          </cell>
        </row>
        <row r="308">
          <cell r="D308" t="str">
            <v>YouGov</v>
          </cell>
          <cell r="F308" t="str">
            <v>US</v>
          </cell>
          <cell r="G308" t="str">
            <v>B-</v>
          </cell>
          <cell r="I308">
            <v>43769</v>
          </cell>
          <cell r="J308">
            <v>541</v>
          </cell>
          <cell r="K308" t="str">
            <v>lv</v>
          </cell>
          <cell r="L308">
            <v>27.5</v>
          </cell>
          <cell r="M308">
            <v>0</v>
          </cell>
          <cell r="N308">
            <v>3.1</v>
          </cell>
          <cell r="O308">
            <v>8.1</v>
          </cell>
          <cell r="P308">
            <v>1.6</v>
          </cell>
          <cell r="Q308">
            <v>12.3</v>
          </cell>
          <cell r="R308">
            <v>0.5</v>
          </cell>
          <cell r="S308">
            <v>26.6</v>
          </cell>
          <cell r="T308">
            <v>1.8</v>
          </cell>
          <cell r="AL308">
            <v>1.9290706573860982E-4</v>
          </cell>
        </row>
        <row r="309">
          <cell r="D309" t="str">
            <v>IBD/TIPP</v>
          </cell>
          <cell r="F309" t="str">
            <v>US</v>
          </cell>
          <cell r="G309" t="str">
            <v>A/B</v>
          </cell>
          <cell r="I309">
            <v>43769</v>
          </cell>
          <cell r="J309">
            <v>361</v>
          </cell>
          <cell r="K309" t="str">
            <v>rv</v>
          </cell>
          <cell r="L309">
            <v>29</v>
          </cell>
          <cell r="M309">
            <v>0</v>
          </cell>
          <cell r="N309">
            <v>1</v>
          </cell>
          <cell r="O309">
            <v>7</v>
          </cell>
          <cell r="P309">
            <v>3</v>
          </cell>
          <cell r="Q309">
            <v>13</v>
          </cell>
          <cell r="R309">
            <v>1</v>
          </cell>
          <cell r="S309">
            <v>23</v>
          </cell>
          <cell r="T309">
            <v>3</v>
          </cell>
          <cell r="AL309">
            <v>7.3660832592734468E-2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43769</v>
          </cell>
          <cell r="J310">
            <v>640</v>
          </cell>
          <cell r="K310" t="str">
            <v>rv</v>
          </cell>
          <cell r="L310">
            <v>19</v>
          </cell>
          <cell r="M310">
            <v>6</v>
          </cell>
          <cell r="N310">
            <v>3</v>
          </cell>
          <cell r="O310">
            <v>2</v>
          </cell>
          <cell r="P310">
            <v>1</v>
          </cell>
          <cell r="Q310">
            <v>12</v>
          </cell>
          <cell r="R310">
            <v>1</v>
          </cell>
          <cell r="S310">
            <v>13</v>
          </cell>
          <cell r="T310">
            <v>2</v>
          </cell>
          <cell r="AL310">
            <v>1.4448450169125787E-3</v>
          </cell>
        </row>
        <row r="311">
          <cell r="D311" t="str">
            <v>Harris Insights &amp; Analytics</v>
          </cell>
          <cell r="F311" t="str">
            <v>US</v>
          </cell>
          <cell r="G311" t="str">
            <v>C+</v>
          </cell>
          <cell r="I311">
            <v>43769</v>
          </cell>
          <cell r="J311">
            <v>640</v>
          </cell>
          <cell r="K311" t="str">
            <v>rv</v>
          </cell>
          <cell r="L311">
            <v>33</v>
          </cell>
          <cell r="M311">
            <v>0</v>
          </cell>
          <cell r="N311">
            <v>3</v>
          </cell>
          <cell r="O311">
            <v>4</v>
          </cell>
          <cell r="P311">
            <v>3</v>
          </cell>
          <cell r="Q311">
            <v>18</v>
          </cell>
          <cell r="R311">
            <v>1</v>
          </cell>
          <cell r="S311">
            <v>15</v>
          </cell>
          <cell r="T311">
            <v>2</v>
          </cell>
          <cell r="AL311">
            <v>0</v>
          </cell>
        </row>
        <row r="312">
          <cell r="D312" t="str">
            <v>NBC News/Wall Street Journal</v>
          </cell>
          <cell r="F312" t="str">
            <v>US</v>
          </cell>
          <cell r="G312" t="str">
            <v>A/B</v>
          </cell>
          <cell r="I312">
            <v>43768</v>
          </cell>
          <cell r="J312">
            <v>414</v>
          </cell>
          <cell r="K312" t="str">
            <v>lv</v>
          </cell>
          <cell r="L312">
            <v>27</v>
          </cell>
          <cell r="M312">
            <v>0</v>
          </cell>
          <cell r="N312">
            <v>2</v>
          </cell>
          <cell r="O312">
            <v>6</v>
          </cell>
          <cell r="P312">
            <v>5</v>
          </cell>
          <cell r="Q312">
            <v>19</v>
          </cell>
          <cell r="R312">
            <v>0</v>
          </cell>
          <cell r="S312">
            <v>23</v>
          </cell>
          <cell r="T312">
            <v>3</v>
          </cell>
          <cell r="AL312">
            <v>0.20758142916455125</v>
          </cell>
        </row>
        <row r="313">
          <cell r="D313" t="str">
            <v>Fox News/Beacon Research/Shaw &amp; Co. Research</v>
          </cell>
          <cell r="F313" t="str">
            <v>US</v>
          </cell>
          <cell r="G313" t="str">
            <v>A-</v>
          </cell>
          <cell r="I313">
            <v>43768</v>
          </cell>
          <cell r="J313">
            <v>471</v>
          </cell>
          <cell r="K313" t="str">
            <v>lv</v>
          </cell>
          <cell r="L313">
            <v>31</v>
          </cell>
          <cell r="M313">
            <v>0</v>
          </cell>
          <cell r="N313">
            <v>2</v>
          </cell>
          <cell r="O313">
            <v>7</v>
          </cell>
          <cell r="P313">
            <v>2</v>
          </cell>
          <cell r="Q313">
            <v>19</v>
          </cell>
          <cell r="R313">
            <v>1</v>
          </cell>
          <cell r="S313">
            <v>21</v>
          </cell>
          <cell r="T313">
            <v>3</v>
          </cell>
          <cell r="AL313">
            <v>0.24615009087597284</v>
          </cell>
        </row>
        <row r="314">
          <cell r="D314" t="str">
            <v>ABC News/Washington Post</v>
          </cell>
          <cell r="F314" t="str">
            <v>US</v>
          </cell>
          <cell r="G314" t="str">
            <v>A+</v>
          </cell>
          <cell r="I314">
            <v>43768</v>
          </cell>
          <cell r="J314">
            <v>402</v>
          </cell>
          <cell r="K314" t="str">
            <v>rv</v>
          </cell>
          <cell r="L314">
            <v>28</v>
          </cell>
          <cell r="M314">
            <v>0</v>
          </cell>
          <cell r="N314">
            <v>2</v>
          </cell>
          <cell r="O314">
            <v>9</v>
          </cell>
          <cell r="P314">
            <v>2</v>
          </cell>
          <cell r="Q314">
            <v>17</v>
          </cell>
          <cell r="R314">
            <v>1</v>
          </cell>
          <cell r="S314">
            <v>23</v>
          </cell>
          <cell r="T314">
            <v>2</v>
          </cell>
          <cell r="AL314">
            <v>0.12900684306199076</v>
          </cell>
        </row>
        <row r="315">
          <cell r="D315" t="str">
            <v>ABC News/Washington Post</v>
          </cell>
          <cell r="F315" t="str">
            <v>US</v>
          </cell>
          <cell r="G315" t="str">
            <v>A+</v>
          </cell>
          <cell r="I315">
            <v>43768</v>
          </cell>
          <cell r="J315">
            <v>452</v>
          </cell>
          <cell r="K315" t="str">
            <v>a</v>
          </cell>
          <cell r="L315">
            <v>27</v>
          </cell>
          <cell r="M315">
            <v>0</v>
          </cell>
          <cell r="N315">
            <v>2</v>
          </cell>
          <cell r="O315">
            <v>7</v>
          </cell>
          <cell r="P315">
            <v>1</v>
          </cell>
          <cell r="Q315">
            <v>19</v>
          </cell>
          <cell r="R315">
            <v>1</v>
          </cell>
          <cell r="S315">
            <v>21</v>
          </cell>
          <cell r="T315">
            <v>2</v>
          </cell>
          <cell r="AL315">
            <v>0</v>
          </cell>
        </row>
        <row r="316">
          <cell r="D316" t="str">
            <v>Siena College/New York Times Upshot</v>
          </cell>
          <cell r="F316" t="str">
            <v>Iowa</v>
          </cell>
          <cell r="G316" t="str">
            <v>A+</v>
          </cell>
          <cell r="I316">
            <v>43768</v>
          </cell>
          <cell r="J316">
            <v>439</v>
          </cell>
          <cell r="K316" t="str">
            <v>lv</v>
          </cell>
          <cell r="L316">
            <v>17</v>
          </cell>
          <cell r="M316">
            <v>0</v>
          </cell>
          <cell r="N316">
            <v>2</v>
          </cell>
          <cell r="O316">
            <v>18</v>
          </cell>
          <cell r="P316">
            <v>4</v>
          </cell>
          <cell r="Q316">
            <v>19</v>
          </cell>
          <cell r="R316">
            <v>2</v>
          </cell>
          <cell r="S316">
            <v>22</v>
          </cell>
          <cell r="T316">
            <v>3</v>
          </cell>
          <cell r="AL316">
            <v>0.35163454407928019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43767</v>
          </cell>
          <cell r="J317">
            <v>630</v>
          </cell>
          <cell r="K317" t="str">
            <v>lv</v>
          </cell>
          <cell r="L317">
            <v>27</v>
          </cell>
          <cell r="M317">
            <v>0</v>
          </cell>
          <cell r="N317">
            <v>1</v>
          </cell>
          <cell r="O317">
            <v>8</v>
          </cell>
          <cell r="P317">
            <v>2</v>
          </cell>
          <cell r="Q317">
            <v>14</v>
          </cell>
          <cell r="R317">
            <v>1</v>
          </cell>
          <cell r="S317">
            <v>23</v>
          </cell>
          <cell r="T317">
            <v>3</v>
          </cell>
          <cell r="AL317">
            <v>2.3042737070642596E-4</v>
          </cell>
        </row>
        <row r="318">
          <cell r="D318" t="str">
            <v>Emerson College</v>
          </cell>
          <cell r="F318" t="str">
            <v>Arizona</v>
          </cell>
          <cell r="G318" t="str">
            <v>B-</v>
          </cell>
          <cell r="I318">
            <v>43766</v>
          </cell>
          <cell r="J318">
            <v>339</v>
          </cell>
          <cell r="K318" t="str">
            <v>lv</v>
          </cell>
          <cell r="L318">
            <v>27.9</v>
          </cell>
          <cell r="M318">
            <v>0</v>
          </cell>
          <cell r="N318">
            <v>0</v>
          </cell>
          <cell r="O318">
            <v>11.9</v>
          </cell>
          <cell r="P318">
            <v>1.8</v>
          </cell>
          <cell r="Q318">
            <v>20.9</v>
          </cell>
          <cell r="R318">
            <v>0.1</v>
          </cell>
          <cell r="S318">
            <v>21.3</v>
          </cell>
          <cell r="T318">
            <v>5.0999999999999996</v>
          </cell>
          <cell r="AL318">
            <v>3.0721877089072396</v>
          </cell>
        </row>
        <row r="319">
          <cell r="D319" t="str">
            <v>Swayable</v>
          </cell>
          <cell r="F319" t="str">
            <v>US</v>
          </cell>
          <cell r="G319">
            <v>0</v>
          </cell>
          <cell r="I319">
            <v>43765</v>
          </cell>
          <cell r="J319">
            <v>2172</v>
          </cell>
          <cell r="K319" t="str">
            <v>lv</v>
          </cell>
          <cell r="L319">
            <v>29.3</v>
          </cell>
          <cell r="M319">
            <v>0</v>
          </cell>
          <cell r="N319">
            <v>2.8</v>
          </cell>
          <cell r="O319">
            <v>5.8</v>
          </cell>
          <cell r="P319">
            <v>1.6</v>
          </cell>
          <cell r="Q319">
            <v>16.5</v>
          </cell>
          <cell r="R319">
            <v>1.4</v>
          </cell>
          <cell r="S319">
            <v>19.399999999999999</v>
          </cell>
          <cell r="T319">
            <v>2.6</v>
          </cell>
          <cell r="AL319">
            <v>0.1504135521028605</v>
          </cell>
        </row>
        <row r="320">
          <cell r="D320" t="str">
            <v>Evan Falchuk and Lou DiNatale</v>
          </cell>
          <cell r="F320" t="str">
            <v>Massachusetts</v>
          </cell>
          <cell r="G320">
            <v>0</v>
          </cell>
          <cell r="I320">
            <v>43763</v>
          </cell>
          <cell r="J320">
            <v>443</v>
          </cell>
          <cell r="K320" t="str">
            <v>lv</v>
          </cell>
          <cell r="L320">
            <v>35.200000000000003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12.6</v>
          </cell>
          <cell r="R320">
            <v>0</v>
          </cell>
          <cell r="S320">
            <v>40.799999999999997</v>
          </cell>
          <cell r="T320">
            <v>0</v>
          </cell>
          <cell r="AL320">
            <v>0</v>
          </cell>
        </row>
        <row r="321">
          <cell r="D321" t="str">
            <v>Swayable</v>
          </cell>
          <cell r="F321" t="str">
            <v>US</v>
          </cell>
          <cell r="G321">
            <v>0</v>
          </cell>
          <cell r="I321">
            <v>43765</v>
          </cell>
          <cell r="J321">
            <v>4358</v>
          </cell>
          <cell r="K321" t="str">
            <v>a</v>
          </cell>
          <cell r="L321">
            <v>27.3</v>
          </cell>
          <cell r="M321">
            <v>0</v>
          </cell>
          <cell r="N321">
            <v>2.8</v>
          </cell>
          <cell r="O321">
            <v>5.4</v>
          </cell>
          <cell r="P321">
            <v>2.4</v>
          </cell>
          <cell r="Q321">
            <v>19</v>
          </cell>
          <cell r="R321">
            <v>1.9</v>
          </cell>
          <cell r="S321">
            <v>15.1</v>
          </cell>
          <cell r="T321">
            <v>3.7</v>
          </cell>
          <cell r="AL321">
            <v>0</v>
          </cell>
        </row>
        <row r="322">
          <cell r="D322" t="str">
            <v>YouGov</v>
          </cell>
          <cell r="F322" t="str">
            <v>Texas</v>
          </cell>
          <cell r="G322" t="str">
            <v>B-</v>
          </cell>
          <cell r="I322">
            <v>43765</v>
          </cell>
          <cell r="J322">
            <v>541</v>
          </cell>
          <cell r="K322" t="str">
            <v>lv</v>
          </cell>
          <cell r="L322">
            <v>23</v>
          </cell>
          <cell r="M322">
            <v>0</v>
          </cell>
          <cell r="N322">
            <v>1</v>
          </cell>
          <cell r="O322">
            <v>6</v>
          </cell>
          <cell r="P322">
            <v>2</v>
          </cell>
          <cell r="Q322">
            <v>12</v>
          </cell>
          <cell r="R322">
            <v>1</v>
          </cell>
          <cell r="S322">
            <v>18</v>
          </cell>
          <cell r="T322">
            <v>4</v>
          </cell>
          <cell r="AL322">
            <v>0.45484721397101452</v>
          </cell>
        </row>
        <row r="323">
          <cell r="D323" t="str">
            <v>Franklin &amp; Marshall College</v>
          </cell>
          <cell r="F323" t="str">
            <v>Pennsylvania</v>
          </cell>
          <cell r="G323" t="str">
            <v>B/C</v>
          </cell>
          <cell r="I323">
            <v>43765</v>
          </cell>
          <cell r="J323">
            <v>226</v>
          </cell>
          <cell r="K323" t="str">
            <v>rv</v>
          </cell>
          <cell r="L323">
            <v>30</v>
          </cell>
          <cell r="M323">
            <v>0</v>
          </cell>
          <cell r="N323">
            <v>1</v>
          </cell>
          <cell r="O323">
            <v>8</v>
          </cell>
          <cell r="P323">
            <v>2</v>
          </cell>
          <cell r="Q323">
            <v>12</v>
          </cell>
          <cell r="R323">
            <v>0</v>
          </cell>
          <cell r="S323">
            <v>18</v>
          </cell>
          <cell r="T323">
            <v>1</v>
          </cell>
          <cell r="AL323">
            <v>0.24957395287399411</v>
          </cell>
        </row>
        <row r="324">
          <cell r="D324" t="str">
            <v>University of New Hampshire</v>
          </cell>
          <cell r="F324" t="str">
            <v>New Hampshire</v>
          </cell>
          <cell r="G324" t="str">
            <v>B</v>
          </cell>
          <cell r="I324">
            <v>43765</v>
          </cell>
          <cell r="J324">
            <v>574</v>
          </cell>
          <cell r="K324" t="str">
            <v>lv</v>
          </cell>
          <cell r="L324">
            <v>15</v>
          </cell>
          <cell r="M324">
            <v>0</v>
          </cell>
          <cell r="N324">
            <v>2</v>
          </cell>
          <cell r="O324">
            <v>10</v>
          </cell>
          <cell r="P324">
            <v>5</v>
          </cell>
          <cell r="Q324">
            <v>21</v>
          </cell>
          <cell r="R324">
            <v>3</v>
          </cell>
          <cell r="S324">
            <v>18</v>
          </cell>
          <cell r="T324">
            <v>5</v>
          </cell>
          <cell r="AL324">
            <v>3.7232549684214702E-2</v>
          </cell>
        </row>
        <row r="325">
          <cell r="D325" t="str">
            <v>Morning Consult</v>
          </cell>
          <cell r="F325" t="str">
            <v>US</v>
          </cell>
          <cell r="G325" t="str">
            <v>B/C</v>
          </cell>
          <cell r="I325">
            <v>43765</v>
          </cell>
          <cell r="J325">
            <v>15431</v>
          </cell>
          <cell r="K325" t="str">
            <v>lv</v>
          </cell>
          <cell r="L325">
            <v>32</v>
          </cell>
          <cell r="M325">
            <v>0</v>
          </cell>
          <cell r="N325">
            <v>2</v>
          </cell>
          <cell r="O325">
            <v>7</v>
          </cell>
          <cell r="P325">
            <v>2</v>
          </cell>
          <cell r="Q325">
            <v>20</v>
          </cell>
          <cell r="R325">
            <v>1</v>
          </cell>
          <cell r="S325">
            <v>20</v>
          </cell>
          <cell r="T325">
            <v>3</v>
          </cell>
          <cell r="AL325">
            <v>2.2394798349368275E-3</v>
          </cell>
        </row>
        <row r="326">
          <cell r="D326" t="str">
            <v>Siena College/New York Times Upshot</v>
          </cell>
          <cell r="F326" t="str">
            <v>Wisconsin</v>
          </cell>
          <cell r="G326" t="str">
            <v>A+</v>
          </cell>
          <cell r="I326">
            <v>43764</v>
          </cell>
          <cell r="J326">
            <v>292</v>
          </cell>
          <cell r="K326" t="str">
            <v>lv</v>
          </cell>
          <cell r="L326">
            <v>23</v>
          </cell>
          <cell r="M326">
            <v>0</v>
          </cell>
          <cell r="N326">
            <v>1</v>
          </cell>
          <cell r="O326">
            <v>5</v>
          </cell>
          <cell r="P326">
            <v>0</v>
          </cell>
          <cell r="Q326">
            <v>20</v>
          </cell>
          <cell r="R326">
            <v>0</v>
          </cell>
          <cell r="S326">
            <v>25</v>
          </cell>
          <cell r="T326">
            <v>2</v>
          </cell>
          <cell r="AL326">
            <v>7.0188013192382046</v>
          </cell>
        </row>
        <row r="327">
          <cell r="D327" t="str">
            <v>Siena College/New York Times Upshot</v>
          </cell>
          <cell r="F327" t="str">
            <v>North Carolina</v>
          </cell>
          <cell r="G327" t="str">
            <v>A+</v>
          </cell>
          <cell r="I327">
            <v>43764</v>
          </cell>
          <cell r="J327">
            <v>324</v>
          </cell>
          <cell r="K327" t="str">
            <v>rv</v>
          </cell>
          <cell r="L327">
            <v>29</v>
          </cell>
          <cell r="M327">
            <v>0</v>
          </cell>
          <cell r="N327">
            <v>1</v>
          </cell>
          <cell r="O327">
            <v>1</v>
          </cell>
          <cell r="P327">
            <v>0</v>
          </cell>
          <cell r="Q327">
            <v>13</v>
          </cell>
          <cell r="R327">
            <v>0</v>
          </cell>
          <cell r="S327">
            <v>15</v>
          </cell>
          <cell r="T327">
            <v>0</v>
          </cell>
          <cell r="AL327">
            <v>6.7865770848959617</v>
          </cell>
        </row>
        <row r="328">
          <cell r="D328" t="str">
            <v>Siena College/New York Times Upshot</v>
          </cell>
          <cell r="F328" t="str">
            <v>Florida</v>
          </cell>
          <cell r="G328" t="str">
            <v>A+</v>
          </cell>
          <cell r="I328">
            <v>43764</v>
          </cell>
          <cell r="J328">
            <v>236</v>
          </cell>
          <cell r="K328" t="str">
            <v>rv</v>
          </cell>
          <cell r="L328">
            <v>27</v>
          </cell>
          <cell r="M328">
            <v>0</v>
          </cell>
          <cell r="N328">
            <v>0</v>
          </cell>
          <cell r="O328">
            <v>5</v>
          </cell>
          <cell r="P328">
            <v>2</v>
          </cell>
          <cell r="Q328">
            <v>13</v>
          </cell>
          <cell r="R328">
            <v>0</v>
          </cell>
          <cell r="S328">
            <v>19</v>
          </cell>
          <cell r="T328">
            <v>0</v>
          </cell>
          <cell r="AL328">
            <v>5.6238506060045141</v>
          </cell>
        </row>
        <row r="329">
          <cell r="D329" t="str">
            <v>Suffolk University</v>
          </cell>
          <cell r="F329" t="str">
            <v>US</v>
          </cell>
          <cell r="G329" t="str">
            <v>A-</v>
          </cell>
          <cell r="I329">
            <v>43764</v>
          </cell>
          <cell r="J329">
            <v>399</v>
          </cell>
          <cell r="K329" t="str">
            <v>lv</v>
          </cell>
          <cell r="L329">
            <v>26.07</v>
          </cell>
          <cell r="M329">
            <v>0</v>
          </cell>
          <cell r="N329">
            <v>2.2599999999999998</v>
          </cell>
          <cell r="O329">
            <v>9.77</v>
          </cell>
          <cell r="P329">
            <v>1.75</v>
          </cell>
          <cell r="Q329">
            <v>12.53</v>
          </cell>
          <cell r="R329">
            <v>1</v>
          </cell>
          <cell r="S329">
            <v>16.79</v>
          </cell>
          <cell r="T329">
            <v>2.5099999999999998</v>
          </cell>
          <cell r="AL329">
            <v>0.73798288674422763</v>
          </cell>
        </row>
        <row r="330">
          <cell r="D330" t="str">
            <v>Siena College/New York Times Upshot</v>
          </cell>
          <cell r="F330" t="str">
            <v>Pennsylvania</v>
          </cell>
          <cell r="G330" t="str">
            <v>A+</v>
          </cell>
          <cell r="I330">
            <v>43763</v>
          </cell>
          <cell r="J330">
            <v>304</v>
          </cell>
          <cell r="K330" t="str">
            <v>rv</v>
          </cell>
          <cell r="L330">
            <v>28</v>
          </cell>
          <cell r="M330">
            <v>0</v>
          </cell>
          <cell r="N330">
            <v>0</v>
          </cell>
          <cell r="O330">
            <v>4</v>
          </cell>
          <cell r="P330">
            <v>1</v>
          </cell>
          <cell r="Q330">
            <v>14</v>
          </cell>
          <cell r="R330">
            <v>0</v>
          </cell>
          <cell r="S330">
            <v>16</v>
          </cell>
          <cell r="T330">
            <v>2</v>
          </cell>
          <cell r="AL330">
            <v>6.5110452161010519</v>
          </cell>
        </row>
        <row r="331">
          <cell r="D331" t="str">
            <v>Siena College/New York Times Upshot</v>
          </cell>
          <cell r="F331" t="str">
            <v>Michigan</v>
          </cell>
          <cell r="G331" t="str">
            <v>A+</v>
          </cell>
          <cell r="I331">
            <v>43763</v>
          </cell>
          <cell r="J331">
            <v>203</v>
          </cell>
          <cell r="K331" t="str">
            <v>lv</v>
          </cell>
          <cell r="L331">
            <v>30</v>
          </cell>
          <cell r="M331">
            <v>0</v>
          </cell>
          <cell r="N331">
            <v>0</v>
          </cell>
          <cell r="O331">
            <v>3</v>
          </cell>
          <cell r="P331">
            <v>1</v>
          </cell>
          <cell r="Q331">
            <v>17</v>
          </cell>
          <cell r="R331">
            <v>0</v>
          </cell>
          <cell r="S331">
            <v>21</v>
          </cell>
          <cell r="T331">
            <v>1</v>
          </cell>
          <cell r="AL331">
            <v>5.6369460273518586</v>
          </cell>
        </row>
        <row r="332">
          <cell r="D332" t="str">
            <v>Echelon Insights</v>
          </cell>
          <cell r="F332" t="str">
            <v>US</v>
          </cell>
          <cell r="G332">
            <v>0</v>
          </cell>
          <cell r="I332">
            <v>43763</v>
          </cell>
          <cell r="J332">
            <v>449</v>
          </cell>
          <cell r="K332" t="str">
            <v>lv</v>
          </cell>
          <cell r="L332">
            <v>62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AL332">
            <v>0</v>
          </cell>
        </row>
        <row r="333">
          <cell r="D333" t="str">
            <v>Echelon Insights</v>
          </cell>
          <cell r="F333" t="str">
            <v>US</v>
          </cell>
          <cell r="G333">
            <v>0</v>
          </cell>
          <cell r="I333">
            <v>43763</v>
          </cell>
          <cell r="J333">
            <v>449</v>
          </cell>
          <cell r="K333" t="str">
            <v>lv</v>
          </cell>
          <cell r="L333">
            <v>60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28</v>
          </cell>
          <cell r="R333">
            <v>0</v>
          </cell>
          <cell r="S333">
            <v>0</v>
          </cell>
          <cell r="T333">
            <v>0</v>
          </cell>
          <cell r="AL333">
            <v>0</v>
          </cell>
        </row>
        <row r="334">
          <cell r="D334" t="str">
            <v>Echelon Insights</v>
          </cell>
          <cell r="F334" t="str">
            <v>US</v>
          </cell>
          <cell r="G334">
            <v>0</v>
          </cell>
          <cell r="I334">
            <v>43763</v>
          </cell>
          <cell r="J334">
            <v>449</v>
          </cell>
          <cell r="K334" t="str">
            <v>lv</v>
          </cell>
          <cell r="L334">
            <v>49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38</v>
          </cell>
          <cell r="T334">
            <v>0</v>
          </cell>
          <cell r="AL334">
            <v>0</v>
          </cell>
        </row>
        <row r="335">
          <cell r="D335" t="str">
            <v>Echelon Insights</v>
          </cell>
          <cell r="F335" t="str">
            <v>US</v>
          </cell>
          <cell r="G335">
            <v>0</v>
          </cell>
          <cell r="I335">
            <v>43763</v>
          </cell>
          <cell r="J335">
            <v>449</v>
          </cell>
          <cell r="K335" t="str">
            <v>lv</v>
          </cell>
          <cell r="L335">
            <v>32</v>
          </cell>
          <cell r="M335">
            <v>0</v>
          </cell>
          <cell r="N335">
            <v>2</v>
          </cell>
          <cell r="O335">
            <v>6</v>
          </cell>
          <cell r="P335">
            <v>2</v>
          </cell>
          <cell r="Q335">
            <v>15</v>
          </cell>
          <cell r="R335">
            <v>1</v>
          </cell>
          <cell r="S335">
            <v>22</v>
          </cell>
          <cell r="T335">
            <v>1</v>
          </cell>
          <cell r="AL335">
            <v>3.0733840875604647E-3</v>
          </cell>
        </row>
        <row r="336">
          <cell r="D336" t="str">
            <v>Siena College/New York Times Upshot</v>
          </cell>
          <cell r="F336" t="str">
            <v>Arizona</v>
          </cell>
          <cell r="G336" t="str">
            <v>A+</v>
          </cell>
          <cell r="I336">
            <v>43761</v>
          </cell>
          <cell r="J336">
            <v>209</v>
          </cell>
          <cell r="K336" t="str">
            <v>rv</v>
          </cell>
          <cell r="L336">
            <v>24</v>
          </cell>
          <cell r="M336">
            <v>0</v>
          </cell>
          <cell r="N336">
            <v>0</v>
          </cell>
          <cell r="O336">
            <v>5</v>
          </cell>
          <cell r="P336">
            <v>1</v>
          </cell>
          <cell r="Q336">
            <v>16</v>
          </cell>
          <cell r="R336">
            <v>0</v>
          </cell>
          <cell r="S336">
            <v>15</v>
          </cell>
          <cell r="T336">
            <v>1</v>
          </cell>
          <cell r="AL336">
            <v>5.1759142331095251</v>
          </cell>
        </row>
        <row r="337">
          <cell r="D337" t="str">
            <v>McLaughlin &amp; Associates</v>
          </cell>
          <cell r="F337" t="str">
            <v>US</v>
          </cell>
          <cell r="G337" t="str">
            <v>C/D</v>
          </cell>
          <cell r="I337">
            <v>43760</v>
          </cell>
          <cell r="J337">
            <v>468</v>
          </cell>
          <cell r="K337" t="str">
            <v>lv</v>
          </cell>
          <cell r="L337">
            <v>0</v>
          </cell>
          <cell r="M337">
            <v>1</v>
          </cell>
          <cell r="N337">
            <v>4</v>
          </cell>
          <cell r="O337">
            <v>5</v>
          </cell>
          <cell r="P337">
            <v>2</v>
          </cell>
          <cell r="Q337">
            <v>23</v>
          </cell>
          <cell r="R337">
            <v>2</v>
          </cell>
          <cell r="S337">
            <v>20</v>
          </cell>
          <cell r="T337">
            <v>6</v>
          </cell>
          <cell r="AL337">
            <v>0</v>
          </cell>
        </row>
        <row r="338">
          <cell r="D338" t="str">
            <v>McLaughlin &amp; Associates</v>
          </cell>
          <cell r="F338" t="str">
            <v>US</v>
          </cell>
          <cell r="G338" t="str">
            <v>C/D</v>
          </cell>
          <cell r="I338">
            <v>43760</v>
          </cell>
          <cell r="J338">
            <v>468</v>
          </cell>
          <cell r="K338" t="str">
            <v>lv</v>
          </cell>
          <cell r="L338">
            <v>28</v>
          </cell>
          <cell r="M338">
            <v>0</v>
          </cell>
          <cell r="N338">
            <v>3</v>
          </cell>
          <cell r="O338">
            <v>3</v>
          </cell>
          <cell r="P338">
            <v>2</v>
          </cell>
          <cell r="Q338">
            <v>18</v>
          </cell>
          <cell r="R338">
            <v>0.2</v>
          </cell>
          <cell r="S338">
            <v>16</v>
          </cell>
          <cell r="T338">
            <v>6</v>
          </cell>
          <cell r="AL338">
            <v>2.5443156707828762E-2</v>
          </cell>
        </row>
        <row r="339">
          <cell r="D339" t="str">
            <v>Maine People's Resource Center</v>
          </cell>
          <cell r="F339" t="str">
            <v>Maine</v>
          </cell>
          <cell r="G339" t="str">
            <v>B/C</v>
          </cell>
          <cell r="I339">
            <v>43759</v>
          </cell>
          <cell r="J339">
            <v>728</v>
          </cell>
          <cell r="K339" t="str">
            <v>lv</v>
          </cell>
          <cell r="L339">
            <v>26.8</v>
          </cell>
          <cell r="M339">
            <v>0</v>
          </cell>
          <cell r="N339">
            <v>2.7</v>
          </cell>
          <cell r="O339">
            <v>9.1</v>
          </cell>
          <cell r="P339">
            <v>0</v>
          </cell>
          <cell r="Q339">
            <v>15.4</v>
          </cell>
          <cell r="R339">
            <v>0</v>
          </cell>
          <cell r="S339">
            <v>22.1</v>
          </cell>
          <cell r="T339">
            <v>1.7</v>
          </cell>
          <cell r="AL339">
            <v>3.2038672147317948</v>
          </cell>
        </row>
        <row r="340">
          <cell r="D340" t="str">
            <v>Civiqs</v>
          </cell>
          <cell r="F340" t="str">
            <v>Iowa</v>
          </cell>
          <cell r="G340">
            <v>0</v>
          </cell>
          <cell r="I340">
            <v>43760</v>
          </cell>
          <cell r="J340">
            <v>598</v>
          </cell>
          <cell r="K340" t="str">
            <v>lv</v>
          </cell>
          <cell r="L340">
            <v>12</v>
          </cell>
          <cell r="M340">
            <v>0</v>
          </cell>
          <cell r="N340">
            <v>1</v>
          </cell>
          <cell r="O340">
            <v>20</v>
          </cell>
          <cell r="P340">
            <v>4</v>
          </cell>
          <cell r="Q340">
            <v>18</v>
          </cell>
          <cell r="R340">
            <v>3</v>
          </cell>
          <cell r="S340">
            <v>28</v>
          </cell>
          <cell r="T340">
            <v>2</v>
          </cell>
          <cell r="AL340">
            <v>1.1238249166008126E-2</v>
          </cell>
        </row>
        <row r="341">
          <cell r="D341" t="str">
            <v>YouGov</v>
          </cell>
          <cell r="F341" t="str">
            <v>US</v>
          </cell>
          <cell r="G341" t="str">
            <v>B-</v>
          </cell>
          <cell r="I341">
            <v>43760</v>
          </cell>
          <cell r="J341">
            <v>628</v>
          </cell>
          <cell r="K341" t="str">
            <v>lv</v>
          </cell>
          <cell r="L341">
            <v>24</v>
          </cell>
          <cell r="M341">
            <v>0</v>
          </cell>
          <cell r="N341">
            <v>2</v>
          </cell>
          <cell r="O341">
            <v>8</v>
          </cell>
          <cell r="P341">
            <v>1</v>
          </cell>
          <cell r="Q341">
            <v>15</v>
          </cell>
          <cell r="R341">
            <v>1</v>
          </cell>
          <cell r="S341">
            <v>21</v>
          </cell>
          <cell r="T341">
            <v>3</v>
          </cell>
          <cell r="AL341">
            <v>1.7451171973007049E-4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43760</v>
          </cell>
          <cell r="J342">
            <v>440</v>
          </cell>
          <cell r="K342" t="str">
            <v>rv</v>
          </cell>
          <cell r="L342">
            <v>27</v>
          </cell>
          <cell r="M342">
            <v>0</v>
          </cell>
          <cell r="N342">
            <v>1</v>
          </cell>
          <cell r="O342">
            <v>6</v>
          </cell>
          <cell r="P342">
            <v>1</v>
          </cell>
          <cell r="Q342">
            <v>14</v>
          </cell>
          <cell r="R342">
            <v>1</v>
          </cell>
          <cell r="S342">
            <v>19</v>
          </cell>
          <cell r="T342">
            <v>2</v>
          </cell>
          <cell r="AL342">
            <v>7.2338911227121008E-4</v>
          </cell>
        </row>
        <row r="343">
          <cell r="D343" t="str">
            <v>Change Research</v>
          </cell>
          <cell r="F343" t="str">
            <v>South Carolina</v>
          </cell>
          <cell r="G343" t="str">
            <v>C</v>
          </cell>
          <cell r="I343">
            <v>43759</v>
          </cell>
          <cell r="J343">
            <v>731</v>
          </cell>
          <cell r="K343" t="str">
            <v>lv</v>
          </cell>
          <cell r="L343">
            <v>30</v>
          </cell>
          <cell r="M343">
            <v>0</v>
          </cell>
          <cell r="N343">
            <v>3</v>
          </cell>
          <cell r="O343">
            <v>9</v>
          </cell>
          <cell r="P343">
            <v>3</v>
          </cell>
          <cell r="Q343">
            <v>13</v>
          </cell>
          <cell r="R343">
            <v>5</v>
          </cell>
          <cell r="S343">
            <v>19</v>
          </cell>
          <cell r="T343">
            <v>4</v>
          </cell>
          <cell r="AL343">
            <v>9.5247559785059013E-2</v>
          </cell>
        </row>
        <row r="344">
          <cell r="D344" t="str">
            <v>Quinnipiac University</v>
          </cell>
          <cell r="F344" t="str">
            <v>US</v>
          </cell>
          <cell r="G344" t="str">
            <v>A</v>
          </cell>
          <cell r="I344">
            <v>43759</v>
          </cell>
          <cell r="J344">
            <v>713</v>
          </cell>
          <cell r="K344" t="str">
            <v>rv</v>
          </cell>
          <cell r="L344">
            <v>21</v>
          </cell>
          <cell r="M344">
            <v>0</v>
          </cell>
          <cell r="N344">
            <v>1</v>
          </cell>
          <cell r="O344">
            <v>10</v>
          </cell>
          <cell r="P344">
            <v>3</v>
          </cell>
          <cell r="Q344">
            <v>15</v>
          </cell>
          <cell r="R344">
            <v>1</v>
          </cell>
          <cell r="S344">
            <v>28</v>
          </cell>
          <cell r="T344">
            <v>1</v>
          </cell>
          <cell r="AL344">
            <v>2.5316345822694403E-2</v>
          </cell>
        </row>
        <row r="345">
          <cell r="D345" t="str">
            <v>Monmouth University</v>
          </cell>
          <cell r="F345" t="str">
            <v>South Carolina</v>
          </cell>
          <cell r="G345" t="str">
            <v>A+</v>
          </cell>
          <cell r="I345">
            <v>43759</v>
          </cell>
          <cell r="J345">
            <v>402</v>
          </cell>
          <cell r="K345" t="str">
            <v>lv</v>
          </cell>
          <cell r="L345">
            <v>33</v>
          </cell>
          <cell r="M345">
            <v>0</v>
          </cell>
          <cell r="N345">
            <v>2</v>
          </cell>
          <cell r="O345">
            <v>3</v>
          </cell>
          <cell r="P345">
            <v>2</v>
          </cell>
          <cell r="Q345">
            <v>12</v>
          </cell>
          <cell r="R345">
            <v>4</v>
          </cell>
          <cell r="S345">
            <v>16</v>
          </cell>
          <cell r="T345">
            <v>2</v>
          </cell>
          <cell r="AL345">
            <v>8.4120317482536002</v>
          </cell>
        </row>
        <row r="346">
          <cell r="D346" t="str">
            <v>Emerson College</v>
          </cell>
          <cell r="F346" t="str">
            <v>US</v>
          </cell>
          <cell r="G346" t="str">
            <v>B-</v>
          </cell>
          <cell r="I346">
            <v>43759</v>
          </cell>
          <cell r="J346">
            <v>430</v>
          </cell>
          <cell r="K346" t="str">
            <v>lv</v>
          </cell>
          <cell r="L346">
            <v>27.4</v>
          </cell>
          <cell r="M346">
            <v>0</v>
          </cell>
          <cell r="N346">
            <v>2.5</v>
          </cell>
          <cell r="O346">
            <v>6.4</v>
          </cell>
          <cell r="P346">
            <v>1</v>
          </cell>
          <cell r="Q346">
            <v>24.5</v>
          </cell>
          <cell r="R346">
            <v>0.5</v>
          </cell>
          <cell r="S346">
            <v>21.2</v>
          </cell>
          <cell r="T346">
            <v>4.4000000000000004</v>
          </cell>
          <cell r="AL346">
            <v>5.0356498308445755E-2</v>
          </cell>
        </row>
        <row r="347">
          <cell r="D347" t="str">
            <v>MassINC Polling Group</v>
          </cell>
          <cell r="F347" t="str">
            <v>Massachusetts</v>
          </cell>
          <cell r="G347" t="str">
            <v>A/B</v>
          </cell>
          <cell r="I347">
            <v>43758</v>
          </cell>
          <cell r="J347">
            <v>456</v>
          </cell>
          <cell r="K347" t="str">
            <v>lv</v>
          </cell>
          <cell r="L347">
            <v>18</v>
          </cell>
          <cell r="M347">
            <v>0</v>
          </cell>
          <cell r="N347">
            <v>0</v>
          </cell>
          <cell r="O347">
            <v>7</v>
          </cell>
          <cell r="P347">
            <v>1</v>
          </cell>
          <cell r="Q347">
            <v>13</v>
          </cell>
          <cell r="R347">
            <v>1</v>
          </cell>
          <cell r="S347">
            <v>33</v>
          </cell>
          <cell r="T347">
            <v>1</v>
          </cell>
          <cell r="AL347">
            <v>5.4335633503575842</v>
          </cell>
        </row>
        <row r="348">
          <cell r="D348" t="str">
            <v>SSRS</v>
          </cell>
          <cell r="F348" t="str">
            <v>US</v>
          </cell>
          <cell r="G348" t="str">
            <v>A/B</v>
          </cell>
          <cell r="I348">
            <v>43758</v>
          </cell>
          <cell r="J348">
            <v>424</v>
          </cell>
          <cell r="K348" t="str">
            <v>rv</v>
          </cell>
          <cell r="L348">
            <v>34</v>
          </cell>
          <cell r="M348">
            <v>0</v>
          </cell>
          <cell r="N348">
            <v>1</v>
          </cell>
          <cell r="O348">
            <v>6</v>
          </cell>
          <cell r="P348">
            <v>3</v>
          </cell>
          <cell r="Q348">
            <v>16</v>
          </cell>
          <cell r="R348">
            <v>1</v>
          </cell>
          <cell r="S348">
            <v>19</v>
          </cell>
          <cell r="T348">
            <v>2</v>
          </cell>
          <cell r="AL348">
            <v>3.8215780682962941E-2</v>
          </cell>
        </row>
        <row r="349">
          <cell r="D349" t="str">
            <v>Morning Consult</v>
          </cell>
          <cell r="F349" t="str">
            <v>US</v>
          </cell>
          <cell r="G349" t="str">
            <v>B/C</v>
          </cell>
          <cell r="I349">
            <v>43758</v>
          </cell>
          <cell r="J349">
            <v>11521</v>
          </cell>
          <cell r="K349" t="str">
            <v>lv</v>
          </cell>
          <cell r="L349">
            <v>30</v>
          </cell>
          <cell r="M349">
            <v>0</v>
          </cell>
          <cell r="N349">
            <v>3</v>
          </cell>
          <cell r="O349">
            <v>6</v>
          </cell>
          <cell r="P349">
            <v>2</v>
          </cell>
          <cell r="Q349">
            <v>18</v>
          </cell>
          <cell r="R349">
            <v>1</v>
          </cell>
          <cell r="S349">
            <v>21</v>
          </cell>
          <cell r="T349">
            <v>3</v>
          </cell>
          <cell r="AL349">
            <v>1.6140822761104431E-3</v>
          </cell>
        </row>
        <row r="350">
          <cell r="D350" t="str">
            <v>Change Research</v>
          </cell>
          <cell r="F350" t="str">
            <v>California</v>
          </cell>
          <cell r="G350" t="str">
            <v>C</v>
          </cell>
          <cell r="I350">
            <v>43756</v>
          </cell>
          <cell r="J350">
            <v>1631</v>
          </cell>
          <cell r="K350" t="str">
            <v>lv</v>
          </cell>
          <cell r="L350">
            <v>19</v>
          </cell>
          <cell r="M350">
            <v>0</v>
          </cell>
          <cell r="N350">
            <v>1</v>
          </cell>
          <cell r="O350">
            <v>9</v>
          </cell>
          <cell r="P350">
            <v>2</v>
          </cell>
          <cell r="Q350">
            <v>24</v>
          </cell>
          <cell r="R350">
            <v>1</v>
          </cell>
          <cell r="S350">
            <v>28</v>
          </cell>
          <cell r="T350">
            <v>3</v>
          </cell>
          <cell r="AL350">
            <v>0.12577976653310191</v>
          </cell>
        </row>
        <row r="351">
          <cell r="D351" t="str">
            <v>Ipsos</v>
          </cell>
          <cell r="F351" t="str">
            <v>US</v>
          </cell>
          <cell r="G351" t="str">
            <v>B+</v>
          </cell>
          <cell r="I351">
            <v>43756</v>
          </cell>
          <cell r="J351">
            <v>566</v>
          </cell>
          <cell r="K351" t="str">
            <v>rv</v>
          </cell>
          <cell r="L351">
            <v>24</v>
          </cell>
          <cell r="M351">
            <v>0</v>
          </cell>
          <cell r="N351">
            <v>1</v>
          </cell>
          <cell r="O351">
            <v>5</v>
          </cell>
          <cell r="P351">
            <v>1</v>
          </cell>
          <cell r="Q351">
            <v>15</v>
          </cell>
          <cell r="R351">
            <v>0</v>
          </cell>
          <cell r="S351">
            <v>17</v>
          </cell>
          <cell r="T351">
            <v>2</v>
          </cell>
          <cell r="AL351">
            <v>4.4015462931262973E-4</v>
          </cell>
        </row>
        <row r="352">
          <cell r="D352" t="str">
            <v>Marquette University Law School</v>
          </cell>
          <cell r="F352" t="str">
            <v>Wisconsin</v>
          </cell>
          <cell r="G352" t="str">
            <v>A/B</v>
          </cell>
          <cell r="I352">
            <v>43755</v>
          </cell>
          <cell r="J352">
            <v>379</v>
          </cell>
          <cell r="K352" t="str">
            <v>lv</v>
          </cell>
          <cell r="L352">
            <v>31</v>
          </cell>
          <cell r="M352">
            <v>0</v>
          </cell>
          <cell r="N352">
            <v>1</v>
          </cell>
          <cell r="O352">
            <v>7</v>
          </cell>
          <cell r="P352">
            <v>3</v>
          </cell>
          <cell r="Q352">
            <v>17</v>
          </cell>
          <cell r="R352">
            <v>0</v>
          </cell>
          <cell r="S352">
            <v>24</v>
          </cell>
          <cell r="T352">
            <v>3</v>
          </cell>
          <cell r="AL352">
            <v>7.5639954645324914E-2</v>
          </cell>
        </row>
        <row r="353">
          <cell r="D353" t="str">
            <v>Kaiser Family Foundation</v>
          </cell>
          <cell r="F353" t="str">
            <v>Wisconsin</v>
          </cell>
          <cell r="G353">
            <v>0</v>
          </cell>
          <cell r="I353">
            <v>43753</v>
          </cell>
          <cell r="J353">
            <v>274</v>
          </cell>
          <cell r="K353" t="str">
            <v>lv</v>
          </cell>
          <cell r="L353">
            <v>17</v>
          </cell>
          <cell r="M353">
            <v>0</v>
          </cell>
          <cell r="N353">
            <v>2</v>
          </cell>
          <cell r="O353">
            <v>6</v>
          </cell>
          <cell r="P353">
            <v>3</v>
          </cell>
          <cell r="Q353">
            <v>10</v>
          </cell>
          <cell r="R353">
            <v>0</v>
          </cell>
          <cell r="S353">
            <v>22</v>
          </cell>
          <cell r="T353">
            <v>2</v>
          </cell>
          <cell r="AL353">
            <v>1.6408689747434859</v>
          </cell>
        </row>
        <row r="354">
          <cell r="D354" t="str">
            <v>Kaiser Family Foundation</v>
          </cell>
          <cell r="F354" t="str">
            <v>Pennsylvania</v>
          </cell>
          <cell r="G354">
            <v>0</v>
          </cell>
          <cell r="I354">
            <v>43753</v>
          </cell>
          <cell r="J354">
            <v>246</v>
          </cell>
          <cell r="K354" t="str">
            <v>lv</v>
          </cell>
          <cell r="L354">
            <v>27</v>
          </cell>
          <cell r="M354">
            <v>0</v>
          </cell>
          <cell r="N354">
            <v>1</v>
          </cell>
          <cell r="O354">
            <v>3</v>
          </cell>
          <cell r="P354">
            <v>1</v>
          </cell>
          <cell r="Q354">
            <v>14</v>
          </cell>
          <cell r="R354">
            <v>1</v>
          </cell>
          <cell r="S354">
            <v>18</v>
          </cell>
          <cell r="T354">
            <v>2</v>
          </cell>
          <cell r="AL354">
            <v>1.5784108340782452</v>
          </cell>
        </row>
        <row r="355">
          <cell r="D355" t="str">
            <v>Kaiser Family Foundation</v>
          </cell>
          <cell r="F355" t="str">
            <v>Minnesota</v>
          </cell>
          <cell r="G355">
            <v>0</v>
          </cell>
          <cell r="I355">
            <v>43753</v>
          </cell>
          <cell r="J355">
            <v>249</v>
          </cell>
          <cell r="K355" t="str">
            <v>lv</v>
          </cell>
          <cell r="L355">
            <v>14</v>
          </cell>
          <cell r="M355">
            <v>0</v>
          </cell>
          <cell r="N355">
            <v>1</v>
          </cell>
          <cell r="O355">
            <v>7</v>
          </cell>
          <cell r="P355">
            <v>15</v>
          </cell>
          <cell r="Q355">
            <v>13</v>
          </cell>
          <cell r="R355">
            <v>0</v>
          </cell>
          <cell r="S355">
            <v>25</v>
          </cell>
          <cell r="T355">
            <v>4</v>
          </cell>
          <cell r="AL355">
            <v>1.5853125341643524</v>
          </cell>
        </row>
        <row r="356">
          <cell r="D356" t="str">
            <v>Kaiser Family Foundation</v>
          </cell>
          <cell r="F356" t="str">
            <v>Michigan</v>
          </cell>
          <cell r="G356">
            <v>0</v>
          </cell>
          <cell r="I356">
            <v>43753</v>
          </cell>
          <cell r="J356">
            <v>208</v>
          </cell>
          <cell r="K356" t="str">
            <v>lv</v>
          </cell>
          <cell r="L356">
            <v>19</v>
          </cell>
          <cell r="M356">
            <v>0</v>
          </cell>
          <cell r="N356">
            <v>1</v>
          </cell>
          <cell r="O356">
            <v>7</v>
          </cell>
          <cell r="P356">
            <v>1</v>
          </cell>
          <cell r="Q356">
            <v>15</v>
          </cell>
          <cell r="R356">
            <v>0</v>
          </cell>
          <cell r="S356">
            <v>25</v>
          </cell>
          <cell r="T356">
            <v>1</v>
          </cell>
          <cell r="AL356">
            <v>1.485886519809168</v>
          </cell>
        </row>
        <row r="357">
          <cell r="D357" t="str">
            <v>Montana State University Billings</v>
          </cell>
          <cell r="F357" t="str">
            <v>Wyoming</v>
          </cell>
          <cell r="G357" t="str">
            <v>B/C</v>
          </cell>
          <cell r="I357">
            <v>43754</v>
          </cell>
          <cell r="J357">
            <v>14</v>
          </cell>
          <cell r="K357" t="str">
            <v>lv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1</v>
          </cell>
          <cell r="Q357">
            <v>0</v>
          </cell>
          <cell r="R357">
            <v>0</v>
          </cell>
          <cell r="S357">
            <v>82</v>
          </cell>
          <cell r="T357">
            <v>2</v>
          </cell>
          <cell r="AL357" t="str">
            <v/>
          </cell>
        </row>
        <row r="358">
          <cell r="D358" t="str">
            <v>Montana State University Billings</v>
          </cell>
          <cell r="F358" t="str">
            <v>Montana</v>
          </cell>
          <cell r="G358" t="str">
            <v>B/C</v>
          </cell>
          <cell r="I358">
            <v>43754</v>
          </cell>
          <cell r="J358">
            <v>40</v>
          </cell>
          <cell r="K358" t="str">
            <v>lv</v>
          </cell>
          <cell r="L358">
            <v>15</v>
          </cell>
          <cell r="M358">
            <v>0</v>
          </cell>
          <cell r="N358">
            <v>0</v>
          </cell>
          <cell r="O358">
            <v>2</v>
          </cell>
          <cell r="P358">
            <v>2</v>
          </cell>
          <cell r="Q358">
            <v>2</v>
          </cell>
          <cell r="R358">
            <v>0</v>
          </cell>
          <cell r="S358">
            <v>40</v>
          </cell>
          <cell r="T358">
            <v>0</v>
          </cell>
          <cell r="AL358" t="str">
            <v/>
          </cell>
        </row>
        <row r="359">
          <cell r="D359" t="str">
            <v>Suffolk University</v>
          </cell>
          <cell r="F359" t="str">
            <v>Iowa</v>
          </cell>
          <cell r="G359" t="str">
            <v>A-</v>
          </cell>
          <cell r="I359">
            <v>43756</v>
          </cell>
          <cell r="J359">
            <v>500</v>
          </cell>
          <cell r="K359" t="str">
            <v>lv</v>
          </cell>
          <cell r="L359">
            <v>17.600000000000001</v>
          </cell>
          <cell r="M359">
            <v>0</v>
          </cell>
          <cell r="N359">
            <v>0.8</v>
          </cell>
          <cell r="O359">
            <v>13.2</v>
          </cell>
          <cell r="P359">
            <v>2.6</v>
          </cell>
          <cell r="Q359">
            <v>9</v>
          </cell>
          <cell r="R359">
            <v>3</v>
          </cell>
          <cell r="S359">
            <v>16.8</v>
          </cell>
          <cell r="T359">
            <v>1.2</v>
          </cell>
          <cell r="AL359">
            <v>0.78443348180591155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43756</v>
          </cell>
          <cell r="J360">
            <v>1839</v>
          </cell>
          <cell r="K360" t="str">
            <v>lv</v>
          </cell>
          <cell r="L360">
            <v>34</v>
          </cell>
          <cell r="M360">
            <v>0</v>
          </cell>
          <cell r="N360">
            <v>2</v>
          </cell>
          <cell r="O360">
            <v>4</v>
          </cell>
          <cell r="P360">
            <v>2</v>
          </cell>
          <cell r="Q360">
            <v>16</v>
          </cell>
          <cell r="R360">
            <v>1</v>
          </cell>
          <cell r="S360">
            <v>18</v>
          </cell>
          <cell r="T360">
            <v>2</v>
          </cell>
          <cell r="AL360">
            <v>0</v>
          </cell>
        </row>
        <row r="361">
          <cell r="D361" t="str">
            <v>Ipsos</v>
          </cell>
          <cell r="F361" t="str">
            <v>US</v>
          </cell>
          <cell r="G361" t="str">
            <v>B+</v>
          </cell>
          <cell r="I361">
            <v>43756</v>
          </cell>
          <cell r="J361">
            <v>703</v>
          </cell>
          <cell r="K361" t="str">
            <v>a</v>
          </cell>
          <cell r="L361">
            <v>21</v>
          </cell>
          <cell r="M361">
            <v>0</v>
          </cell>
          <cell r="N361">
            <v>0.9</v>
          </cell>
          <cell r="O361">
            <v>4.5999999999999996</v>
          </cell>
          <cell r="P361">
            <v>1.1000000000000001</v>
          </cell>
          <cell r="Q361">
            <v>16.100000000000001</v>
          </cell>
          <cell r="R361">
            <v>0.2</v>
          </cell>
          <cell r="S361">
            <v>14.7</v>
          </cell>
          <cell r="T361">
            <v>2.2000000000000002</v>
          </cell>
          <cell r="AL361">
            <v>0</v>
          </cell>
        </row>
        <row r="362">
          <cell r="D362" t="str">
            <v>Harris Insights &amp; Analytics</v>
          </cell>
          <cell r="F362" t="str">
            <v>US</v>
          </cell>
          <cell r="G362" t="str">
            <v>C+</v>
          </cell>
          <cell r="I362">
            <v>43756</v>
          </cell>
          <cell r="J362">
            <v>763</v>
          </cell>
          <cell r="K362" t="str">
            <v>lv</v>
          </cell>
          <cell r="L362">
            <v>33</v>
          </cell>
          <cell r="M362">
            <v>0</v>
          </cell>
          <cell r="N362">
            <v>1</v>
          </cell>
          <cell r="O362">
            <v>4</v>
          </cell>
          <cell r="P362">
            <v>2</v>
          </cell>
          <cell r="Q362">
            <v>17</v>
          </cell>
          <cell r="R362">
            <v>2</v>
          </cell>
          <cell r="S362">
            <v>18</v>
          </cell>
          <cell r="T362">
            <v>2</v>
          </cell>
          <cell r="AL362">
            <v>0</v>
          </cell>
        </row>
        <row r="363">
          <cell r="D363" t="str">
            <v>SurveyUSA</v>
          </cell>
          <cell r="F363" t="str">
            <v>California</v>
          </cell>
          <cell r="G363" t="str">
            <v>A</v>
          </cell>
          <cell r="I363">
            <v>43754</v>
          </cell>
          <cell r="J363">
            <v>553</v>
          </cell>
          <cell r="K363" t="str">
            <v>lv</v>
          </cell>
          <cell r="L363">
            <v>33</v>
          </cell>
          <cell r="M363">
            <v>0</v>
          </cell>
          <cell r="N363">
            <v>2</v>
          </cell>
          <cell r="O363">
            <v>4</v>
          </cell>
          <cell r="P363">
            <v>1</v>
          </cell>
          <cell r="Q363">
            <v>17</v>
          </cell>
          <cell r="R363">
            <v>1</v>
          </cell>
          <cell r="S363">
            <v>18</v>
          </cell>
          <cell r="T363">
            <v>4</v>
          </cell>
          <cell r="AL363">
            <v>0.12616171313280711</v>
          </cell>
        </row>
        <row r="364">
          <cell r="D364" t="str">
            <v>SurveyUSA</v>
          </cell>
          <cell r="F364" t="str">
            <v>US</v>
          </cell>
          <cell r="G364" t="str">
            <v>A</v>
          </cell>
          <cell r="I364">
            <v>43754</v>
          </cell>
          <cell r="J364">
            <v>1071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5</v>
          </cell>
          <cell r="P364">
            <v>2</v>
          </cell>
          <cell r="Q364">
            <v>17</v>
          </cell>
          <cell r="R364">
            <v>1</v>
          </cell>
          <cell r="S364">
            <v>22</v>
          </cell>
          <cell r="T364">
            <v>2</v>
          </cell>
          <cell r="AL364">
            <v>0.1826712942518926</v>
          </cell>
        </row>
        <row r="365">
          <cell r="D365" t="str">
            <v>Public Religion Research Institute</v>
          </cell>
          <cell r="F365" t="str">
            <v>US</v>
          </cell>
          <cell r="G365" t="str">
            <v>A/B</v>
          </cell>
          <cell r="I365">
            <v>43751</v>
          </cell>
          <cell r="J365">
            <v>436</v>
          </cell>
          <cell r="K365" t="str">
            <v>rv</v>
          </cell>
          <cell r="L365">
            <v>25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17</v>
          </cell>
          <cell r="R365">
            <v>0</v>
          </cell>
          <cell r="S365">
            <v>16</v>
          </cell>
          <cell r="T365">
            <v>3</v>
          </cell>
          <cell r="AL365">
            <v>4.6101560990052413</v>
          </cell>
        </row>
        <row r="366">
          <cell r="D366" t="str">
            <v>Public Religion Research Institute</v>
          </cell>
          <cell r="F366" t="str">
            <v>US</v>
          </cell>
          <cell r="G366" t="str">
            <v>A/B</v>
          </cell>
          <cell r="I366">
            <v>43751</v>
          </cell>
          <cell r="J366">
            <v>487</v>
          </cell>
          <cell r="K366" t="str">
            <v>a</v>
          </cell>
          <cell r="L366">
            <v>24</v>
          </cell>
          <cell r="M366">
            <v>0</v>
          </cell>
          <cell r="N366">
            <v>3</v>
          </cell>
          <cell r="O366">
            <v>4</v>
          </cell>
          <cell r="P366">
            <v>1</v>
          </cell>
          <cell r="Q366">
            <v>16</v>
          </cell>
          <cell r="R366">
            <v>0</v>
          </cell>
          <cell r="S366">
            <v>16</v>
          </cell>
          <cell r="T366">
            <v>3</v>
          </cell>
          <cell r="AL366">
            <v>0</v>
          </cell>
        </row>
        <row r="367">
          <cell r="D367" t="str">
            <v>Harris Insights &amp; Analytics</v>
          </cell>
          <cell r="F367" t="str">
            <v>US</v>
          </cell>
          <cell r="G367" t="str">
            <v>C+</v>
          </cell>
          <cell r="I367">
            <v>43755</v>
          </cell>
          <cell r="J367">
            <v>815</v>
          </cell>
          <cell r="K367" t="str">
            <v>lv</v>
          </cell>
          <cell r="L367">
            <v>34</v>
          </cell>
          <cell r="M367">
            <v>0</v>
          </cell>
          <cell r="N367">
            <v>2</v>
          </cell>
          <cell r="O367">
            <v>3</v>
          </cell>
          <cell r="P367">
            <v>2</v>
          </cell>
          <cell r="Q367">
            <v>15</v>
          </cell>
          <cell r="R367">
            <v>2</v>
          </cell>
          <cell r="S367">
            <v>16</v>
          </cell>
          <cell r="T367">
            <v>2</v>
          </cell>
          <cell r="AL367">
            <v>6.63931007049973E-4</v>
          </cell>
        </row>
        <row r="368">
          <cell r="D368" t="str">
            <v>Swayable</v>
          </cell>
          <cell r="F368" t="str">
            <v>US</v>
          </cell>
          <cell r="G368">
            <v>0</v>
          </cell>
          <cell r="I368">
            <v>43746</v>
          </cell>
          <cell r="J368">
            <v>2077</v>
          </cell>
          <cell r="K368" t="str">
            <v>lv</v>
          </cell>
          <cell r="L368">
            <v>32.6</v>
          </cell>
          <cell r="M368">
            <v>0</v>
          </cell>
          <cell r="N368">
            <v>3</v>
          </cell>
          <cell r="O368">
            <v>3.8</v>
          </cell>
          <cell r="P368">
            <v>1.5</v>
          </cell>
          <cell r="Q368">
            <v>15.6</v>
          </cell>
          <cell r="R368">
            <v>0</v>
          </cell>
          <cell r="S368">
            <v>20.8</v>
          </cell>
          <cell r="T368">
            <v>3</v>
          </cell>
          <cell r="AL368">
            <v>2.6477032268020444E-2</v>
          </cell>
        </row>
        <row r="369">
          <cell r="D369" t="str">
            <v>Swayable</v>
          </cell>
          <cell r="F369" t="str">
            <v>US</v>
          </cell>
          <cell r="G369">
            <v>0</v>
          </cell>
          <cell r="I369">
            <v>43746</v>
          </cell>
          <cell r="J369">
            <v>4216</v>
          </cell>
          <cell r="K369" t="str">
            <v>a</v>
          </cell>
          <cell r="L369">
            <v>28.1</v>
          </cell>
          <cell r="M369">
            <v>0</v>
          </cell>
          <cell r="N369">
            <v>2.7</v>
          </cell>
          <cell r="O369">
            <v>4.2</v>
          </cell>
          <cell r="P369">
            <v>1.7</v>
          </cell>
          <cell r="Q369">
            <v>19.5</v>
          </cell>
          <cell r="R369">
            <v>1</v>
          </cell>
          <cell r="S369">
            <v>16.5</v>
          </cell>
          <cell r="T369">
            <v>3.8</v>
          </cell>
          <cell r="AL369">
            <v>0</v>
          </cell>
        </row>
        <row r="370">
          <cell r="D370" t="str">
            <v>Emerson College</v>
          </cell>
          <cell r="F370" t="str">
            <v>Iowa</v>
          </cell>
          <cell r="G370" t="str">
            <v>B-</v>
          </cell>
          <cell r="I370">
            <v>43754</v>
          </cell>
          <cell r="J370">
            <v>317</v>
          </cell>
          <cell r="K370" t="str">
            <v>lv</v>
          </cell>
          <cell r="L370">
            <v>22.8</v>
          </cell>
          <cell r="M370">
            <v>0</v>
          </cell>
          <cell r="N370">
            <v>2.5</v>
          </cell>
          <cell r="O370">
            <v>16.100000000000001</v>
          </cell>
          <cell r="P370">
            <v>1.2</v>
          </cell>
          <cell r="Q370">
            <v>12.5</v>
          </cell>
          <cell r="R370">
            <v>2.4</v>
          </cell>
          <cell r="S370">
            <v>22.6</v>
          </cell>
          <cell r="T370">
            <v>4.5999999999999996</v>
          </cell>
          <cell r="AL370">
            <v>4.2451230540223227E-2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43754</v>
          </cell>
          <cell r="J371">
            <v>828</v>
          </cell>
          <cell r="K371" t="str">
            <v>lv</v>
          </cell>
          <cell r="L371">
            <v>34</v>
          </cell>
          <cell r="M371">
            <v>0</v>
          </cell>
          <cell r="N371">
            <v>2</v>
          </cell>
          <cell r="O371">
            <v>3</v>
          </cell>
          <cell r="P371">
            <v>1</v>
          </cell>
          <cell r="Q371">
            <v>15</v>
          </cell>
          <cell r="R371">
            <v>1</v>
          </cell>
          <cell r="S371">
            <v>18</v>
          </cell>
          <cell r="T371">
            <v>2</v>
          </cell>
          <cell r="AL371">
            <v>5.5857889839112831E-4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43753</v>
          </cell>
          <cell r="J372">
            <v>623</v>
          </cell>
          <cell r="K372" t="str">
            <v>lv</v>
          </cell>
          <cell r="L372">
            <v>25</v>
          </cell>
          <cell r="M372">
            <v>0</v>
          </cell>
          <cell r="N372">
            <v>2</v>
          </cell>
          <cell r="O372">
            <v>6</v>
          </cell>
          <cell r="P372">
            <v>2</v>
          </cell>
          <cell r="Q372">
            <v>13</v>
          </cell>
          <cell r="R372">
            <v>1</v>
          </cell>
          <cell r="S372">
            <v>28</v>
          </cell>
          <cell r="T372">
            <v>2</v>
          </cell>
          <cell r="AL372">
            <v>1.4812032573843613E-4</v>
          </cell>
        </row>
        <row r="373">
          <cell r="D373" t="str">
            <v>Harris Insights &amp; Analytics</v>
          </cell>
          <cell r="F373" t="str">
            <v>US</v>
          </cell>
          <cell r="G373" t="str">
            <v>C+</v>
          </cell>
          <cell r="I373">
            <v>43753</v>
          </cell>
          <cell r="J373">
            <v>828</v>
          </cell>
          <cell r="K373" t="str">
            <v>lv</v>
          </cell>
          <cell r="L373">
            <v>35</v>
          </cell>
          <cell r="M373">
            <v>0</v>
          </cell>
          <cell r="N373">
            <v>2</v>
          </cell>
          <cell r="O373">
            <v>4</v>
          </cell>
          <cell r="P373">
            <v>1</v>
          </cell>
          <cell r="Q373">
            <v>14</v>
          </cell>
          <cell r="R373">
            <v>1</v>
          </cell>
          <cell r="S373">
            <v>17</v>
          </cell>
          <cell r="T373">
            <v>2</v>
          </cell>
          <cell r="AL373">
            <v>4.7158765785288928E-4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43752</v>
          </cell>
          <cell r="J374">
            <v>590</v>
          </cell>
          <cell r="K374" t="str">
            <v>lv</v>
          </cell>
          <cell r="L374">
            <v>21</v>
          </cell>
          <cell r="M374">
            <v>0</v>
          </cell>
          <cell r="N374">
            <v>2</v>
          </cell>
          <cell r="O374">
            <v>6</v>
          </cell>
          <cell r="P374">
            <v>1</v>
          </cell>
          <cell r="Q374">
            <v>15</v>
          </cell>
          <cell r="R374">
            <v>1</v>
          </cell>
          <cell r="S374">
            <v>35</v>
          </cell>
          <cell r="T374">
            <v>3</v>
          </cell>
          <cell r="AL374">
            <v>1.0191664784754114E-2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43752</v>
          </cell>
          <cell r="J375">
            <v>789</v>
          </cell>
          <cell r="K375" t="str">
            <v>lv</v>
          </cell>
          <cell r="L375">
            <v>34</v>
          </cell>
          <cell r="M375">
            <v>0</v>
          </cell>
          <cell r="N375">
            <v>2</v>
          </cell>
          <cell r="O375">
            <v>4</v>
          </cell>
          <cell r="P375">
            <v>1</v>
          </cell>
          <cell r="Q375">
            <v>15</v>
          </cell>
          <cell r="R375">
            <v>0</v>
          </cell>
          <cell r="S375">
            <v>20</v>
          </cell>
          <cell r="T375">
            <v>3</v>
          </cell>
          <cell r="AL375">
            <v>3.9393718867325694E-4</v>
          </cell>
        </row>
        <row r="376">
          <cell r="D376" t="str">
            <v>Public Policy Polling</v>
          </cell>
          <cell r="F376" t="str">
            <v>Maine</v>
          </cell>
          <cell r="G376" t="str">
            <v>B</v>
          </cell>
          <cell r="I376">
            <v>43751</v>
          </cell>
          <cell r="J376">
            <v>366</v>
          </cell>
          <cell r="K376" t="str">
            <v>v</v>
          </cell>
          <cell r="L376">
            <v>19</v>
          </cell>
          <cell r="M376">
            <v>0</v>
          </cell>
          <cell r="N376">
            <v>2</v>
          </cell>
          <cell r="O376">
            <v>9</v>
          </cell>
          <cell r="P376">
            <v>0</v>
          </cell>
          <cell r="Q376">
            <v>12</v>
          </cell>
          <cell r="R376">
            <v>0</v>
          </cell>
          <cell r="S376">
            <v>31</v>
          </cell>
          <cell r="T376">
            <v>3</v>
          </cell>
          <cell r="AL376">
            <v>2.8218800878761434</v>
          </cell>
        </row>
        <row r="377">
          <cell r="D377" t="str">
            <v>Morning Consult</v>
          </cell>
          <cell r="F377" t="str">
            <v>US</v>
          </cell>
          <cell r="G377" t="str">
            <v>B/C</v>
          </cell>
          <cell r="I377">
            <v>43751</v>
          </cell>
          <cell r="J377">
            <v>15683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5</v>
          </cell>
          <cell r="P377">
            <v>1</v>
          </cell>
          <cell r="Q377">
            <v>19</v>
          </cell>
          <cell r="R377">
            <v>1</v>
          </cell>
          <cell r="S377">
            <v>21</v>
          </cell>
          <cell r="T377">
            <v>3</v>
          </cell>
          <cell r="AL377">
            <v>1.4775085411182949E-3</v>
          </cell>
        </row>
        <row r="378">
          <cell r="D378" t="str">
            <v>Quinnipiac University</v>
          </cell>
          <cell r="F378" t="str">
            <v>US</v>
          </cell>
          <cell r="G378" t="str">
            <v>A</v>
          </cell>
          <cell r="I378">
            <v>43751</v>
          </cell>
          <cell r="J378">
            <v>505</v>
          </cell>
          <cell r="K378" t="str">
            <v>rv</v>
          </cell>
          <cell r="L378">
            <v>27</v>
          </cell>
          <cell r="M378">
            <v>0</v>
          </cell>
          <cell r="N378">
            <v>2</v>
          </cell>
          <cell r="O378">
            <v>8</v>
          </cell>
          <cell r="P378">
            <v>2</v>
          </cell>
          <cell r="Q378">
            <v>11</v>
          </cell>
          <cell r="R378">
            <v>2</v>
          </cell>
          <cell r="S378">
            <v>30</v>
          </cell>
          <cell r="T378">
            <v>2</v>
          </cell>
          <cell r="AL378">
            <v>1.3232213714968908E-2</v>
          </cell>
        </row>
        <row r="379">
          <cell r="D379" t="str">
            <v>RKM Research and Communications Inc.</v>
          </cell>
          <cell r="F379" t="str">
            <v>New Hampshire</v>
          </cell>
          <cell r="G379" t="str">
            <v>A/B</v>
          </cell>
          <cell r="I379">
            <v>43751</v>
          </cell>
          <cell r="J379">
            <v>422</v>
          </cell>
          <cell r="K379" t="str">
            <v>lv</v>
          </cell>
          <cell r="L379">
            <v>19.7</v>
          </cell>
          <cell r="M379">
            <v>0</v>
          </cell>
          <cell r="N379">
            <v>1.9</v>
          </cell>
          <cell r="O379">
            <v>4.5</v>
          </cell>
          <cell r="P379">
            <v>2.4</v>
          </cell>
          <cell r="Q379">
            <v>14.7</v>
          </cell>
          <cell r="R379">
            <v>0.5</v>
          </cell>
          <cell r="S379">
            <v>20.100000000000001</v>
          </cell>
          <cell r="T379">
            <v>0.9</v>
          </cell>
          <cell r="AL379">
            <v>0</v>
          </cell>
        </row>
        <row r="380">
          <cell r="D380" t="str">
            <v>RKM Research and Communications Inc.</v>
          </cell>
          <cell r="F380" t="str">
            <v>New Hampshire</v>
          </cell>
          <cell r="G380" t="str">
            <v>A/B</v>
          </cell>
          <cell r="I380">
            <v>43751</v>
          </cell>
          <cell r="J380">
            <v>422</v>
          </cell>
          <cell r="K380" t="str">
            <v>lv</v>
          </cell>
          <cell r="L380">
            <v>23.9</v>
          </cell>
          <cell r="M380">
            <v>0</v>
          </cell>
          <cell r="N380">
            <v>1.9</v>
          </cell>
          <cell r="O380">
            <v>9</v>
          </cell>
          <cell r="P380">
            <v>2.4</v>
          </cell>
          <cell r="Q380">
            <v>21.6</v>
          </cell>
          <cell r="R380">
            <v>1.2</v>
          </cell>
          <cell r="S380">
            <v>24.6</v>
          </cell>
          <cell r="T380">
            <v>0.9</v>
          </cell>
          <cell r="AL380">
            <v>3.957825210104126E-2</v>
          </cell>
        </row>
        <row r="381">
          <cell r="D381" t="str">
            <v>YouGov</v>
          </cell>
          <cell r="F381" t="str">
            <v>South Carolina</v>
          </cell>
          <cell r="G381" t="str">
            <v>B-</v>
          </cell>
          <cell r="I381">
            <v>43749</v>
          </cell>
          <cell r="J381">
            <v>846</v>
          </cell>
          <cell r="K381" t="str">
            <v>lv</v>
          </cell>
          <cell r="L381">
            <v>43</v>
          </cell>
          <cell r="M381">
            <v>0</v>
          </cell>
          <cell r="N381">
            <v>3</v>
          </cell>
          <cell r="O381">
            <v>4</v>
          </cell>
          <cell r="P381">
            <v>1</v>
          </cell>
          <cell r="Q381">
            <v>16</v>
          </cell>
          <cell r="R381">
            <v>2</v>
          </cell>
          <cell r="S381">
            <v>18</v>
          </cell>
          <cell r="T381">
            <v>1</v>
          </cell>
          <cell r="AL381">
            <v>6.1303016316108211E-2</v>
          </cell>
        </row>
        <row r="382">
          <cell r="D382" t="str">
            <v>YouGov</v>
          </cell>
          <cell r="F382" t="str">
            <v>New Hampshire</v>
          </cell>
          <cell r="G382" t="str">
            <v>B-</v>
          </cell>
          <cell r="I382">
            <v>43749</v>
          </cell>
          <cell r="J382">
            <v>488</v>
          </cell>
          <cell r="K382" t="str">
            <v>lv</v>
          </cell>
          <cell r="L382">
            <v>24</v>
          </cell>
          <cell r="M382">
            <v>0</v>
          </cell>
          <cell r="N382">
            <v>1</v>
          </cell>
          <cell r="O382">
            <v>7</v>
          </cell>
          <cell r="P382">
            <v>2</v>
          </cell>
          <cell r="Q382">
            <v>17</v>
          </cell>
          <cell r="R382">
            <v>4</v>
          </cell>
          <cell r="S382">
            <v>32</v>
          </cell>
          <cell r="T382">
            <v>5</v>
          </cell>
          <cell r="AL382">
            <v>2.4815305914138167E-2</v>
          </cell>
        </row>
        <row r="383">
          <cell r="D383" t="str">
            <v>YouGov</v>
          </cell>
          <cell r="F383" t="str">
            <v>Iowa</v>
          </cell>
          <cell r="G383" t="str">
            <v>B-</v>
          </cell>
          <cell r="I383">
            <v>43749</v>
          </cell>
          <cell r="J383">
            <v>597</v>
          </cell>
          <cell r="K383" t="str">
            <v>lv</v>
          </cell>
          <cell r="L383">
            <v>22</v>
          </cell>
          <cell r="M383">
            <v>0</v>
          </cell>
          <cell r="N383">
            <v>2</v>
          </cell>
          <cell r="O383">
            <v>14</v>
          </cell>
          <cell r="P383">
            <v>2</v>
          </cell>
          <cell r="Q383">
            <v>21</v>
          </cell>
          <cell r="R383">
            <v>3</v>
          </cell>
          <cell r="S383">
            <v>22</v>
          </cell>
          <cell r="T383">
            <v>0</v>
          </cell>
          <cell r="AL383">
            <v>5.2824471104158735E-2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43749</v>
          </cell>
          <cell r="J384">
            <v>1841</v>
          </cell>
          <cell r="K384" t="str">
            <v>lv</v>
          </cell>
          <cell r="L384">
            <v>35</v>
          </cell>
          <cell r="M384">
            <v>0</v>
          </cell>
          <cell r="N384">
            <v>2</v>
          </cell>
          <cell r="O384">
            <v>5</v>
          </cell>
          <cell r="P384">
            <v>1</v>
          </cell>
          <cell r="Q384">
            <v>15</v>
          </cell>
          <cell r="R384">
            <v>1</v>
          </cell>
          <cell r="S384">
            <v>18</v>
          </cell>
          <cell r="T384">
            <v>2</v>
          </cell>
          <cell r="AL384">
            <v>2.1587382737617709E-4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43749</v>
          </cell>
          <cell r="J385">
            <v>812</v>
          </cell>
          <cell r="K385" t="str">
            <v>lv</v>
          </cell>
          <cell r="L385">
            <v>36</v>
          </cell>
          <cell r="M385">
            <v>0</v>
          </cell>
          <cell r="N385">
            <v>2</v>
          </cell>
          <cell r="O385">
            <v>6</v>
          </cell>
          <cell r="P385">
            <v>1</v>
          </cell>
          <cell r="Q385">
            <v>14</v>
          </cell>
          <cell r="R385">
            <v>1</v>
          </cell>
          <cell r="S385">
            <v>16</v>
          </cell>
          <cell r="T385">
            <v>2</v>
          </cell>
          <cell r="AL385">
            <v>0</v>
          </cell>
        </row>
        <row r="386">
          <cell r="D386" t="str">
            <v>Siena College</v>
          </cell>
          <cell r="F386" t="str">
            <v>New York</v>
          </cell>
          <cell r="G386" t="str">
            <v>A-</v>
          </cell>
          <cell r="I386">
            <v>43748</v>
          </cell>
          <cell r="J386">
            <v>340</v>
          </cell>
          <cell r="K386" t="str">
            <v>rv</v>
          </cell>
          <cell r="L386">
            <v>21</v>
          </cell>
          <cell r="M386">
            <v>0</v>
          </cell>
          <cell r="N386">
            <v>1</v>
          </cell>
          <cell r="O386">
            <v>4</v>
          </cell>
          <cell r="P386">
            <v>1</v>
          </cell>
          <cell r="Q386">
            <v>16</v>
          </cell>
          <cell r="R386">
            <v>0</v>
          </cell>
          <cell r="S386">
            <v>21</v>
          </cell>
          <cell r="T386">
            <v>3</v>
          </cell>
          <cell r="AL386">
            <v>0.51755557206892489</v>
          </cell>
        </row>
        <row r="387">
          <cell r="D387" t="str">
            <v>Optimus</v>
          </cell>
          <cell r="F387" t="str">
            <v>South Carolina</v>
          </cell>
          <cell r="G387" t="str">
            <v>C/D</v>
          </cell>
          <cell r="I387">
            <v>43748</v>
          </cell>
          <cell r="J387">
            <v>607</v>
          </cell>
          <cell r="K387" t="str">
            <v>lv</v>
          </cell>
          <cell r="L387">
            <v>32.1</v>
          </cell>
          <cell r="M387">
            <v>0</v>
          </cell>
          <cell r="N387">
            <v>2.2000000000000002</v>
          </cell>
          <cell r="O387">
            <v>4</v>
          </cell>
          <cell r="P387">
            <v>0</v>
          </cell>
          <cell r="Q387">
            <v>8.1</v>
          </cell>
          <cell r="R387">
            <v>0</v>
          </cell>
          <cell r="S387">
            <v>16</v>
          </cell>
          <cell r="T387">
            <v>1.9</v>
          </cell>
          <cell r="AL387">
            <v>1.4674202842692399</v>
          </cell>
        </row>
        <row r="388">
          <cell r="D388" t="str">
            <v>Optimus</v>
          </cell>
          <cell r="F388" t="str">
            <v>New Hampshire</v>
          </cell>
          <cell r="G388" t="str">
            <v>C/D</v>
          </cell>
          <cell r="I388">
            <v>43748</v>
          </cell>
          <cell r="J388">
            <v>610</v>
          </cell>
          <cell r="K388" t="str">
            <v>lv</v>
          </cell>
          <cell r="L388">
            <v>18.2</v>
          </cell>
          <cell r="M388">
            <v>0</v>
          </cell>
          <cell r="N388">
            <v>2.4</v>
          </cell>
          <cell r="O388">
            <v>7.4</v>
          </cell>
          <cell r="P388">
            <v>0</v>
          </cell>
          <cell r="Q388">
            <v>9.3000000000000007</v>
          </cell>
          <cell r="R388">
            <v>0</v>
          </cell>
          <cell r="S388">
            <v>25.4</v>
          </cell>
          <cell r="T388">
            <v>2.4</v>
          </cell>
          <cell r="AL388">
            <v>1.4696637370414878</v>
          </cell>
        </row>
        <row r="389">
          <cell r="D389" t="str">
            <v>Optimus</v>
          </cell>
          <cell r="F389" t="str">
            <v>Iowa</v>
          </cell>
          <cell r="G389" t="str">
            <v>C/D</v>
          </cell>
          <cell r="I389">
            <v>43748</v>
          </cell>
          <cell r="J389">
            <v>548</v>
          </cell>
          <cell r="K389" t="str">
            <v>lv</v>
          </cell>
          <cell r="L389">
            <v>21.5</v>
          </cell>
          <cell r="M389">
            <v>0</v>
          </cell>
          <cell r="N389">
            <v>1.9</v>
          </cell>
          <cell r="O389">
            <v>16.600000000000001</v>
          </cell>
          <cell r="P389">
            <v>0</v>
          </cell>
          <cell r="Q389">
            <v>5</v>
          </cell>
          <cell r="R389">
            <v>0</v>
          </cell>
          <cell r="S389">
            <v>24.6</v>
          </cell>
          <cell r="T389">
            <v>0.9</v>
          </cell>
          <cell r="AL389">
            <v>1.4216327128556268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43748</v>
          </cell>
          <cell r="J390">
            <v>813</v>
          </cell>
          <cell r="K390" t="str">
            <v>lv</v>
          </cell>
          <cell r="L390">
            <v>35</v>
          </cell>
          <cell r="M390">
            <v>0</v>
          </cell>
          <cell r="N390">
            <v>2</v>
          </cell>
          <cell r="O390">
            <v>6</v>
          </cell>
          <cell r="P390">
            <v>0</v>
          </cell>
          <cell r="Q390">
            <v>14</v>
          </cell>
          <cell r="R390">
            <v>1</v>
          </cell>
          <cell r="S390">
            <v>17</v>
          </cell>
          <cell r="T390">
            <v>2</v>
          </cell>
          <cell r="AL390">
            <v>2.5498513419902651E-4</v>
          </cell>
        </row>
        <row r="391">
          <cell r="D391" t="str">
            <v>East Carolina University</v>
          </cell>
          <cell r="F391" t="str">
            <v>North Carolina</v>
          </cell>
          <cell r="G391">
            <v>0</v>
          </cell>
          <cell r="I391">
            <v>43747</v>
          </cell>
          <cell r="J391">
            <v>291</v>
          </cell>
          <cell r="K391" t="str">
            <v>lv</v>
          </cell>
          <cell r="L391">
            <v>29</v>
          </cell>
          <cell r="M391">
            <v>0</v>
          </cell>
          <cell r="N391">
            <v>1</v>
          </cell>
          <cell r="O391">
            <v>4</v>
          </cell>
          <cell r="P391">
            <v>3</v>
          </cell>
          <cell r="Q391">
            <v>19</v>
          </cell>
          <cell r="R391">
            <v>0</v>
          </cell>
          <cell r="S391">
            <v>17</v>
          </cell>
          <cell r="T391">
            <v>9</v>
          </cell>
          <cell r="AL391">
            <v>1.5998327804415764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43747</v>
          </cell>
          <cell r="J392">
            <v>784</v>
          </cell>
          <cell r="K392" t="str">
            <v>lv</v>
          </cell>
          <cell r="L392">
            <v>36</v>
          </cell>
          <cell r="M392">
            <v>0</v>
          </cell>
          <cell r="N392">
            <v>2</v>
          </cell>
          <cell r="O392">
            <v>5</v>
          </cell>
          <cell r="P392">
            <v>1</v>
          </cell>
          <cell r="Q392">
            <v>15</v>
          </cell>
          <cell r="R392">
            <v>2</v>
          </cell>
          <cell r="S392">
            <v>17</v>
          </cell>
          <cell r="T392">
            <v>2</v>
          </cell>
          <cell r="AL392">
            <v>2.1973712971618041E-4</v>
          </cell>
        </row>
        <row r="393">
          <cell r="D393" t="str">
            <v>Fox News/Beacon Research/Shaw &amp; Co. Research</v>
          </cell>
          <cell r="F393" t="str">
            <v>US</v>
          </cell>
          <cell r="G393" t="str">
            <v>A-</v>
          </cell>
          <cell r="I393">
            <v>43746</v>
          </cell>
          <cell r="J393">
            <v>484</v>
          </cell>
          <cell r="K393" t="str">
            <v>lv</v>
          </cell>
          <cell r="L393">
            <v>32</v>
          </cell>
          <cell r="M393">
            <v>0</v>
          </cell>
          <cell r="N393">
            <v>2</v>
          </cell>
          <cell r="O393">
            <v>4</v>
          </cell>
          <cell r="P393">
            <v>2</v>
          </cell>
          <cell r="Q393">
            <v>17</v>
          </cell>
          <cell r="R393">
            <v>1</v>
          </cell>
          <cell r="S393">
            <v>22</v>
          </cell>
          <cell r="T393">
            <v>2</v>
          </cell>
          <cell r="AL393">
            <v>8.9616779113225922E-2</v>
          </cell>
        </row>
        <row r="394">
          <cell r="D394" t="str">
            <v>YouGov</v>
          </cell>
          <cell r="F394" t="str">
            <v>US</v>
          </cell>
          <cell r="G394" t="str">
            <v>B-</v>
          </cell>
          <cell r="I394">
            <v>43746</v>
          </cell>
          <cell r="J394">
            <v>598</v>
          </cell>
          <cell r="K394" t="str">
            <v>lv</v>
          </cell>
          <cell r="L394">
            <v>25</v>
          </cell>
          <cell r="M394">
            <v>0</v>
          </cell>
          <cell r="N394">
            <v>1</v>
          </cell>
          <cell r="O394">
            <v>5</v>
          </cell>
          <cell r="P394">
            <v>2</v>
          </cell>
          <cell r="Q394">
            <v>13</v>
          </cell>
          <cell r="R394">
            <v>1</v>
          </cell>
          <cell r="S394">
            <v>28</v>
          </cell>
          <cell r="T394">
            <v>3</v>
          </cell>
          <cell r="AL394">
            <v>1.2527560365618672E-4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43746</v>
          </cell>
          <cell r="J395">
            <v>759</v>
          </cell>
          <cell r="K395" t="str">
            <v>lv</v>
          </cell>
          <cell r="L395">
            <v>36</v>
          </cell>
          <cell r="M395">
            <v>0</v>
          </cell>
          <cell r="N395">
            <v>2</v>
          </cell>
          <cell r="O395">
            <v>5</v>
          </cell>
          <cell r="P395">
            <v>0</v>
          </cell>
          <cell r="Q395">
            <v>15</v>
          </cell>
          <cell r="R395">
            <v>2</v>
          </cell>
          <cell r="S395">
            <v>18</v>
          </cell>
          <cell r="T395">
            <v>2</v>
          </cell>
          <cell r="AL395">
            <v>1.6948743856512851E-4</v>
          </cell>
        </row>
        <row r="396">
          <cell r="D396" t="str">
            <v>Gravis Marketing</v>
          </cell>
          <cell r="F396" t="str">
            <v>South Carolina</v>
          </cell>
          <cell r="G396" t="str">
            <v>C+</v>
          </cell>
          <cell r="I396">
            <v>43745</v>
          </cell>
          <cell r="J396">
            <v>516</v>
          </cell>
          <cell r="K396" t="str">
            <v>lv</v>
          </cell>
          <cell r="L396">
            <v>34</v>
          </cell>
          <cell r="M396">
            <v>0</v>
          </cell>
          <cell r="N396">
            <v>6</v>
          </cell>
          <cell r="O396">
            <v>0</v>
          </cell>
          <cell r="P396">
            <v>2</v>
          </cell>
          <cell r="Q396">
            <v>10</v>
          </cell>
          <cell r="R396">
            <v>7</v>
          </cell>
          <cell r="S396">
            <v>9</v>
          </cell>
          <cell r="T396">
            <v>2</v>
          </cell>
          <cell r="AL396">
            <v>2.5353182590870058</v>
          </cell>
        </row>
        <row r="397">
          <cell r="D397" t="str">
            <v>Climate Nexus</v>
          </cell>
          <cell r="F397" t="str">
            <v>Ohio</v>
          </cell>
          <cell r="G397">
            <v>0</v>
          </cell>
          <cell r="I397">
            <v>43745</v>
          </cell>
          <cell r="J397">
            <v>443</v>
          </cell>
          <cell r="K397" t="str">
            <v>lv</v>
          </cell>
          <cell r="L397">
            <v>32</v>
          </cell>
          <cell r="M397">
            <v>0</v>
          </cell>
          <cell r="N397">
            <v>3</v>
          </cell>
          <cell r="O397">
            <v>5</v>
          </cell>
          <cell r="P397">
            <v>0</v>
          </cell>
          <cell r="Q397">
            <v>13</v>
          </cell>
          <cell r="R397">
            <v>1</v>
          </cell>
          <cell r="S397">
            <v>21</v>
          </cell>
          <cell r="T397">
            <v>3</v>
          </cell>
          <cell r="AL397">
            <v>1.93984709702901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43745</v>
          </cell>
          <cell r="J398">
            <v>446</v>
          </cell>
          <cell r="K398" t="str">
            <v>rv</v>
          </cell>
          <cell r="L398">
            <v>31</v>
          </cell>
          <cell r="M398">
            <v>0</v>
          </cell>
          <cell r="N398">
            <v>1</v>
          </cell>
          <cell r="O398">
            <v>4</v>
          </cell>
          <cell r="P398">
            <v>2</v>
          </cell>
          <cell r="Q398">
            <v>17</v>
          </cell>
          <cell r="R398">
            <v>2</v>
          </cell>
          <cell r="S398">
            <v>15</v>
          </cell>
          <cell r="T398">
            <v>2</v>
          </cell>
          <cell r="AL398">
            <v>0</v>
          </cell>
        </row>
        <row r="399">
          <cell r="D399" t="str">
            <v>Quinnipiac University</v>
          </cell>
          <cell r="F399" t="str">
            <v>US</v>
          </cell>
          <cell r="G399" t="str">
            <v>A</v>
          </cell>
          <cell r="I399">
            <v>43745</v>
          </cell>
          <cell r="J399">
            <v>646</v>
          </cell>
          <cell r="K399" t="str">
            <v>rv</v>
          </cell>
          <cell r="L399">
            <v>26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0</v>
          </cell>
          <cell r="S399">
            <v>29</v>
          </cell>
          <cell r="T399">
            <v>3</v>
          </cell>
          <cell r="AL399">
            <v>1.0205774389564238E-2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43745</v>
          </cell>
          <cell r="J400">
            <v>774</v>
          </cell>
          <cell r="K400" t="str">
            <v>lv</v>
          </cell>
          <cell r="L400">
            <v>33</v>
          </cell>
          <cell r="M400">
            <v>0</v>
          </cell>
          <cell r="N400">
            <v>3</v>
          </cell>
          <cell r="O400">
            <v>4</v>
          </cell>
          <cell r="P400">
            <v>1</v>
          </cell>
          <cell r="Q400">
            <v>16</v>
          </cell>
          <cell r="R400">
            <v>1</v>
          </cell>
          <cell r="S400">
            <v>19</v>
          </cell>
          <cell r="T400">
            <v>2</v>
          </cell>
          <cell r="AL400">
            <v>1.5149771285460646E-4</v>
          </cell>
        </row>
        <row r="401">
          <cell r="D401" t="str">
            <v>Public Policy Polling</v>
          </cell>
          <cell r="F401" t="str">
            <v>North Carolina</v>
          </cell>
          <cell r="G401" t="str">
            <v>B</v>
          </cell>
          <cell r="I401">
            <v>43744</v>
          </cell>
          <cell r="J401">
            <v>410</v>
          </cell>
          <cell r="K401" t="str">
            <v>v</v>
          </cell>
          <cell r="L401">
            <v>39</v>
          </cell>
          <cell r="M401">
            <v>0</v>
          </cell>
          <cell r="N401">
            <v>2</v>
          </cell>
          <cell r="O401">
            <v>9</v>
          </cell>
          <cell r="P401">
            <v>0</v>
          </cell>
          <cell r="Q401">
            <v>6</v>
          </cell>
          <cell r="R401">
            <v>0</v>
          </cell>
          <cell r="S401">
            <v>22</v>
          </cell>
          <cell r="T401">
            <v>3</v>
          </cell>
          <cell r="AL401">
            <v>0.1050032091570942</v>
          </cell>
        </row>
        <row r="402">
          <cell r="D402" t="str">
            <v>Susquehanna Polling &amp; Research Inc.</v>
          </cell>
          <cell r="F402" t="str">
            <v>Pennsylvania</v>
          </cell>
          <cell r="G402" t="str">
            <v>C</v>
          </cell>
          <cell r="I402">
            <v>43744</v>
          </cell>
          <cell r="J402">
            <v>307</v>
          </cell>
          <cell r="K402" t="str">
            <v>rv</v>
          </cell>
          <cell r="L402">
            <v>17</v>
          </cell>
          <cell r="M402">
            <v>0</v>
          </cell>
          <cell r="N402">
            <v>0</v>
          </cell>
          <cell r="O402">
            <v>8</v>
          </cell>
          <cell r="P402">
            <v>1</v>
          </cell>
          <cell r="Q402">
            <v>6</v>
          </cell>
          <cell r="R402">
            <v>0</v>
          </cell>
          <cell r="S402">
            <v>9</v>
          </cell>
          <cell r="T402">
            <v>0</v>
          </cell>
          <cell r="AL402">
            <v>1.5349159048861372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43744</v>
          </cell>
          <cell r="J403">
            <v>526</v>
          </cell>
          <cell r="K403" t="str">
            <v>lv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39</v>
          </cell>
          <cell r="T403">
            <v>0</v>
          </cell>
          <cell r="AL403">
            <v>0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43744</v>
          </cell>
          <cell r="J404">
            <v>888</v>
          </cell>
          <cell r="K404" t="str">
            <v>rv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</v>
          </cell>
          <cell r="T404">
            <v>0</v>
          </cell>
          <cell r="AL404">
            <v>0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43744</v>
          </cell>
          <cell r="J405">
            <v>526</v>
          </cell>
          <cell r="K405" t="str">
            <v>lv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44</v>
          </cell>
          <cell r="R405">
            <v>0</v>
          </cell>
          <cell r="S405">
            <v>42</v>
          </cell>
          <cell r="T405">
            <v>0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43744</v>
          </cell>
          <cell r="J406">
            <v>888</v>
          </cell>
          <cell r="K406" t="str">
            <v>rv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41</v>
          </cell>
          <cell r="R406">
            <v>0</v>
          </cell>
          <cell r="S406">
            <v>39</v>
          </cell>
          <cell r="T406">
            <v>0</v>
          </cell>
          <cell r="AL406">
            <v>0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43744</v>
          </cell>
          <cell r="J407">
            <v>526</v>
          </cell>
          <cell r="K407" t="str">
            <v>lv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43</v>
          </cell>
          <cell r="R407">
            <v>0</v>
          </cell>
          <cell r="S407">
            <v>0</v>
          </cell>
          <cell r="T407">
            <v>0</v>
          </cell>
          <cell r="AL407">
            <v>0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43744</v>
          </cell>
          <cell r="J408">
            <v>888</v>
          </cell>
          <cell r="K408" t="str">
            <v>rv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42</v>
          </cell>
          <cell r="R408">
            <v>0</v>
          </cell>
          <cell r="S408">
            <v>0</v>
          </cell>
          <cell r="T408">
            <v>0</v>
          </cell>
          <cell r="AL408">
            <v>0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43744</v>
          </cell>
          <cell r="J409">
            <v>526</v>
          </cell>
          <cell r="K409" t="str">
            <v>lv</v>
          </cell>
          <cell r="L409">
            <v>43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41</v>
          </cell>
          <cell r="T409">
            <v>0</v>
          </cell>
          <cell r="AL409">
            <v>0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43744</v>
          </cell>
          <cell r="J410">
            <v>888</v>
          </cell>
          <cell r="K410" t="str">
            <v>rv</v>
          </cell>
          <cell r="L410">
            <v>41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38</v>
          </cell>
          <cell r="T410">
            <v>0</v>
          </cell>
          <cell r="AL410">
            <v>0</v>
          </cell>
        </row>
        <row r="411">
          <cell r="D411" t="str">
            <v>Harris Insights &amp; Analytics</v>
          </cell>
          <cell r="F411" t="str">
            <v>US</v>
          </cell>
          <cell r="G411" t="str">
            <v>C+</v>
          </cell>
          <cell r="I411">
            <v>43744</v>
          </cell>
          <cell r="J411">
            <v>526</v>
          </cell>
          <cell r="K411" t="str">
            <v>lv</v>
          </cell>
          <cell r="L411">
            <v>39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AL411">
            <v>0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43744</v>
          </cell>
          <cell r="J412">
            <v>888</v>
          </cell>
          <cell r="K412" t="str">
            <v>rv</v>
          </cell>
          <cell r="L412">
            <v>39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AL412">
            <v>0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43744</v>
          </cell>
          <cell r="J413">
            <v>526</v>
          </cell>
          <cell r="K413" t="str">
            <v>lv</v>
          </cell>
          <cell r="L413">
            <v>42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42</v>
          </cell>
          <cell r="R413">
            <v>0</v>
          </cell>
          <cell r="S413">
            <v>0</v>
          </cell>
          <cell r="T413">
            <v>0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43744</v>
          </cell>
          <cell r="J414">
            <v>888</v>
          </cell>
          <cell r="K414" t="str">
            <v>rv</v>
          </cell>
          <cell r="L414">
            <v>41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38</v>
          </cell>
          <cell r="R414">
            <v>0</v>
          </cell>
          <cell r="S414">
            <v>0</v>
          </cell>
          <cell r="T414">
            <v>0</v>
          </cell>
          <cell r="AL414">
            <v>0</v>
          </cell>
        </row>
        <row r="415">
          <cell r="D415" t="str">
            <v>Morning Consult</v>
          </cell>
          <cell r="F415" t="str">
            <v>US</v>
          </cell>
          <cell r="G415" t="str">
            <v>B/C</v>
          </cell>
          <cell r="I415">
            <v>43744</v>
          </cell>
          <cell r="J415">
            <v>16529</v>
          </cell>
          <cell r="K415" t="str">
            <v>lv</v>
          </cell>
          <cell r="L415">
            <v>33</v>
          </cell>
          <cell r="M415">
            <v>0</v>
          </cell>
          <cell r="N415">
            <v>2</v>
          </cell>
          <cell r="O415">
            <v>5</v>
          </cell>
          <cell r="P415">
            <v>1</v>
          </cell>
          <cell r="Q415">
            <v>19</v>
          </cell>
          <cell r="R415">
            <v>1</v>
          </cell>
          <cell r="S415">
            <v>21</v>
          </cell>
          <cell r="T415">
            <v>3</v>
          </cell>
          <cell r="AL415">
            <v>1.244283552723949E-3</v>
          </cell>
        </row>
        <row r="416">
          <cell r="D416" t="str">
            <v>Swayable</v>
          </cell>
          <cell r="F416" t="str">
            <v>US</v>
          </cell>
          <cell r="G416">
            <v>0</v>
          </cell>
          <cell r="I416">
            <v>43734</v>
          </cell>
          <cell r="J416">
            <v>3491</v>
          </cell>
          <cell r="K416" t="str">
            <v>lv</v>
          </cell>
          <cell r="L416">
            <v>33.200000000000003</v>
          </cell>
          <cell r="M416">
            <v>0</v>
          </cell>
          <cell r="N416">
            <v>2.1</v>
          </cell>
          <cell r="O416">
            <v>5</v>
          </cell>
          <cell r="P416">
            <v>1.4</v>
          </cell>
          <cell r="Q416">
            <v>16.399999999999999</v>
          </cell>
          <cell r="R416">
            <v>1.3</v>
          </cell>
          <cell r="S416">
            <v>19.600000000000001</v>
          </cell>
          <cell r="T416">
            <v>2.2999999999999998</v>
          </cell>
          <cell r="AL416">
            <v>1.1327220811765374E-2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43734</v>
          </cell>
          <cell r="J417">
            <v>7120</v>
          </cell>
          <cell r="K417" t="str">
            <v>a</v>
          </cell>
          <cell r="L417">
            <v>28</v>
          </cell>
          <cell r="M417">
            <v>0</v>
          </cell>
          <cell r="N417">
            <v>1.9</v>
          </cell>
          <cell r="O417">
            <v>4</v>
          </cell>
          <cell r="P417">
            <v>1.7</v>
          </cell>
          <cell r="Q417">
            <v>19.2</v>
          </cell>
          <cell r="R417">
            <v>1.7</v>
          </cell>
          <cell r="S417">
            <v>15.3</v>
          </cell>
          <cell r="T417">
            <v>3.1</v>
          </cell>
          <cell r="AL417">
            <v>0</v>
          </cell>
        </row>
        <row r="418">
          <cell r="D418" t="str">
            <v>Avalanche Strategy</v>
          </cell>
          <cell r="F418" t="str">
            <v>US</v>
          </cell>
          <cell r="G418">
            <v>0</v>
          </cell>
          <cell r="I418">
            <v>43742</v>
          </cell>
          <cell r="J418">
            <v>1043</v>
          </cell>
          <cell r="K418" t="str">
            <v>lv</v>
          </cell>
          <cell r="L418">
            <v>27</v>
          </cell>
          <cell r="M418">
            <v>0</v>
          </cell>
          <cell r="N418">
            <v>0</v>
          </cell>
          <cell r="O418">
            <v>7</v>
          </cell>
          <cell r="P418">
            <v>0</v>
          </cell>
          <cell r="Q418">
            <v>12</v>
          </cell>
          <cell r="R418">
            <v>0</v>
          </cell>
          <cell r="S418">
            <v>29</v>
          </cell>
          <cell r="T418">
            <v>0</v>
          </cell>
          <cell r="AL418">
            <v>2.0917710322939573</v>
          </cell>
        </row>
        <row r="419">
          <cell r="D419" t="str">
            <v>YouGov Blue/Data for Progress</v>
          </cell>
          <cell r="F419" t="str">
            <v>US</v>
          </cell>
          <cell r="G419">
            <v>0</v>
          </cell>
          <cell r="I419">
            <v>43742</v>
          </cell>
          <cell r="J419">
            <v>1276</v>
          </cell>
          <cell r="K419" t="str">
            <v>lv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15</v>
          </cell>
          <cell r="R419">
            <v>0</v>
          </cell>
          <cell r="S419">
            <v>36</v>
          </cell>
          <cell r="T419">
            <v>3</v>
          </cell>
          <cell r="AL419">
            <v>2.1921073354653587E-2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43742</v>
          </cell>
          <cell r="J420">
            <v>1840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1</v>
          </cell>
          <cell r="Q420">
            <v>13</v>
          </cell>
          <cell r="R420">
            <v>1</v>
          </cell>
          <cell r="S420">
            <v>19</v>
          </cell>
          <cell r="T420">
            <v>2</v>
          </cell>
          <cell r="AL420">
            <v>4.4514733599253197E-5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43742</v>
          </cell>
          <cell r="J421">
            <v>782</v>
          </cell>
          <cell r="K421" t="str">
            <v>lv</v>
          </cell>
          <cell r="L421">
            <v>35</v>
          </cell>
          <cell r="M421">
            <v>0</v>
          </cell>
          <cell r="N421">
            <v>2</v>
          </cell>
          <cell r="O421">
            <v>3</v>
          </cell>
          <cell r="P421">
            <v>1</v>
          </cell>
          <cell r="Q421">
            <v>12</v>
          </cell>
          <cell r="R421">
            <v>1</v>
          </cell>
          <cell r="S421">
            <v>17</v>
          </cell>
          <cell r="T421">
            <v>2</v>
          </cell>
          <cell r="AL421">
            <v>0</v>
          </cell>
        </row>
        <row r="422">
          <cell r="D422" t="str">
            <v>IBD/TIPP</v>
          </cell>
          <cell r="F422" t="str">
            <v>US</v>
          </cell>
          <cell r="G422" t="str">
            <v>A/B</v>
          </cell>
          <cell r="I422">
            <v>43741</v>
          </cell>
          <cell r="J422">
            <v>341</v>
          </cell>
          <cell r="K422" t="str">
            <v>rv</v>
          </cell>
          <cell r="L422">
            <v>26</v>
          </cell>
          <cell r="M422">
            <v>0</v>
          </cell>
          <cell r="N422">
            <v>0</v>
          </cell>
          <cell r="O422">
            <v>7</v>
          </cell>
          <cell r="P422">
            <v>1</v>
          </cell>
          <cell r="Q422">
            <v>10</v>
          </cell>
          <cell r="R422">
            <v>0</v>
          </cell>
          <cell r="S422">
            <v>27</v>
          </cell>
          <cell r="T422">
            <v>3</v>
          </cell>
          <cell r="AL422">
            <v>2.9901944489522457E-2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43741</v>
          </cell>
          <cell r="J423">
            <v>783</v>
          </cell>
          <cell r="K423" t="str">
            <v>lv</v>
          </cell>
          <cell r="L423">
            <v>33</v>
          </cell>
          <cell r="M423">
            <v>0</v>
          </cell>
          <cell r="N423">
            <v>2</v>
          </cell>
          <cell r="O423">
            <v>3</v>
          </cell>
          <cell r="P423">
            <v>2</v>
          </cell>
          <cell r="Q423">
            <v>12</v>
          </cell>
          <cell r="R423">
            <v>1</v>
          </cell>
          <cell r="S423">
            <v>22</v>
          </cell>
          <cell r="T423">
            <v>3</v>
          </cell>
          <cell r="AL423">
            <v>3.93863562864182E-5</v>
          </cell>
        </row>
        <row r="424">
          <cell r="D424" t="str">
            <v>Change Research</v>
          </cell>
          <cell r="F424" t="str">
            <v>Wisconsin</v>
          </cell>
          <cell r="G424" t="str">
            <v>C</v>
          </cell>
          <cell r="I424">
            <v>43740</v>
          </cell>
          <cell r="J424">
            <v>663</v>
          </cell>
          <cell r="K424" t="str">
            <v>lv</v>
          </cell>
          <cell r="L424">
            <v>11</v>
          </cell>
          <cell r="M424">
            <v>0</v>
          </cell>
          <cell r="N424">
            <v>1</v>
          </cell>
          <cell r="O424">
            <v>6</v>
          </cell>
          <cell r="P424">
            <v>1</v>
          </cell>
          <cell r="Q424">
            <v>25</v>
          </cell>
          <cell r="R424">
            <v>0</v>
          </cell>
          <cell r="S424">
            <v>34</v>
          </cell>
          <cell r="T424">
            <v>3</v>
          </cell>
          <cell r="AL424">
            <v>2.1919721976289881</v>
          </cell>
        </row>
        <row r="425">
          <cell r="D425" t="str">
            <v>Fox News/Beacon Research/Shaw &amp; Co. Research</v>
          </cell>
          <cell r="F425" t="str">
            <v>Wisconsin</v>
          </cell>
          <cell r="G425" t="str">
            <v>A-</v>
          </cell>
          <cell r="I425">
            <v>43740</v>
          </cell>
          <cell r="J425">
            <v>663</v>
          </cell>
          <cell r="K425" t="str">
            <v>lv</v>
          </cell>
          <cell r="L425">
            <v>28</v>
          </cell>
          <cell r="M425">
            <v>0</v>
          </cell>
          <cell r="N425">
            <v>2</v>
          </cell>
          <cell r="O425">
            <v>7</v>
          </cell>
          <cell r="P425">
            <v>2</v>
          </cell>
          <cell r="Q425">
            <v>17</v>
          </cell>
          <cell r="R425">
            <v>0</v>
          </cell>
          <cell r="S425">
            <v>22</v>
          </cell>
          <cell r="T425">
            <v>2</v>
          </cell>
          <cell r="AL425">
            <v>0.81080547155003824</v>
          </cell>
        </row>
        <row r="426">
          <cell r="D426" t="str">
            <v>Fox News/Beacon Research/Shaw &amp; Co. Research</v>
          </cell>
          <cell r="F426" t="str">
            <v>South Carolina</v>
          </cell>
          <cell r="G426" t="str">
            <v>A-</v>
          </cell>
          <cell r="I426">
            <v>43740</v>
          </cell>
          <cell r="J426">
            <v>803</v>
          </cell>
          <cell r="K426" t="str">
            <v>lv</v>
          </cell>
          <cell r="L426">
            <v>41</v>
          </cell>
          <cell r="M426">
            <v>0</v>
          </cell>
          <cell r="N426">
            <v>3</v>
          </cell>
          <cell r="O426">
            <v>2</v>
          </cell>
          <cell r="P426">
            <v>0</v>
          </cell>
          <cell r="Q426">
            <v>10</v>
          </cell>
          <cell r="R426">
            <v>4</v>
          </cell>
          <cell r="S426">
            <v>12</v>
          </cell>
          <cell r="T426">
            <v>1</v>
          </cell>
          <cell r="AL426">
            <v>0.89694095664963536</v>
          </cell>
        </row>
        <row r="427">
          <cell r="D427" t="str">
            <v>Emerson College</v>
          </cell>
          <cell r="F427" t="str">
            <v>Ohio</v>
          </cell>
          <cell r="G427" t="str">
            <v>B-</v>
          </cell>
          <cell r="I427">
            <v>43740</v>
          </cell>
          <cell r="J427">
            <v>353</v>
          </cell>
          <cell r="K427" t="str">
            <v>lv</v>
          </cell>
          <cell r="L427">
            <v>29.2</v>
          </cell>
          <cell r="M427">
            <v>0</v>
          </cell>
          <cell r="N427">
            <v>0.3</v>
          </cell>
          <cell r="O427">
            <v>5</v>
          </cell>
          <cell r="P427">
            <v>0.2</v>
          </cell>
          <cell r="Q427">
            <v>26.6</v>
          </cell>
          <cell r="R427">
            <v>0.2</v>
          </cell>
          <cell r="S427">
            <v>20.6</v>
          </cell>
          <cell r="T427">
            <v>3.3</v>
          </cell>
          <cell r="AL427">
            <v>2.5879227115827219</v>
          </cell>
        </row>
        <row r="428">
          <cell r="D428" t="str">
            <v>Denno Research</v>
          </cell>
          <cell r="F428" t="str">
            <v>Michigan</v>
          </cell>
          <cell r="G428">
            <v>0</v>
          </cell>
          <cell r="I428">
            <v>43732</v>
          </cell>
          <cell r="J428">
            <v>217</v>
          </cell>
          <cell r="K428" t="str">
            <v>lv</v>
          </cell>
          <cell r="L428">
            <v>27</v>
          </cell>
          <cell r="M428">
            <v>0</v>
          </cell>
          <cell r="N428">
            <v>1</v>
          </cell>
          <cell r="O428">
            <v>4</v>
          </cell>
          <cell r="P428">
            <v>1</v>
          </cell>
          <cell r="Q428">
            <v>12</v>
          </cell>
          <cell r="R428">
            <v>0</v>
          </cell>
          <cell r="S428">
            <v>23</v>
          </cell>
          <cell r="T428">
            <v>1</v>
          </cell>
          <cell r="AL428">
            <v>1.4014881702289692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43740</v>
          </cell>
          <cell r="J429">
            <v>783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4</v>
          </cell>
          <cell r="P429">
            <v>2</v>
          </cell>
          <cell r="Q429">
            <v>14</v>
          </cell>
          <cell r="R429">
            <v>1</v>
          </cell>
          <cell r="S429">
            <v>22</v>
          </cell>
          <cell r="T429">
            <v>2</v>
          </cell>
          <cell r="AL429">
            <v>3.6464433700048621E-5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43739</v>
          </cell>
          <cell r="J430">
            <v>602</v>
          </cell>
          <cell r="K430" t="str">
            <v>lv</v>
          </cell>
          <cell r="L430">
            <v>22</v>
          </cell>
          <cell r="M430">
            <v>0</v>
          </cell>
          <cell r="N430">
            <v>2</v>
          </cell>
          <cell r="O430">
            <v>7</v>
          </cell>
          <cell r="P430">
            <v>1</v>
          </cell>
          <cell r="Q430">
            <v>14</v>
          </cell>
          <cell r="R430">
            <v>1</v>
          </cell>
          <cell r="S430">
            <v>26</v>
          </cell>
          <cell r="T430">
            <v>3</v>
          </cell>
          <cell r="AL430">
            <v>1.0839992512220209E-4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43739</v>
          </cell>
          <cell r="J431">
            <v>766</v>
          </cell>
          <cell r="K431" t="str">
            <v>lv</v>
          </cell>
          <cell r="L431">
            <v>35</v>
          </cell>
          <cell r="M431">
            <v>0</v>
          </cell>
          <cell r="N431">
            <v>2</v>
          </cell>
          <cell r="O431">
            <v>4</v>
          </cell>
          <cell r="P431">
            <v>2</v>
          </cell>
          <cell r="Q431">
            <v>13</v>
          </cell>
          <cell r="R431">
            <v>1</v>
          </cell>
          <cell r="S431">
            <v>21</v>
          </cell>
          <cell r="T431">
            <v>3</v>
          </cell>
          <cell r="AL431">
            <v>3.352336278085854E-5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43738</v>
          </cell>
          <cell r="J432">
            <v>600</v>
          </cell>
          <cell r="K432" t="str">
            <v>rv</v>
          </cell>
          <cell r="L432">
            <v>18.399999999999999</v>
          </cell>
          <cell r="M432">
            <v>0</v>
          </cell>
          <cell r="N432">
            <v>1</v>
          </cell>
          <cell r="O432">
            <v>5</v>
          </cell>
          <cell r="P432">
            <v>1.9</v>
          </cell>
          <cell r="Q432">
            <v>21</v>
          </cell>
          <cell r="R432">
            <v>0.7</v>
          </cell>
          <cell r="S432">
            <v>27.8</v>
          </cell>
          <cell r="T432">
            <v>2.8</v>
          </cell>
          <cell r="AL432">
            <v>8.866816357779653E-5</v>
          </cell>
        </row>
        <row r="433">
          <cell r="D433" t="str">
            <v>Winthrop University</v>
          </cell>
          <cell r="F433" t="str">
            <v>South Carolina</v>
          </cell>
          <cell r="G433" t="str">
            <v>A/B</v>
          </cell>
          <cell r="I433">
            <v>43738</v>
          </cell>
          <cell r="J433">
            <v>462</v>
          </cell>
          <cell r="K433" t="str">
            <v>rv</v>
          </cell>
          <cell r="L433">
            <v>37</v>
          </cell>
          <cell r="M433">
            <v>0</v>
          </cell>
          <cell r="N433">
            <v>3</v>
          </cell>
          <cell r="O433">
            <v>4</v>
          </cell>
          <cell r="P433">
            <v>1</v>
          </cell>
          <cell r="Q433">
            <v>8</v>
          </cell>
          <cell r="R433">
            <v>2</v>
          </cell>
          <cell r="S433">
            <v>17</v>
          </cell>
          <cell r="T433">
            <v>2</v>
          </cell>
          <cell r="AL433">
            <v>4.254630566634181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43738</v>
          </cell>
          <cell r="J434">
            <v>1136</v>
          </cell>
          <cell r="K434" t="str">
            <v>rv</v>
          </cell>
          <cell r="L434">
            <v>21</v>
          </cell>
          <cell r="M434">
            <v>0</v>
          </cell>
          <cell r="N434">
            <v>1</v>
          </cell>
          <cell r="O434">
            <v>4</v>
          </cell>
          <cell r="P434">
            <v>1</v>
          </cell>
          <cell r="Q434">
            <v>16</v>
          </cell>
          <cell r="R434">
            <v>0</v>
          </cell>
          <cell r="S434">
            <v>15</v>
          </cell>
          <cell r="T434">
            <v>3</v>
          </cell>
          <cell r="AL434">
            <v>4.3887574479819288E-4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43738</v>
          </cell>
          <cell r="J435">
            <v>1379</v>
          </cell>
          <cell r="K435" t="str">
            <v>a</v>
          </cell>
          <cell r="L435">
            <v>17.7</v>
          </cell>
          <cell r="M435">
            <v>0</v>
          </cell>
          <cell r="N435">
            <v>1.1000000000000001</v>
          </cell>
          <cell r="O435">
            <v>3.1</v>
          </cell>
          <cell r="P435">
            <v>1.1000000000000001</v>
          </cell>
          <cell r="Q435">
            <v>15.1</v>
          </cell>
          <cell r="R435">
            <v>0.4</v>
          </cell>
          <cell r="S435">
            <v>13.8</v>
          </cell>
          <cell r="T435">
            <v>3</v>
          </cell>
          <cell r="AL435">
            <v>0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43738</v>
          </cell>
          <cell r="J436">
            <v>769</v>
          </cell>
          <cell r="K436" t="str">
            <v>lv</v>
          </cell>
          <cell r="L436">
            <v>35</v>
          </cell>
          <cell r="M436">
            <v>0</v>
          </cell>
          <cell r="N436">
            <v>2</v>
          </cell>
          <cell r="O436">
            <v>4</v>
          </cell>
          <cell r="P436">
            <v>0</v>
          </cell>
          <cell r="Q436">
            <v>15</v>
          </cell>
          <cell r="R436">
            <v>1</v>
          </cell>
          <cell r="S436">
            <v>19</v>
          </cell>
          <cell r="T436">
            <v>2</v>
          </cell>
          <cell r="AL436">
            <v>3.1186579246946974E-5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43738</v>
          </cell>
          <cell r="J437">
            <v>1322</v>
          </cell>
          <cell r="K437" t="str">
            <v>rv</v>
          </cell>
          <cell r="L437">
            <v>30</v>
          </cell>
          <cell r="M437">
            <v>0</v>
          </cell>
          <cell r="N437">
            <v>2</v>
          </cell>
          <cell r="O437">
            <v>4</v>
          </cell>
          <cell r="P437">
            <v>0</v>
          </cell>
          <cell r="Q437">
            <v>16</v>
          </cell>
          <cell r="R437">
            <v>1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Monmouth University</v>
          </cell>
          <cell r="F438" t="str">
            <v>US</v>
          </cell>
          <cell r="G438" t="str">
            <v>A+</v>
          </cell>
          <cell r="I438">
            <v>43737</v>
          </cell>
          <cell r="J438">
            <v>434</v>
          </cell>
          <cell r="K438" t="str">
            <v>rv</v>
          </cell>
          <cell r="L438">
            <v>25</v>
          </cell>
          <cell r="M438">
            <v>0</v>
          </cell>
          <cell r="N438">
            <v>1</v>
          </cell>
          <cell r="O438">
            <v>5</v>
          </cell>
          <cell r="P438">
            <v>1</v>
          </cell>
          <cell r="Q438">
            <v>15</v>
          </cell>
          <cell r="R438">
            <v>1</v>
          </cell>
          <cell r="S438">
            <v>28</v>
          </cell>
          <cell r="T438">
            <v>2</v>
          </cell>
          <cell r="AL438">
            <v>5.4753438217703058E-2</v>
          </cell>
        </row>
        <row r="439">
          <cell r="D439" t="str">
            <v>St. Anselm</v>
          </cell>
          <cell r="F439" t="str">
            <v>New Hampshire</v>
          </cell>
          <cell r="G439">
            <v>0</v>
          </cell>
          <cell r="I439">
            <v>43737</v>
          </cell>
          <cell r="J439">
            <v>423</v>
          </cell>
          <cell r="K439" t="str">
            <v>lv</v>
          </cell>
          <cell r="L439">
            <v>24</v>
          </cell>
          <cell r="M439">
            <v>0</v>
          </cell>
          <cell r="N439">
            <v>1</v>
          </cell>
          <cell r="O439">
            <v>10</v>
          </cell>
          <cell r="P439">
            <v>3</v>
          </cell>
          <cell r="Q439">
            <v>11</v>
          </cell>
          <cell r="R439">
            <v>2</v>
          </cell>
          <cell r="S439">
            <v>25</v>
          </cell>
          <cell r="T439">
            <v>2</v>
          </cell>
          <cell r="AL439">
            <v>6.7525551143639992E-2</v>
          </cell>
        </row>
        <row r="440">
          <cell r="D440" t="str">
            <v>Morning Consult</v>
          </cell>
          <cell r="F440" t="str">
            <v>US</v>
          </cell>
          <cell r="G440" t="str">
            <v>B/C</v>
          </cell>
          <cell r="I440">
            <v>43737</v>
          </cell>
          <cell r="J440">
            <v>16274</v>
          </cell>
          <cell r="K440" t="str">
            <v>lv</v>
          </cell>
          <cell r="L440">
            <v>32</v>
          </cell>
          <cell r="M440">
            <v>0</v>
          </cell>
          <cell r="N440">
            <v>3</v>
          </cell>
          <cell r="O440">
            <v>5</v>
          </cell>
          <cell r="P440">
            <v>1</v>
          </cell>
          <cell r="Q440">
            <v>19</v>
          </cell>
          <cell r="R440">
            <v>1</v>
          </cell>
          <cell r="S440">
            <v>21</v>
          </cell>
          <cell r="T440">
            <v>3</v>
          </cell>
          <cell r="AL440">
            <v>1.0281839178102276E-3</v>
          </cell>
        </row>
        <row r="441">
          <cell r="D441" t="str">
            <v>Change Research</v>
          </cell>
          <cell r="F441" t="str">
            <v>Arizona</v>
          </cell>
          <cell r="G441" t="str">
            <v>C</v>
          </cell>
          <cell r="I441">
            <v>43736</v>
          </cell>
          <cell r="J441">
            <v>396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13</v>
          </cell>
          <cell r="P441">
            <v>1</v>
          </cell>
          <cell r="Q441">
            <v>19</v>
          </cell>
          <cell r="R441">
            <v>0</v>
          </cell>
          <cell r="S441">
            <v>35</v>
          </cell>
          <cell r="T441">
            <v>8</v>
          </cell>
          <cell r="AL441">
            <v>1.7862253058606197</v>
          </cell>
        </row>
        <row r="442">
          <cell r="D442" t="str">
            <v>Swayable</v>
          </cell>
          <cell r="F442" t="str">
            <v>US</v>
          </cell>
          <cell r="G442">
            <v>0</v>
          </cell>
          <cell r="I442">
            <v>43726</v>
          </cell>
          <cell r="J442">
            <v>3140</v>
          </cell>
          <cell r="K442" t="str">
            <v>lv</v>
          </cell>
          <cell r="L442">
            <v>32.9</v>
          </cell>
          <cell r="M442">
            <v>0</v>
          </cell>
          <cell r="N442">
            <v>2.2999999999999998</v>
          </cell>
          <cell r="O442">
            <v>5.7</v>
          </cell>
          <cell r="P442">
            <v>1.1000000000000001</v>
          </cell>
          <cell r="Q442">
            <v>18.399999999999999</v>
          </cell>
          <cell r="R442">
            <v>1</v>
          </cell>
          <cell r="S442">
            <v>16.399999999999999</v>
          </cell>
          <cell r="T442">
            <v>2.1</v>
          </cell>
          <cell r="AL442">
            <v>4.8715213636012153E-3</v>
          </cell>
        </row>
        <row r="443">
          <cell r="D443" t="str">
            <v>Swayable</v>
          </cell>
          <cell r="F443" t="str">
            <v>US</v>
          </cell>
          <cell r="G443">
            <v>0</v>
          </cell>
          <cell r="I443">
            <v>43726</v>
          </cell>
          <cell r="J443">
            <v>6341</v>
          </cell>
          <cell r="K443" t="str">
            <v>a</v>
          </cell>
          <cell r="L443">
            <v>28.5</v>
          </cell>
          <cell r="M443">
            <v>0</v>
          </cell>
          <cell r="N443">
            <v>2.2000000000000002</v>
          </cell>
          <cell r="O443">
            <v>5.2</v>
          </cell>
          <cell r="P443">
            <v>1.3</v>
          </cell>
          <cell r="Q443">
            <v>21.4</v>
          </cell>
          <cell r="R443">
            <v>1.5</v>
          </cell>
          <cell r="S443">
            <v>13.4</v>
          </cell>
          <cell r="T443">
            <v>2.7</v>
          </cell>
          <cell r="AL443">
            <v>0</v>
          </cell>
        </row>
        <row r="444">
          <cell r="D444" t="str">
            <v>Pew Research Center</v>
          </cell>
          <cell r="F444" t="str">
            <v>US</v>
          </cell>
          <cell r="G444" t="str">
            <v>B/C</v>
          </cell>
          <cell r="I444">
            <v>43723</v>
          </cell>
          <cell r="J444">
            <v>4655</v>
          </cell>
          <cell r="K444" t="str">
            <v>rv</v>
          </cell>
          <cell r="L444">
            <v>27</v>
          </cell>
          <cell r="M444">
            <v>0</v>
          </cell>
          <cell r="N444">
            <v>1</v>
          </cell>
          <cell r="O444">
            <v>5</v>
          </cell>
          <cell r="P444">
            <v>1</v>
          </cell>
          <cell r="Q444">
            <v>15</v>
          </cell>
          <cell r="R444">
            <v>0</v>
          </cell>
          <cell r="S444">
            <v>22</v>
          </cell>
          <cell r="T444">
            <v>2</v>
          </cell>
          <cell r="AL444">
            <v>0.67837660324447702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43728</v>
          </cell>
          <cell r="J445">
            <v>2692</v>
          </cell>
          <cell r="K445" t="str">
            <v>a</v>
          </cell>
          <cell r="L445">
            <v>19</v>
          </cell>
          <cell r="M445">
            <v>0</v>
          </cell>
          <cell r="N445">
            <v>2</v>
          </cell>
          <cell r="O445">
            <v>3</v>
          </cell>
          <cell r="P445">
            <v>1</v>
          </cell>
          <cell r="Q445">
            <v>17</v>
          </cell>
          <cell r="R445">
            <v>0</v>
          </cell>
          <cell r="S445">
            <v>12</v>
          </cell>
          <cell r="T445">
            <v>3</v>
          </cell>
          <cell r="AL445">
            <v>3.9961528474360925E-4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43735</v>
          </cell>
          <cell r="J446">
            <v>1840</v>
          </cell>
          <cell r="K446" t="str">
            <v>lv</v>
          </cell>
          <cell r="L446">
            <v>33</v>
          </cell>
          <cell r="M446">
            <v>0</v>
          </cell>
          <cell r="N446">
            <v>2</v>
          </cell>
          <cell r="O446">
            <v>5</v>
          </cell>
          <cell r="P446">
            <v>1</v>
          </cell>
          <cell r="Q446">
            <v>15</v>
          </cell>
          <cell r="R446">
            <v>0</v>
          </cell>
          <cell r="S446">
            <v>19</v>
          </cell>
          <cell r="T446">
            <v>2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43735</v>
          </cell>
          <cell r="J447">
            <v>3100</v>
          </cell>
          <cell r="K447" t="str">
            <v>rv</v>
          </cell>
          <cell r="L447">
            <v>28</v>
          </cell>
          <cell r="M447">
            <v>0</v>
          </cell>
          <cell r="N447">
            <v>2</v>
          </cell>
          <cell r="O447">
            <v>4</v>
          </cell>
          <cell r="P447">
            <v>1</v>
          </cell>
          <cell r="Q447">
            <v>15</v>
          </cell>
          <cell r="R447">
            <v>1</v>
          </cell>
          <cell r="S447">
            <v>15</v>
          </cell>
          <cell r="T447">
            <v>2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43735</v>
          </cell>
          <cell r="J448">
            <v>772</v>
          </cell>
          <cell r="K448" t="str">
            <v>lv</v>
          </cell>
          <cell r="L448">
            <v>33</v>
          </cell>
          <cell r="M448">
            <v>0</v>
          </cell>
          <cell r="N448">
            <v>3</v>
          </cell>
          <cell r="O448">
            <v>5</v>
          </cell>
          <cell r="P448">
            <v>2</v>
          </cell>
          <cell r="Q448">
            <v>13</v>
          </cell>
          <cell r="R448">
            <v>1</v>
          </cell>
          <cell r="S448">
            <v>19</v>
          </cell>
          <cell r="T448">
            <v>1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43735</v>
          </cell>
          <cell r="J449">
            <v>1309</v>
          </cell>
          <cell r="K449" t="str">
            <v>rv</v>
          </cell>
          <cell r="L449">
            <v>28</v>
          </cell>
          <cell r="M449">
            <v>0</v>
          </cell>
          <cell r="N449">
            <v>3</v>
          </cell>
          <cell r="O449">
            <v>4</v>
          </cell>
          <cell r="P449">
            <v>2</v>
          </cell>
          <cell r="Q449">
            <v>13</v>
          </cell>
          <cell r="R449">
            <v>1</v>
          </cell>
          <cell r="S449">
            <v>15</v>
          </cell>
          <cell r="T449">
            <v>2</v>
          </cell>
          <cell r="AL449">
            <v>0</v>
          </cell>
        </row>
        <row r="450">
          <cell r="D450" t="str">
            <v>SSRS</v>
          </cell>
          <cell r="F450" t="str">
            <v>Nevada</v>
          </cell>
          <cell r="G450" t="str">
            <v>A/B</v>
          </cell>
          <cell r="I450">
            <v>43734</v>
          </cell>
          <cell r="J450">
            <v>324</v>
          </cell>
          <cell r="K450" t="str">
            <v>lv</v>
          </cell>
          <cell r="L450">
            <v>22</v>
          </cell>
          <cell r="M450">
            <v>0</v>
          </cell>
          <cell r="N450">
            <v>2</v>
          </cell>
          <cell r="O450">
            <v>4</v>
          </cell>
          <cell r="P450">
            <v>1</v>
          </cell>
          <cell r="Q450">
            <v>22</v>
          </cell>
          <cell r="R450">
            <v>4</v>
          </cell>
          <cell r="S450">
            <v>18</v>
          </cell>
          <cell r="T450">
            <v>3</v>
          </cell>
          <cell r="AL450">
            <v>3.8692103521335115</v>
          </cell>
        </row>
        <row r="451">
          <cell r="D451" t="str">
            <v>SSRS</v>
          </cell>
          <cell r="F451" t="str">
            <v>South Carolina</v>
          </cell>
          <cell r="G451" t="str">
            <v>A/B</v>
          </cell>
          <cell r="I451">
            <v>43734</v>
          </cell>
          <cell r="J451">
            <v>406</v>
          </cell>
          <cell r="K451" t="str">
            <v>lv</v>
          </cell>
          <cell r="L451">
            <v>37</v>
          </cell>
          <cell r="M451">
            <v>0</v>
          </cell>
          <cell r="N451">
            <v>2</v>
          </cell>
          <cell r="O451">
            <v>4</v>
          </cell>
          <cell r="P451">
            <v>1</v>
          </cell>
          <cell r="Q451">
            <v>11</v>
          </cell>
          <cell r="R451">
            <v>3</v>
          </cell>
          <cell r="S451">
            <v>16</v>
          </cell>
          <cell r="T451">
            <v>0</v>
          </cell>
          <cell r="AL451">
            <v>4.3410260898184472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43734</v>
          </cell>
          <cell r="J452">
            <v>801</v>
          </cell>
          <cell r="K452" t="str">
            <v>lv</v>
          </cell>
          <cell r="L452">
            <v>31</v>
          </cell>
          <cell r="M452">
            <v>0</v>
          </cell>
          <cell r="N452">
            <v>3</v>
          </cell>
          <cell r="O452">
            <v>5</v>
          </cell>
          <cell r="P452">
            <v>2</v>
          </cell>
          <cell r="Q452">
            <v>13</v>
          </cell>
          <cell r="R452">
            <v>0</v>
          </cell>
          <cell r="S452">
            <v>20</v>
          </cell>
          <cell r="T452">
            <v>2</v>
          </cell>
          <cell r="AL452">
            <v>2.253153169109816E-5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43734</v>
          </cell>
          <cell r="J453">
            <v>1335</v>
          </cell>
          <cell r="K453" t="str">
            <v>rv</v>
          </cell>
          <cell r="L453">
            <v>28</v>
          </cell>
          <cell r="M453">
            <v>0</v>
          </cell>
          <cell r="N453">
            <v>3</v>
          </cell>
          <cell r="O453">
            <v>3</v>
          </cell>
          <cell r="P453">
            <v>1</v>
          </cell>
          <cell r="Q453">
            <v>14</v>
          </cell>
          <cell r="R453">
            <v>0</v>
          </cell>
          <cell r="S453">
            <v>15</v>
          </cell>
          <cell r="T453">
            <v>2</v>
          </cell>
          <cell r="AL453">
            <v>0</v>
          </cell>
        </row>
        <row r="454">
          <cell r="D454" t="str">
            <v>Public Policy Institute of California</v>
          </cell>
          <cell r="F454" t="str">
            <v>California</v>
          </cell>
          <cell r="G454" t="str">
            <v>A/B</v>
          </cell>
          <cell r="I454">
            <v>43733</v>
          </cell>
          <cell r="J454">
            <v>692</v>
          </cell>
          <cell r="K454" t="str">
            <v>lv</v>
          </cell>
          <cell r="L454">
            <v>22</v>
          </cell>
          <cell r="M454">
            <v>0</v>
          </cell>
          <cell r="N454">
            <v>2</v>
          </cell>
          <cell r="O454">
            <v>6</v>
          </cell>
          <cell r="P454">
            <v>1</v>
          </cell>
          <cell r="Q454">
            <v>21</v>
          </cell>
          <cell r="R454">
            <v>1</v>
          </cell>
          <cell r="S454">
            <v>23</v>
          </cell>
          <cell r="T454">
            <v>3</v>
          </cell>
          <cell r="AL454">
            <v>0.20661369019679918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43733</v>
          </cell>
          <cell r="J455">
            <v>816</v>
          </cell>
          <cell r="K455" t="str">
            <v>lv</v>
          </cell>
          <cell r="L455">
            <v>32</v>
          </cell>
          <cell r="M455">
            <v>0</v>
          </cell>
          <cell r="N455">
            <v>3</v>
          </cell>
          <cell r="O455">
            <v>4</v>
          </cell>
          <cell r="P455">
            <v>2</v>
          </cell>
          <cell r="Q455">
            <v>13</v>
          </cell>
          <cell r="R455">
            <v>0</v>
          </cell>
          <cell r="S455">
            <v>21</v>
          </cell>
          <cell r="T455">
            <v>2</v>
          </cell>
          <cell r="AL455">
            <v>2.005305071120541E-5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43733</v>
          </cell>
          <cell r="J456">
            <v>1332</v>
          </cell>
          <cell r="K456" t="str">
            <v>rv</v>
          </cell>
          <cell r="L456">
            <v>29</v>
          </cell>
          <cell r="M456">
            <v>0</v>
          </cell>
          <cell r="N456">
            <v>2</v>
          </cell>
          <cell r="O456">
            <v>3</v>
          </cell>
          <cell r="P456">
            <v>1</v>
          </cell>
          <cell r="Q456">
            <v>15</v>
          </cell>
          <cell r="R456">
            <v>0</v>
          </cell>
          <cell r="S456">
            <v>16</v>
          </cell>
          <cell r="T456">
            <v>2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43732</v>
          </cell>
          <cell r="J457">
            <v>693</v>
          </cell>
          <cell r="K457" t="str">
            <v>rv</v>
          </cell>
          <cell r="L457">
            <v>28</v>
          </cell>
          <cell r="M457">
            <v>0</v>
          </cell>
          <cell r="N457">
            <v>2</v>
          </cell>
          <cell r="O457">
            <v>3</v>
          </cell>
          <cell r="P457">
            <v>1</v>
          </cell>
          <cell r="Q457">
            <v>16</v>
          </cell>
          <cell r="R457">
            <v>2</v>
          </cell>
          <cell r="S457">
            <v>17</v>
          </cell>
          <cell r="T457">
            <v>3</v>
          </cell>
          <cell r="AL457">
            <v>0</v>
          </cell>
        </row>
        <row r="458">
          <cell r="D458" t="str">
            <v>YouGov</v>
          </cell>
          <cell r="F458" t="str">
            <v>US</v>
          </cell>
          <cell r="G458" t="str">
            <v>B-</v>
          </cell>
          <cell r="I458">
            <v>43732</v>
          </cell>
          <cell r="J458">
            <v>608</v>
          </cell>
          <cell r="K458" t="str">
            <v>lv</v>
          </cell>
          <cell r="L458">
            <v>25</v>
          </cell>
          <cell r="M458">
            <v>0</v>
          </cell>
          <cell r="N458">
            <v>0</v>
          </cell>
          <cell r="O458">
            <v>7</v>
          </cell>
          <cell r="P458">
            <v>1</v>
          </cell>
          <cell r="Q458">
            <v>16</v>
          </cell>
          <cell r="R458">
            <v>0</v>
          </cell>
          <cell r="S458">
            <v>25</v>
          </cell>
          <cell r="T458">
            <v>2</v>
          </cell>
          <cell r="AL458">
            <v>8.6641590607180389E-5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43732</v>
          </cell>
          <cell r="J459">
            <v>495</v>
          </cell>
          <cell r="K459" t="str">
            <v>rv</v>
          </cell>
          <cell r="L459">
            <v>22</v>
          </cell>
          <cell r="M459">
            <v>0</v>
          </cell>
          <cell r="N459">
            <v>1</v>
          </cell>
          <cell r="O459">
            <v>4</v>
          </cell>
          <cell r="P459">
            <v>1</v>
          </cell>
          <cell r="Q459">
            <v>14</v>
          </cell>
          <cell r="R459">
            <v>2</v>
          </cell>
          <cell r="S459">
            <v>17</v>
          </cell>
          <cell r="T459">
            <v>1</v>
          </cell>
          <cell r="AL459">
            <v>2.2282640871612835E-4</v>
          </cell>
        </row>
        <row r="460">
          <cell r="D460" t="str">
            <v>Ipsos</v>
          </cell>
          <cell r="F460" t="str">
            <v>US</v>
          </cell>
          <cell r="G460" t="str">
            <v>B+</v>
          </cell>
          <cell r="I460">
            <v>43732</v>
          </cell>
          <cell r="J460">
            <v>589</v>
          </cell>
          <cell r="K460" t="str">
            <v>a</v>
          </cell>
          <cell r="L460">
            <v>20</v>
          </cell>
          <cell r="M460">
            <v>0</v>
          </cell>
          <cell r="N460">
            <v>1</v>
          </cell>
          <cell r="O460">
            <v>4</v>
          </cell>
          <cell r="P460">
            <v>1</v>
          </cell>
          <cell r="Q460">
            <v>13</v>
          </cell>
          <cell r="R460">
            <v>2</v>
          </cell>
          <cell r="S460">
            <v>14</v>
          </cell>
          <cell r="T460">
            <v>1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43732</v>
          </cell>
          <cell r="J461">
            <v>812</v>
          </cell>
          <cell r="K461" t="str">
            <v>lv</v>
          </cell>
          <cell r="L461">
            <v>34</v>
          </cell>
          <cell r="M461">
            <v>0</v>
          </cell>
          <cell r="N461">
            <v>1</v>
          </cell>
          <cell r="O461">
            <v>4</v>
          </cell>
          <cell r="P461">
            <v>1</v>
          </cell>
          <cell r="Q461">
            <v>15</v>
          </cell>
          <cell r="R461">
            <v>0</v>
          </cell>
          <cell r="S461">
            <v>19</v>
          </cell>
          <cell r="T461">
            <v>2</v>
          </cell>
          <cell r="AL461">
            <v>1.6809397444796103E-5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43732</v>
          </cell>
          <cell r="J462">
            <v>1352</v>
          </cell>
          <cell r="K462" t="str">
            <v>rv</v>
          </cell>
          <cell r="L462">
            <v>29</v>
          </cell>
          <cell r="M462">
            <v>0</v>
          </cell>
          <cell r="N462">
            <v>1</v>
          </cell>
          <cell r="O462">
            <v>4</v>
          </cell>
          <cell r="P462">
            <v>1</v>
          </cell>
          <cell r="Q462">
            <v>16</v>
          </cell>
          <cell r="R462">
            <v>1</v>
          </cell>
          <cell r="S462">
            <v>16</v>
          </cell>
          <cell r="T462">
            <v>2</v>
          </cell>
          <cell r="AL462">
            <v>0</v>
          </cell>
        </row>
        <row r="463">
          <cell r="D463" t="str">
            <v>Quinnipiac University</v>
          </cell>
          <cell r="F463" t="str">
            <v>US</v>
          </cell>
          <cell r="G463" t="str">
            <v>A</v>
          </cell>
          <cell r="I463">
            <v>43731</v>
          </cell>
          <cell r="J463">
            <v>561</v>
          </cell>
          <cell r="K463" t="str">
            <v>rv</v>
          </cell>
          <cell r="L463">
            <v>25</v>
          </cell>
          <cell r="M463">
            <v>0</v>
          </cell>
          <cell r="N463">
            <v>0</v>
          </cell>
          <cell r="O463">
            <v>7</v>
          </cell>
          <cell r="P463">
            <v>2</v>
          </cell>
          <cell r="Q463">
            <v>16</v>
          </cell>
          <cell r="R463">
            <v>0</v>
          </cell>
          <cell r="S463">
            <v>27</v>
          </cell>
          <cell r="T463">
            <v>2</v>
          </cell>
          <cell r="AL463">
            <v>6.2700332930178985E-3</v>
          </cell>
        </row>
        <row r="464">
          <cell r="D464" t="str">
            <v>Emerson College</v>
          </cell>
          <cell r="F464" t="str">
            <v>US</v>
          </cell>
          <cell r="G464" t="str">
            <v>B-</v>
          </cell>
          <cell r="I464">
            <v>43731</v>
          </cell>
          <cell r="J464">
            <v>462</v>
          </cell>
          <cell r="K464" t="str">
            <v>lv</v>
          </cell>
          <cell r="L464">
            <v>25</v>
          </cell>
          <cell r="M464">
            <v>0</v>
          </cell>
          <cell r="N464">
            <v>2.2999999999999998</v>
          </cell>
          <cell r="O464">
            <v>6.4</v>
          </cell>
          <cell r="P464">
            <v>0.4</v>
          </cell>
          <cell r="Q464">
            <v>21.7</v>
          </cell>
          <cell r="R464">
            <v>0</v>
          </cell>
          <cell r="S464">
            <v>22.9</v>
          </cell>
          <cell r="T464">
            <v>8.1</v>
          </cell>
          <cell r="AL464">
            <v>2.201588681615653E-2</v>
          </cell>
        </row>
        <row r="465">
          <cell r="D465" t="str">
            <v>Suffolk University</v>
          </cell>
          <cell r="F465" t="str">
            <v>Nevada</v>
          </cell>
          <cell r="G465" t="str">
            <v>A-</v>
          </cell>
          <cell r="I465">
            <v>43731</v>
          </cell>
          <cell r="J465">
            <v>500</v>
          </cell>
          <cell r="K465" t="str">
            <v>lv</v>
          </cell>
          <cell r="L465">
            <v>23.2</v>
          </cell>
          <cell r="M465">
            <v>0</v>
          </cell>
          <cell r="N465">
            <v>2.4</v>
          </cell>
          <cell r="O465">
            <v>3.4</v>
          </cell>
          <cell r="P465">
            <v>0.4</v>
          </cell>
          <cell r="Q465">
            <v>14.2</v>
          </cell>
          <cell r="R465">
            <v>2.8</v>
          </cell>
          <cell r="S465">
            <v>19.399999999999999</v>
          </cell>
          <cell r="T465">
            <v>3</v>
          </cell>
          <cell r="AL465">
            <v>0.65838689481980939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43731</v>
          </cell>
          <cell r="J466">
            <v>789</v>
          </cell>
          <cell r="K466" t="str">
            <v>lv</v>
          </cell>
          <cell r="L466">
            <v>33</v>
          </cell>
          <cell r="M466">
            <v>0</v>
          </cell>
          <cell r="N466">
            <v>2</v>
          </cell>
          <cell r="O466">
            <v>5</v>
          </cell>
          <cell r="P466">
            <v>1</v>
          </cell>
          <cell r="Q466">
            <v>17</v>
          </cell>
          <cell r="R466">
            <v>0</v>
          </cell>
          <cell r="S466">
            <v>19</v>
          </cell>
          <cell r="T466">
            <v>2</v>
          </cell>
          <cell r="AL466">
            <v>1.4840425935861455E-5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43731</v>
          </cell>
          <cell r="J467">
            <v>1331</v>
          </cell>
          <cell r="K467" t="str">
            <v>rv</v>
          </cell>
          <cell r="L467">
            <v>28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17</v>
          </cell>
          <cell r="R467">
            <v>1</v>
          </cell>
          <cell r="S467">
            <v>16</v>
          </cell>
          <cell r="T467">
            <v>2</v>
          </cell>
          <cell r="AL467">
            <v>0</v>
          </cell>
        </row>
        <row r="468">
          <cell r="D468" t="str">
            <v>David Binder Research</v>
          </cell>
          <cell r="F468" t="str">
            <v>US</v>
          </cell>
          <cell r="G468">
            <v>0</v>
          </cell>
          <cell r="I468">
            <v>43730</v>
          </cell>
          <cell r="J468">
            <v>1200</v>
          </cell>
          <cell r="K468" t="str">
            <v>lv</v>
          </cell>
          <cell r="L468">
            <v>34</v>
          </cell>
          <cell r="M468">
            <v>0</v>
          </cell>
          <cell r="N468">
            <v>3</v>
          </cell>
          <cell r="O468">
            <v>5</v>
          </cell>
          <cell r="P468">
            <v>1</v>
          </cell>
          <cell r="Q468">
            <v>15</v>
          </cell>
          <cell r="R468">
            <v>1</v>
          </cell>
          <cell r="S468">
            <v>17</v>
          </cell>
          <cell r="T468">
            <v>2</v>
          </cell>
          <cell r="AL468">
            <v>0.31875122207919143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43730</v>
          </cell>
          <cell r="J469">
            <v>635</v>
          </cell>
          <cell r="K469" t="str">
            <v>lv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38</v>
          </cell>
          <cell r="R469">
            <v>0</v>
          </cell>
          <cell r="S469">
            <v>49</v>
          </cell>
          <cell r="T469">
            <v>0</v>
          </cell>
          <cell r="AL469">
            <v>0</v>
          </cell>
        </row>
        <row r="470">
          <cell r="D470" t="str">
            <v>Morning Consult</v>
          </cell>
          <cell r="F470" t="str">
            <v>US</v>
          </cell>
          <cell r="G470" t="str">
            <v>B/C</v>
          </cell>
          <cell r="I470">
            <v>43730</v>
          </cell>
          <cell r="J470">
            <v>726</v>
          </cell>
          <cell r="K470" t="str">
            <v>rv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37</v>
          </cell>
          <cell r="R470">
            <v>0</v>
          </cell>
          <cell r="S470">
            <v>46</v>
          </cell>
          <cell r="T470">
            <v>0</v>
          </cell>
          <cell r="AL470">
            <v>0</v>
          </cell>
        </row>
        <row r="471">
          <cell r="D471" t="str">
            <v>Morning Consult</v>
          </cell>
          <cell r="F471" t="str">
            <v>US</v>
          </cell>
          <cell r="G471" t="str">
            <v>B/C</v>
          </cell>
          <cell r="I471">
            <v>43730</v>
          </cell>
          <cell r="J471">
            <v>635</v>
          </cell>
          <cell r="K471" t="str">
            <v>lv</v>
          </cell>
          <cell r="L471">
            <v>52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37</v>
          </cell>
          <cell r="R471">
            <v>0</v>
          </cell>
          <cell r="S471">
            <v>0</v>
          </cell>
          <cell r="T471">
            <v>0</v>
          </cell>
          <cell r="AL471">
            <v>0</v>
          </cell>
        </row>
        <row r="472">
          <cell r="D472" t="str">
            <v>Morning Consult</v>
          </cell>
          <cell r="F472" t="str">
            <v>US</v>
          </cell>
          <cell r="G472" t="str">
            <v>B/C</v>
          </cell>
          <cell r="I472">
            <v>43730</v>
          </cell>
          <cell r="J472">
            <v>726</v>
          </cell>
          <cell r="K472" t="str">
            <v>rv</v>
          </cell>
          <cell r="L472">
            <v>48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35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Morning Consult</v>
          </cell>
          <cell r="F473" t="str">
            <v>US</v>
          </cell>
          <cell r="G473" t="str">
            <v>B/C</v>
          </cell>
          <cell r="I473">
            <v>43730</v>
          </cell>
          <cell r="J473">
            <v>635</v>
          </cell>
          <cell r="K473" t="str">
            <v>lv</v>
          </cell>
          <cell r="L473">
            <v>45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38</v>
          </cell>
          <cell r="T473">
            <v>0</v>
          </cell>
          <cell r="AL473">
            <v>0</v>
          </cell>
        </row>
        <row r="474">
          <cell r="D474" t="str">
            <v>Morning Consult</v>
          </cell>
          <cell r="F474" t="str">
            <v>US</v>
          </cell>
          <cell r="G474" t="str">
            <v>B/C</v>
          </cell>
          <cell r="I474">
            <v>43730</v>
          </cell>
          <cell r="J474">
            <v>726</v>
          </cell>
          <cell r="K474" t="str">
            <v>rv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36</v>
          </cell>
          <cell r="T474">
            <v>0</v>
          </cell>
          <cell r="AL474">
            <v>0</v>
          </cell>
        </row>
        <row r="475">
          <cell r="D475" t="str">
            <v>Morning Consult</v>
          </cell>
          <cell r="F475" t="str">
            <v>US</v>
          </cell>
          <cell r="G475" t="str">
            <v>B/C</v>
          </cell>
          <cell r="I475">
            <v>43730</v>
          </cell>
          <cell r="J475">
            <v>17377</v>
          </cell>
          <cell r="K475" t="str">
            <v>lv</v>
          </cell>
          <cell r="L475">
            <v>32</v>
          </cell>
          <cell r="M475">
            <v>0</v>
          </cell>
          <cell r="N475">
            <v>3</v>
          </cell>
          <cell r="O475">
            <v>5</v>
          </cell>
          <cell r="P475">
            <v>2</v>
          </cell>
          <cell r="Q475">
            <v>19</v>
          </cell>
          <cell r="R475">
            <v>1</v>
          </cell>
          <cell r="S475">
            <v>20</v>
          </cell>
          <cell r="T475">
            <v>3</v>
          </cell>
          <cell r="AL475">
            <v>4.4176606275860827E-4</v>
          </cell>
        </row>
        <row r="476">
          <cell r="D476" t="str">
            <v>Landmark Communications</v>
          </cell>
          <cell r="F476" t="str">
            <v>Georgia</v>
          </cell>
          <cell r="G476" t="str">
            <v>B</v>
          </cell>
          <cell r="I476">
            <v>43729</v>
          </cell>
          <cell r="J476">
            <v>500</v>
          </cell>
          <cell r="K476" t="str">
            <v>lv</v>
          </cell>
          <cell r="L476">
            <v>41.4</v>
          </cell>
          <cell r="M476">
            <v>0</v>
          </cell>
          <cell r="N476">
            <v>2</v>
          </cell>
          <cell r="O476">
            <v>4.9000000000000004</v>
          </cell>
          <cell r="P476">
            <v>1.1000000000000001</v>
          </cell>
          <cell r="Q476">
            <v>8.1</v>
          </cell>
          <cell r="R476">
            <v>0.1</v>
          </cell>
          <cell r="S476">
            <v>17.399999999999999</v>
          </cell>
          <cell r="T476">
            <v>1.9</v>
          </cell>
          <cell r="AL476">
            <v>0.4302886188857179</v>
          </cell>
        </row>
        <row r="477">
          <cell r="D477" t="str">
            <v>Monmouth University</v>
          </cell>
          <cell r="F477" t="str">
            <v>New Hampshire</v>
          </cell>
          <cell r="G477" t="str">
            <v>A+</v>
          </cell>
          <cell r="I477">
            <v>43729</v>
          </cell>
          <cell r="J477">
            <v>401</v>
          </cell>
          <cell r="K477" t="str">
            <v>lv</v>
          </cell>
          <cell r="L477">
            <v>25</v>
          </cell>
          <cell r="M477">
            <v>0</v>
          </cell>
          <cell r="N477">
            <v>2</v>
          </cell>
          <cell r="O477">
            <v>10</v>
          </cell>
          <cell r="P477">
            <v>2</v>
          </cell>
          <cell r="Q477">
            <v>12</v>
          </cell>
          <cell r="R477">
            <v>2</v>
          </cell>
          <cell r="S477">
            <v>27</v>
          </cell>
          <cell r="T477">
            <v>2</v>
          </cell>
          <cell r="AL477">
            <v>2.0061984995334032E-2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43729</v>
          </cell>
          <cell r="J478">
            <v>440</v>
          </cell>
          <cell r="K478" t="str">
            <v>rv</v>
          </cell>
          <cell r="L478">
            <v>31</v>
          </cell>
          <cell r="M478">
            <v>0</v>
          </cell>
          <cell r="N478">
            <v>2</v>
          </cell>
          <cell r="O478">
            <v>5</v>
          </cell>
          <cell r="P478">
            <v>2</v>
          </cell>
          <cell r="Q478">
            <v>16</v>
          </cell>
          <cell r="R478">
            <v>1</v>
          </cell>
          <cell r="S478">
            <v>14</v>
          </cell>
          <cell r="T478">
            <v>2</v>
          </cell>
          <cell r="AL478">
            <v>1.0660006388084258E-5</v>
          </cell>
        </row>
        <row r="479">
          <cell r="D479" t="str">
            <v>Tel Opinion Research</v>
          </cell>
          <cell r="F479" t="str">
            <v>South Carolina</v>
          </cell>
          <cell r="G479" t="str">
            <v>B/C</v>
          </cell>
          <cell r="I479">
            <v>43728</v>
          </cell>
          <cell r="J479">
            <v>600</v>
          </cell>
          <cell r="K479" t="str">
            <v>lv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9</v>
          </cell>
          <cell r="R479">
            <v>0</v>
          </cell>
          <cell r="S479">
            <v>19</v>
          </cell>
          <cell r="T479">
            <v>0</v>
          </cell>
          <cell r="AL479">
            <v>0</v>
          </cell>
        </row>
        <row r="480">
          <cell r="D480" t="str">
            <v>Tel Opinion Research</v>
          </cell>
          <cell r="F480" t="str">
            <v>South Carolina</v>
          </cell>
          <cell r="G480" t="str">
            <v>B/C</v>
          </cell>
          <cell r="I480">
            <v>43728</v>
          </cell>
          <cell r="J480">
            <v>600</v>
          </cell>
          <cell r="K480" t="str">
            <v>lv</v>
          </cell>
          <cell r="L480">
            <v>36</v>
          </cell>
          <cell r="M480">
            <v>0</v>
          </cell>
          <cell r="N480">
            <v>0</v>
          </cell>
          <cell r="O480">
            <v>3</v>
          </cell>
          <cell r="P480">
            <v>0</v>
          </cell>
          <cell r="Q480">
            <v>7</v>
          </cell>
          <cell r="R480">
            <v>0</v>
          </cell>
          <cell r="S480">
            <v>14</v>
          </cell>
          <cell r="T480">
            <v>1</v>
          </cell>
          <cell r="AL480">
            <v>2.3040961914040898</v>
          </cell>
        </row>
        <row r="481">
          <cell r="D481" t="str">
            <v>Tel Opinion Research</v>
          </cell>
          <cell r="F481" t="str">
            <v>South Carolina</v>
          </cell>
          <cell r="G481" t="str">
            <v>B/C</v>
          </cell>
          <cell r="I481">
            <v>43728</v>
          </cell>
          <cell r="J481">
            <v>600</v>
          </cell>
          <cell r="K481" t="str">
            <v>lv</v>
          </cell>
          <cell r="L481">
            <v>19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3</v>
          </cell>
          <cell r="R481">
            <v>1</v>
          </cell>
          <cell r="S481">
            <v>9</v>
          </cell>
          <cell r="T481">
            <v>0</v>
          </cell>
          <cell r="AL481">
            <v>0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43728</v>
          </cell>
          <cell r="J482">
            <v>1831</v>
          </cell>
          <cell r="K482" t="str">
            <v>lv</v>
          </cell>
          <cell r="L482">
            <v>32</v>
          </cell>
          <cell r="M482">
            <v>0</v>
          </cell>
          <cell r="N482">
            <v>3</v>
          </cell>
          <cell r="O482">
            <v>5</v>
          </cell>
          <cell r="P482">
            <v>1</v>
          </cell>
          <cell r="Q482">
            <v>15</v>
          </cell>
          <cell r="R482">
            <v>1</v>
          </cell>
          <cell r="S482">
            <v>17</v>
          </cell>
          <cell r="T482">
            <v>2</v>
          </cell>
          <cell r="AL482">
            <v>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43728</v>
          </cell>
          <cell r="J483">
            <v>761</v>
          </cell>
          <cell r="K483" t="str">
            <v>lv</v>
          </cell>
          <cell r="L483">
            <v>32</v>
          </cell>
          <cell r="M483">
            <v>0</v>
          </cell>
          <cell r="N483">
            <v>3</v>
          </cell>
          <cell r="O483">
            <v>5</v>
          </cell>
          <cell r="P483">
            <v>1</v>
          </cell>
          <cell r="Q483">
            <v>15</v>
          </cell>
          <cell r="R483">
            <v>1</v>
          </cell>
          <cell r="S483">
            <v>20</v>
          </cell>
          <cell r="T483">
            <v>2</v>
          </cell>
          <cell r="AL483">
            <v>1.1166005170983334E-5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43728</v>
          </cell>
          <cell r="J484">
            <v>1340</v>
          </cell>
          <cell r="K484" t="str">
            <v>rv</v>
          </cell>
          <cell r="L484">
            <v>28</v>
          </cell>
          <cell r="M484">
            <v>0</v>
          </cell>
          <cell r="N484">
            <v>3</v>
          </cell>
          <cell r="O484">
            <v>4</v>
          </cell>
          <cell r="P484">
            <v>1</v>
          </cell>
          <cell r="Q484">
            <v>16</v>
          </cell>
          <cell r="R484">
            <v>1</v>
          </cell>
          <cell r="S484">
            <v>17</v>
          </cell>
          <cell r="T484">
            <v>2</v>
          </cell>
          <cell r="AL484">
            <v>0</v>
          </cell>
        </row>
        <row r="485">
          <cell r="D485" t="str">
            <v>High Point University</v>
          </cell>
          <cell r="F485" t="str">
            <v>North Carolina</v>
          </cell>
          <cell r="G485" t="str">
            <v>A/B</v>
          </cell>
          <cell r="I485">
            <v>43727</v>
          </cell>
          <cell r="J485">
            <v>348</v>
          </cell>
          <cell r="K485" t="str">
            <v>a</v>
          </cell>
          <cell r="L485">
            <v>31</v>
          </cell>
          <cell r="M485">
            <v>0</v>
          </cell>
          <cell r="N485">
            <v>4</v>
          </cell>
          <cell r="O485">
            <v>3</v>
          </cell>
          <cell r="P485">
            <v>1</v>
          </cell>
          <cell r="Q485">
            <v>20</v>
          </cell>
          <cell r="R485">
            <v>0</v>
          </cell>
          <cell r="S485">
            <v>15</v>
          </cell>
          <cell r="T485">
            <v>4</v>
          </cell>
          <cell r="AL485">
            <v>5.1611889213593755E-2</v>
          </cell>
        </row>
        <row r="486">
          <cell r="D486" t="str">
            <v>Tel Opinion Research</v>
          </cell>
          <cell r="F486" t="str">
            <v>New Hampshire</v>
          </cell>
          <cell r="G486" t="str">
            <v>B/C</v>
          </cell>
          <cell r="I486">
            <v>43727</v>
          </cell>
          <cell r="J486">
            <v>600</v>
          </cell>
          <cell r="K486" t="str">
            <v>lv</v>
          </cell>
          <cell r="L486">
            <v>28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14</v>
          </cell>
          <cell r="R486">
            <v>0</v>
          </cell>
          <cell r="S486">
            <v>39</v>
          </cell>
          <cell r="T486">
            <v>0</v>
          </cell>
          <cell r="AL486">
            <v>0</v>
          </cell>
        </row>
        <row r="487">
          <cell r="D487" t="str">
            <v>Tel Opinion Research</v>
          </cell>
          <cell r="F487" t="str">
            <v>New Hampshire</v>
          </cell>
          <cell r="G487" t="str">
            <v>B/C</v>
          </cell>
          <cell r="I487">
            <v>43727</v>
          </cell>
          <cell r="J487">
            <v>600</v>
          </cell>
          <cell r="K487" t="str">
            <v>lv</v>
          </cell>
          <cell r="L487">
            <v>24</v>
          </cell>
          <cell r="M487">
            <v>0</v>
          </cell>
          <cell r="N487">
            <v>0</v>
          </cell>
          <cell r="O487">
            <v>9</v>
          </cell>
          <cell r="P487">
            <v>0</v>
          </cell>
          <cell r="Q487">
            <v>13</v>
          </cell>
          <cell r="R487">
            <v>0</v>
          </cell>
          <cell r="S487">
            <v>29</v>
          </cell>
          <cell r="T487">
            <v>1</v>
          </cell>
          <cell r="AL487">
            <v>2.2904336874505047</v>
          </cell>
        </row>
        <row r="488">
          <cell r="D488" t="str">
            <v>Tel Opinion Research</v>
          </cell>
          <cell r="F488" t="str">
            <v>New Hampshire</v>
          </cell>
          <cell r="G488" t="str">
            <v>B/C</v>
          </cell>
          <cell r="I488">
            <v>43727</v>
          </cell>
          <cell r="J488">
            <v>600</v>
          </cell>
          <cell r="K488" t="str">
            <v>lv</v>
          </cell>
          <cell r="L488">
            <v>15</v>
          </cell>
          <cell r="M488">
            <v>0</v>
          </cell>
          <cell r="N488">
            <v>0</v>
          </cell>
          <cell r="O488">
            <v>4</v>
          </cell>
          <cell r="P488">
            <v>2</v>
          </cell>
          <cell r="Q488">
            <v>8</v>
          </cell>
          <cell r="R488">
            <v>0</v>
          </cell>
          <cell r="S488">
            <v>18</v>
          </cell>
          <cell r="T488">
            <v>0</v>
          </cell>
          <cell r="AL488">
            <v>0</v>
          </cell>
        </row>
        <row r="489">
          <cell r="D489" t="str">
            <v>Goucher College</v>
          </cell>
          <cell r="F489" t="str">
            <v>Maryland</v>
          </cell>
          <cell r="G489">
            <v>0</v>
          </cell>
          <cell r="I489">
            <v>43727</v>
          </cell>
          <cell r="J489">
            <v>300</v>
          </cell>
          <cell r="K489" t="str">
            <v>lv</v>
          </cell>
          <cell r="L489">
            <v>33</v>
          </cell>
          <cell r="M489">
            <v>0</v>
          </cell>
          <cell r="N489">
            <v>1</v>
          </cell>
          <cell r="O489">
            <v>5</v>
          </cell>
          <cell r="P489">
            <v>1</v>
          </cell>
          <cell r="Q489">
            <v>10</v>
          </cell>
          <cell r="R489">
            <v>0</v>
          </cell>
          <cell r="S489">
            <v>21</v>
          </cell>
          <cell r="T489">
            <v>1</v>
          </cell>
          <cell r="AL489">
            <v>1.5069170944398718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43727</v>
          </cell>
          <cell r="J490">
            <v>773</v>
          </cell>
          <cell r="K490" t="str">
            <v>lv</v>
          </cell>
          <cell r="L490">
            <v>31</v>
          </cell>
          <cell r="M490">
            <v>0</v>
          </cell>
          <cell r="N490">
            <v>3</v>
          </cell>
          <cell r="O490">
            <v>5</v>
          </cell>
          <cell r="P490">
            <v>1</v>
          </cell>
          <cell r="Q490">
            <v>16</v>
          </cell>
          <cell r="R490">
            <v>1</v>
          </cell>
          <cell r="S490">
            <v>19</v>
          </cell>
          <cell r="T490">
            <v>2</v>
          </cell>
          <cell r="AL490">
            <v>1.0153778540800212E-5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43727</v>
          </cell>
          <cell r="J491">
            <v>1343</v>
          </cell>
          <cell r="K491" t="str">
            <v>rv</v>
          </cell>
          <cell r="L491">
            <v>26</v>
          </cell>
          <cell r="M491">
            <v>0</v>
          </cell>
          <cell r="N491">
            <v>3</v>
          </cell>
          <cell r="O491">
            <v>4</v>
          </cell>
          <cell r="P491">
            <v>1</v>
          </cell>
          <cell r="Q491">
            <v>16</v>
          </cell>
          <cell r="R491">
            <v>1</v>
          </cell>
          <cell r="S491">
            <v>16</v>
          </cell>
          <cell r="T491">
            <v>2</v>
          </cell>
          <cell r="AL491">
            <v>0</v>
          </cell>
        </row>
        <row r="492">
          <cell r="D492" t="str">
            <v>University of California, Berkeley</v>
          </cell>
          <cell r="F492" t="str">
            <v>California</v>
          </cell>
          <cell r="G492" t="str">
            <v>B/C</v>
          </cell>
          <cell r="I492">
            <v>43726</v>
          </cell>
          <cell r="J492">
            <v>2272</v>
          </cell>
          <cell r="K492" t="str">
            <v>lv</v>
          </cell>
          <cell r="L492">
            <v>19.600000000000001</v>
          </cell>
          <cell r="M492">
            <v>0</v>
          </cell>
          <cell r="N492">
            <v>0.9</v>
          </cell>
          <cell r="O492">
            <v>6.1</v>
          </cell>
          <cell r="P492">
            <v>1.6</v>
          </cell>
          <cell r="Q492">
            <v>18.899999999999999</v>
          </cell>
          <cell r="R492">
            <v>0.1</v>
          </cell>
          <cell r="S492">
            <v>28.6</v>
          </cell>
          <cell r="T492">
            <v>1.8</v>
          </cell>
          <cell r="AL492">
            <v>0.1697632168720386</v>
          </cell>
        </row>
        <row r="493">
          <cell r="D493" t="str">
            <v>Tel Opinion Research</v>
          </cell>
          <cell r="F493" t="str">
            <v>Florida</v>
          </cell>
          <cell r="G493" t="str">
            <v>B/C</v>
          </cell>
          <cell r="I493">
            <v>43726</v>
          </cell>
          <cell r="J493">
            <v>800</v>
          </cell>
          <cell r="K493" t="str">
            <v>lv</v>
          </cell>
          <cell r="L493">
            <v>43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10</v>
          </cell>
          <cell r="R493">
            <v>0</v>
          </cell>
          <cell r="S493">
            <v>26</v>
          </cell>
          <cell r="T493">
            <v>0</v>
          </cell>
          <cell r="AL493">
            <v>0</v>
          </cell>
        </row>
        <row r="494">
          <cell r="D494" t="str">
            <v>Tel Opinion Research</v>
          </cell>
          <cell r="F494" t="str">
            <v>Florida</v>
          </cell>
          <cell r="G494" t="str">
            <v>B/C</v>
          </cell>
          <cell r="I494">
            <v>43726</v>
          </cell>
          <cell r="J494">
            <v>800</v>
          </cell>
          <cell r="K494" t="str">
            <v>lv</v>
          </cell>
          <cell r="L494">
            <v>37</v>
          </cell>
          <cell r="M494">
            <v>0</v>
          </cell>
          <cell r="N494">
            <v>0</v>
          </cell>
          <cell r="O494">
            <v>5</v>
          </cell>
          <cell r="P494">
            <v>0</v>
          </cell>
          <cell r="Q494">
            <v>9</v>
          </cell>
          <cell r="R494">
            <v>0</v>
          </cell>
          <cell r="S494">
            <v>18</v>
          </cell>
          <cell r="T494">
            <v>2</v>
          </cell>
          <cell r="AL494">
            <v>9.4609528377718369E-2</v>
          </cell>
        </row>
        <row r="495">
          <cell r="D495" t="str">
            <v>Tel Opinion Research</v>
          </cell>
          <cell r="F495" t="str">
            <v>Florida</v>
          </cell>
          <cell r="G495" t="str">
            <v>B/C</v>
          </cell>
          <cell r="I495">
            <v>43726</v>
          </cell>
          <cell r="J495">
            <v>800</v>
          </cell>
          <cell r="K495" t="str">
            <v>lv</v>
          </cell>
          <cell r="L495">
            <v>24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5</v>
          </cell>
          <cell r="R495">
            <v>0</v>
          </cell>
          <cell r="S495">
            <v>11</v>
          </cell>
          <cell r="T495">
            <v>1</v>
          </cell>
          <cell r="AL495">
            <v>0</v>
          </cell>
        </row>
        <row r="496">
          <cell r="D496" t="str">
            <v>Selzer &amp; Co.</v>
          </cell>
          <cell r="F496" t="str">
            <v>Iowa</v>
          </cell>
          <cell r="G496" t="str">
            <v>A+</v>
          </cell>
          <cell r="I496">
            <v>43726</v>
          </cell>
          <cell r="J496">
            <v>602</v>
          </cell>
          <cell r="K496" t="str">
            <v>lv</v>
          </cell>
          <cell r="L496">
            <v>20</v>
          </cell>
          <cell r="M496">
            <v>0</v>
          </cell>
          <cell r="N496">
            <v>3</v>
          </cell>
          <cell r="O496">
            <v>9</v>
          </cell>
          <cell r="P496">
            <v>3</v>
          </cell>
          <cell r="Q496">
            <v>11</v>
          </cell>
          <cell r="R496">
            <v>2</v>
          </cell>
          <cell r="S496">
            <v>22</v>
          </cell>
          <cell r="T496">
            <v>2</v>
          </cell>
          <cell r="AL496">
            <v>0.31858159436136091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43726</v>
          </cell>
          <cell r="J497">
            <v>768</v>
          </cell>
          <cell r="K497" t="str">
            <v>lv</v>
          </cell>
          <cell r="L497">
            <v>34</v>
          </cell>
          <cell r="M497">
            <v>0</v>
          </cell>
          <cell r="N497">
            <v>2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18</v>
          </cell>
          <cell r="T497">
            <v>2</v>
          </cell>
          <cell r="AL497">
            <v>9.1801847305235232E-6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43726</v>
          </cell>
          <cell r="J498">
            <v>1326</v>
          </cell>
          <cell r="K498" t="str">
            <v>rv</v>
          </cell>
          <cell r="L498">
            <v>27</v>
          </cell>
          <cell r="M498">
            <v>0</v>
          </cell>
          <cell r="N498">
            <v>2</v>
          </cell>
          <cell r="O498">
            <v>3</v>
          </cell>
          <cell r="P498">
            <v>1</v>
          </cell>
          <cell r="Q498">
            <v>15</v>
          </cell>
          <cell r="R498">
            <v>1</v>
          </cell>
          <cell r="S498">
            <v>16</v>
          </cell>
          <cell r="T498">
            <v>3</v>
          </cell>
          <cell r="AL498">
            <v>0</v>
          </cell>
        </row>
        <row r="499">
          <cell r="D499" t="str">
            <v>Zogby Interactive/JZ Analytics</v>
          </cell>
          <cell r="F499" t="str">
            <v>US</v>
          </cell>
          <cell r="G499" t="str">
            <v>C</v>
          </cell>
          <cell r="I499">
            <v>43725</v>
          </cell>
          <cell r="J499">
            <v>601</v>
          </cell>
          <cell r="K499" t="str">
            <v>lv</v>
          </cell>
          <cell r="L499">
            <v>31</v>
          </cell>
          <cell r="M499">
            <v>0</v>
          </cell>
          <cell r="N499">
            <v>4</v>
          </cell>
          <cell r="O499">
            <v>6</v>
          </cell>
          <cell r="P499">
            <v>3</v>
          </cell>
          <cell r="Q499">
            <v>17</v>
          </cell>
          <cell r="R499">
            <v>0</v>
          </cell>
          <cell r="S499">
            <v>17</v>
          </cell>
          <cell r="T499">
            <v>2</v>
          </cell>
          <cell r="AL499">
            <v>2.8812833616693956E-2</v>
          </cell>
        </row>
        <row r="500">
          <cell r="D500" t="str">
            <v>Fox News/Beacon Research/Shaw &amp; Co. Research</v>
          </cell>
          <cell r="F500" t="str">
            <v>US</v>
          </cell>
          <cell r="G500" t="str">
            <v>A-</v>
          </cell>
          <cell r="I500">
            <v>43725</v>
          </cell>
          <cell r="J500">
            <v>480</v>
          </cell>
          <cell r="K500" t="str">
            <v>lv</v>
          </cell>
          <cell r="L500">
            <v>29</v>
          </cell>
          <cell r="M500">
            <v>0</v>
          </cell>
          <cell r="N500">
            <v>3</v>
          </cell>
          <cell r="O500">
            <v>5</v>
          </cell>
          <cell r="P500">
            <v>2</v>
          </cell>
          <cell r="Q500">
            <v>18</v>
          </cell>
          <cell r="R500">
            <v>1</v>
          </cell>
          <cell r="S500">
            <v>16</v>
          </cell>
          <cell r="T500">
            <v>2</v>
          </cell>
          <cell r="AL500">
            <v>4.002837879070726E-2</v>
          </cell>
        </row>
        <row r="501">
          <cell r="D501" t="str">
            <v>Fox News/Beacon Research/Shaw &amp; Co. Research</v>
          </cell>
          <cell r="F501" t="str">
            <v>US</v>
          </cell>
          <cell r="G501" t="str">
            <v>A-</v>
          </cell>
          <cell r="I501">
            <v>43725</v>
          </cell>
          <cell r="J501">
            <v>480</v>
          </cell>
          <cell r="K501" t="str">
            <v>lv</v>
          </cell>
          <cell r="L501">
            <v>53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37</v>
          </cell>
          <cell r="T501">
            <v>0</v>
          </cell>
          <cell r="AL501">
            <v>0</v>
          </cell>
        </row>
        <row r="502">
          <cell r="D502" t="str">
            <v>Civiqs</v>
          </cell>
          <cell r="F502" t="str">
            <v>Iowa</v>
          </cell>
          <cell r="G502">
            <v>0</v>
          </cell>
          <cell r="I502">
            <v>43725</v>
          </cell>
          <cell r="J502">
            <v>572</v>
          </cell>
          <cell r="K502" t="str">
            <v>lv</v>
          </cell>
          <cell r="L502">
            <v>16</v>
          </cell>
          <cell r="M502">
            <v>0</v>
          </cell>
          <cell r="N502">
            <v>2</v>
          </cell>
          <cell r="O502">
            <v>13</v>
          </cell>
          <cell r="P502">
            <v>3</v>
          </cell>
          <cell r="Q502">
            <v>16</v>
          </cell>
          <cell r="R502">
            <v>2</v>
          </cell>
          <cell r="S502">
            <v>24</v>
          </cell>
          <cell r="T502">
            <v>3</v>
          </cell>
          <cell r="AL502">
            <v>5.5092260943312163E-3</v>
          </cell>
        </row>
        <row r="503">
          <cell r="D503" t="str">
            <v>YouGov</v>
          </cell>
          <cell r="F503" t="str">
            <v>US</v>
          </cell>
          <cell r="G503" t="str">
            <v>B-</v>
          </cell>
          <cell r="I503">
            <v>43725</v>
          </cell>
          <cell r="J503">
            <v>603</v>
          </cell>
          <cell r="K503" t="str">
            <v>lv</v>
          </cell>
          <cell r="L503">
            <v>25</v>
          </cell>
          <cell r="M503">
            <v>0</v>
          </cell>
          <cell r="N503">
            <v>2</v>
          </cell>
          <cell r="O503">
            <v>8</v>
          </cell>
          <cell r="P503">
            <v>1</v>
          </cell>
          <cell r="Q503">
            <v>15</v>
          </cell>
          <cell r="R503">
            <v>0</v>
          </cell>
          <cell r="S503">
            <v>19</v>
          </cell>
          <cell r="T503">
            <v>3</v>
          </cell>
          <cell r="AL503">
            <v>7.5461695482201385E-5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43725</v>
          </cell>
          <cell r="J504">
            <v>799</v>
          </cell>
          <cell r="K504" t="str">
            <v>lv</v>
          </cell>
          <cell r="L504">
            <v>32</v>
          </cell>
          <cell r="M504">
            <v>0</v>
          </cell>
          <cell r="N504">
            <v>3</v>
          </cell>
          <cell r="O504">
            <v>5</v>
          </cell>
          <cell r="P504">
            <v>2</v>
          </cell>
          <cell r="Q504">
            <v>14</v>
          </cell>
          <cell r="R504">
            <v>1</v>
          </cell>
          <cell r="S504">
            <v>15</v>
          </cell>
          <cell r="T504">
            <v>2</v>
          </cell>
          <cell r="AL504">
            <v>8.4748262519518543E-6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43725</v>
          </cell>
          <cell r="J505">
            <v>1329</v>
          </cell>
          <cell r="K505" t="str">
            <v>rv</v>
          </cell>
          <cell r="L505">
            <v>27</v>
          </cell>
          <cell r="M505">
            <v>0</v>
          </cell>
          <cell r="N505">
            <v>3</v>
          </cell>
          <cell r="O505">
            <v>4</v>
          </cell>
          <cell r="P505">
            <v>1</v>
          </cell>
          <cell r="Q505">
            <v>14</v>
          </cell>
          <cell r="R505">
            <v>1</v>
          </cell>
          <cell r="S505">
            <v>13</v>
          </cell>
          <cell r="T505">
            <v>3</v>
          </cell>
          <cell r="AL505">
            <v>0</v>
          </cell>
        </row>
        <row r="506">
          <cell r="D506" t="str">
            <v>Show Me Victories</v>
          </cell>
          <cell r="F506" t="str">
            <v>Missouri</v>
          </cell>
          <cell r="G506">
            <v>0</v>
          </cell>
          <cell r="I506">
            <v>43724</v>
          </cell>
          <cell r="J506">
            <v>400</v>
          </cell>
          <cell r="K506" t="str">
            <v>lv</v>
          </cell>
          <cell r="L506">
            <v>34</v>
          </cell>
          <cell r="M506">
            <v>0</v>
          </cell>
          <cell r="N506">
            <v>1</v>
          </cell>
          <cell r="O506">
            <v>10</v>
          </cell>
          <cell r="P506">
            <v>1</v>
          </cell>
          <cell r="Q506">
            <v>14</v>
          </cell>
          <cell r="R506">
            <v>0</v>
          </cell>
          <cell r="S506">
            <v>22</v>
          </cell>
          <cell r="T506">
            <v>1</v>
          </cell>
          <cell r="AL506">
            <v>1.5741198906479923</v>
          </cell>
        </row>
        <row r="507">
          <cell r="D507" t="str">
            <v>Monmouth University</v>
          </cell>
          <cell r="F507" t="str">
            <v>New Jersey</v>
          </cell>
          <cell r="G507" t="str">
            <v>A+</v>
          </cell>
          <cell r="I507">
            <v>43724</v>
          </cell>
          <cell r="J507">
            <v>325</v>
          </cell>
          <cell r="K507" t="str">
            <v>rv</v>
          </cell>
          <cell r="L507">
            <v>26</v>
          </cell>
          <cell r="M507">
            <v>0</v>
          </cell>
          <cell r="N507">
            <v>9</v>
          </cell>
          <cell r="O507">
            <v>6</v>
          </cell>
          <cell r="P507">
            <v>1</v>
          </cell>
          <cell r="Q507">
            <v>18</v>
          </cell>
          <cell r="R507">
            <v>0</v>
          </cell>
          <cell r="S507">
            <v>20</v>
          </cell>
          <cell r="T507">
            <v>1</v>
          </cell>
          <cell r="AL507">
            <v>5.3625639101244449</v>
          </cell>
        </row>
        <row r="508">
          <cell r="D508" t="str">
            <v>Civiqs</v>
          </cell>
          <cell r="F508" t="str">
            <v>US</v>
          </cell>
          <cell r="G508">
            <v>0</v>
          </cell>
          <cell r="I508">
            <v>43724</v>
          </cell>
          <cell r="J508">
            <v>1291</v>
          </cell>
          <cell r="K508" t="str">
            <v>lv</v>
          </cell>
          <cell r="L508">
            <v>24</v>
          </cell>
          <cell r="M508">
            <v>0</v>
          </cell>
          <cell r="N508">
            <v>1</v>
          </cell>
          <cell r="O508">
            <v>7</v>
          </cell>
          <cell r="P508">
            <v>1</v>
          </cell>
          <cell r="Q508">
            <v>14</v>
          </cell>
          <cell r="R508">
            <v>1</v>
          </cell>
          <cell r="S508">
            <v>30</v>
          </cell>
          <cell r="T508">
            <v>2</v>
          </cell>
          <cell r="AL508">
            <v>2.5257803331474427</v>
          </cell>
        </row>
        <row r="509">
          <cell r="D509" t="str">
            <v>David Binder Research</v>
          </cell>
          <cell r="F509" t="str">
            <v>Iowa</v>
          </cell>
          <cell r="G509">
            <v>0</v>
          </cell>
          <cell r="I509">
            <v>43724</v>
          </cell>
          <cell r="J509">
            <v>500</v>
          </cell>
          <cell r="K509" t="str">
            <v>lv</v>
          </cell>
          <cell r="L509">
            <v>25</v>
          </cell>
          <cell r="M509">
            <v>0</v>
          </cell>
          <cell r="N509">
            <v>2</v>
          </cell>
          <cell r="O509">
            <v>12</v>
          </cell>
          <cell r="P509">
            <v>8</v>
          </cell>
          <cell r="Q509">
            <v>9</v>
          </cell>
          <cell r="R509">
            <v>3</v>
          </cell>
          <cell r="S509">
            <v>23</v>
          </cell>
          <cell r="T509">
            <v>2</v>
          </cell>
          <cell r="AL509">
            <v>2.8128320709633507E-2</v>
          </cell>
        </row>
        <row r="510">
          <cell r="D510" t="str">
            <v>SurveyUSA</v>
          </cell>
          <cell r="F510" t="str">
            <v>US</v>
          </cell>
          <cell r="G510" t="str">
            <v>A</v>
          </cell>
          <cell r="I510">
            <v>43724</v>
          </cell>
          <cell r="J510">
            <v>1017</v>
          </cell>
          <cell r="K510" t="str">
            <v>lv</v>
          </cell>
          <cell r="L510">
            <v>33</v>
          </cell>
          <cell r="M510">
            <v>0</v>
          </cell>
          <cell r="N510">
            <v>4</v>
          </cell>
          <cell r="O510">
            <v>5</v>
          </cell>
          <cell r="P510">
            <v>1</v>
          </cell>
          <cell r="Q510">
            <v>17</v>
          </cell>
          <cell r="R510">
            <v>0</v>
          </cell>
          <cell r="S510">
            <v>19</v>
          </cell>
          <cell r="T510">
            <v>3</v>
          </cell>
          <cell r="AL510">
            <v>7.0362646816993432E-2</v>
          </cell>
        </row>
        <row r="511">
          <cell r="D511" t="str">
            <v>NBC News/Wall Street Journal</v>
          </cell>
          <cell r="F511" t="str">
            <v>US</v>
          </cell>
          <cell r="G511" t="str">
            <v>A/B</v>
          </cell>
          <cell r="I511">
            <v>43724</v>
          </cell>
          <cell r="J511">
            <v>506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14</v>
          </cell>
          <cell r="R511">
            <v>1</v>
          </cell>
          <cell r="S511">
            <v>25</v>
          </cell>
          <cell r="T511">
            <v>4</v>
          </cell>
          <cell r="AL511">
            <v>7.1674491889012884E-2</v>
          </cell>
        </row>
        <row r="512">
          <cell r="D512" t="str">
            <v>Emerson College</v>
          </cell>
          <cell r="F512" t="str">
            <v>California</v>
          </cell>
          <cell r="G512" t="str">
            <v>B-</v>
          </cell>
          <cell r="I512">
            <v>43724</v>
          </cell>
          <cell r="J512">
            <v>424</v>
          </cell>
          <cell r="K512" t="str">
            <v>lv</v>
          </cell>
          <cell r="L512">
            <v>25.8</v>
          </cell>
          <cell r="M512">
            <v>0</v>
          </cell>
          <cell r="N512">
            <v>1.4</v>
          </cell>
          <cell r="O512">
            <v>4.3</v>
          </cell>
          <cell r="P512">
            <v>0.3</v>
          </cell>
          <cell r="Q512">
            <v>25.5</v>
          </cell>
          <cell r="R512">
            <v>0.6</v>
          </cell>
          <cell r="S512">
            <v>20.399999999999999</v>
          </cell>
          <cell r="T512">
            <v>6.7</v>
          </cell>
          <cell r="AL512">
            <v>2.5369449103337542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43724</v>
          </cell>
          <cell r="J513">
            <v>812</v>
          </cell>
          <cell r="K513" t="str">
            <v>lv</v>
          </cell>
          <cell r="L513">
            <v>33</v>
          </cell>
          <cell r="M513">
            <v>0</v>
          </cell>
          <cell r="N513">
            <v>4</v>
          </cell>
          <cell r="O513">
            <v>5</v>
          </cell>
          <cell r="P513">
            <v>1</v>
          </cell>
          <cell r="Q513">
            <v>14</v>
          </cell>
          <cell r="R513">
            <v>1</v>
          </cell>
          <cell r="S513">
            <v>14</v>
          </cell>
          <cell r="T513">
            <v>2</v>
          </cell>
          <cell r="AL513">
            <v>7.7726806485115073E-6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43724</v>
          </cell>
          <cell r="J514">
            <v>1332</v>
          </cell>
          <cell r="K514" t="str">
            <v>rv</v>
          </cell>
          <cell r="L514">
            <v>29</v>
          </cell>
          <cell r="M514">
            <v>0</v>
          </cell>
          <cell r="N514">
            <v>3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12</v>
          </cell>
          <cell r="T514">
            <v>2</v>
          </cell>
          <cell r="AL514">
            <v>0</v>
          </cell>
        </row>
        <row r="515">
          <cell r="D515" t="str">
            <v>Research America Inc.</v>
          </cell>
          <cell r="F515" t="str">
            <v>Virginia</v>
          </cell>
          <cell r="G515" t="str">
            <v>B/C</v>
          </cell>
          <cell r="I515">
            <v>43723</v>
          </cell>
          <cell r="J515">
            <v>882</v>
          </cell>
          <cell r="K515" t="str">
            <v>rv</v>
          </cell>
          <cell r="L515">
            <v>23</v>
          </cell>
          <cell r="M515">
            <v>0</v>
          </cell>
          <cell r="N515">
            <v>1</v>
          </cell>
          <cell r="O515">
            <v>4</v>
          </cell>
          <cell r="P515">
            <v>2</v>
          </cell>
          <cell r="Q515">
            <v>9</v>
          </cell>
          <cell r="R515">
            <v>0</v>
          </cell>
          <cell r="S515">
            <v>9</v>
          </cell>
          <cell r="T515">
            <v>2</v>
          </cell>
          <cell r="AL515">
            <v>2.5876331136997881</v>
          </cell>
        </row>
        <row r="516">
          <cell r="D516" t="str">
            <v>Research America Inc.</v>
          </cell>
          <cell r="F516" t="str">
            <v>Virginia</v>
          </cell>
          <cell r="G516" t="str">
            <v>B/C</v>
          </cell>
          <cell r="I516">
            <v>43723</v>
          </cell>
          <cell r="J516">
            <v>1009</v>
          </cell>
          <cell r="K516" t="str">
            <v>a</v>
          </cell>
          <cell r="L516">
            <v>23</v>
          </cell>
          <cell r="M516">
            <v>0</v>
          </cell>
          <cell r="N516">
            <v>1</v>
          </cell>
          <cell r="O516">
            <v>4</v>
          </cell>
          <cell r="P516">
            <v>2</v>
          </cell>
          <cell r="Q516">
            <v>10</v>
          </cell>
          <cell r="R516">
            <v>0</v>
          </cell>
          <cell r="S516">
            <v>10</v>
          </cell>
          <cell r="T516">
            <v>3</v>
          </cell>
          <cell r="AL516">
            <v>0</v>
          </cell>
        </row>
        <row r="517">
          <cell r="D517" t="str">
            <v>Change Research</v>
          </cell>
          <cell r="F517" t="str">
            <v>California</v>
          </cell>
          <cell r="G517" t="str">
            <v>C</v>
          </cell>
          <cell r="I517">
            <v>43723</v>
          </cell>
          <cell r="J517">
            <v>3325</v>
          </cell>
          <cell r="K517" t="str">
            <v>lv</v>
          </cell>
          <cell r="L517">
            <v>18</v>
          </cell>
          <cell r="M517">
            <v>0</v>
          </cell>
          <cell r="N517">
            <v>2</v>
          </cell>
          <cell r="O517">
            <v>10</v>
          </cell>
          <cell r="P517">
            <v>1</v>
          </cell>
          <cell r="Q517">
            <v>23</v>
          </cell>
          <cell r="R517">
            <v>0</v>
          </cell>
          <cell r="S517">
            <v>25</v>
          </cell>
          <cell r="T517">
            <v>3</v>
          </cell>
          <cell r="AL517">
            <v>5.5160674442722706E-2</v>
          </cell>
        </row>
        <row r="518">
          <cell r="D518" t="str">
            <v>University of Texas at Tyler</v>
          </cell>
          <cell r="F518" t="str">
            <v>Texas</v>
          </cell>
          <cell r="G518" t="str">
            <v>B/C</v>
          </cell>
          <cell r="I518">
            <v>43723</v>
          </cell>
          <cell r="J518">
            <v>474</v>
          </cell>
          <cell r="K518" t="str">
            <v>rv</v>
          </cell>
          <cell r="L518">
            <v>27.7</v>
          </cell>
          <cell r="M518">
            <v>0</v>
          </cell>
          <cell r="N518">
            <v>6.1</v>
          </cell>
          <cell r="O518">
            <v>3.6</v>
          </cell>
          <cell r="P518">
            <v>0.2</v>
          </cell>
          <cell r="Q518">
            <v>17</v>
          </cell>
          <cell r="R518">
            <v>0.6</v>
          </cell>
          <cell r="S518">
            <v>10.9</v>
          </cell>
          <cell r="T518">
            <v>0.8</v>
          </cell>
          <cell r="AL518">
            <v>3.3940093454327566E-2</v>
          </cell>
        </row>
        <row r="519">
          <cell r="D519" t="str">
            <v>Florida Atlantic University</v>
          </cell>
          <cell r="F519" t="str">
            <v>Florida</v>
          </cell>
          <cell r="G519" t="str">
            <v>B/C</v>
          </cell>
          <cell r="I519">
            <v>43723</v>
          </cell>
          <cell r="J519">
            <v>407</v>
          </cell>
          <cell r="K519" t="str">
            <v>lv</v>
          </cell>
          <cell r="L519">
            <v>34</v>
          </cell>
          <cell r="M519">
            <v>0</v>
          </cell>
          <cell r="N519">
            <v>0.9</v>
          </cell>
          <cell r="O519">
            <v>5.2</v>
          </cell>
          <cell r="P519">
            <v>0</v>
          </cell>
          <cell r="Q519">
            <v>14.4</v>
          </cell>
          <cell r="R519">
            <v>0.2</v>
          </cell>
          <cell r="S519">
            <v>23.8</v>
          </cell>
          <cell r="T519">
            <v>1.5</v>
          </cell>
          <cell r="AL519">
            <v>0.27976247596155468</v>
          </cell>
        </row>
        <row r="520">
          <cell r="D520" t="str">
            <v>SurveyUSA</v>
          </cell>
          <cell r="F520" t="str">
            <v>California</v>
          </cell>
          <cell r="G520" t="str">
            <v>A</v>
          </cell>
          <cell r="I520">
            <v>43723</v>
          </cell>
          <cell r="J520">
            <v>547</v>
          </cell>
          <cell r="K520" t="str">
            <v>lv</v>
          </cell>
          <cell r="L520">
            <v>27</v>
          </cell>
          <cell r="M520">
            <v>0</v>
          </cell>
          <cell r="N520">
            <v>2</v>
          </cell>
          <cell r="O520">
            <v>3</v>
          </cell>
          <cell r="P520">
            <v>1</v>
          </cell>
          <cell r="Q520">
            <v>18</v>
          </cell>
          <cell r="R520">
            <v>0</v>
          </cell>
          <cell r="S520">
            <v>16</v>
          </cell>
          <cell r="T520">
            <v>7</v>
          </cell>
          <cell r="AL520">
            <v>4.9574295179790145E-2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43723</v>
          </cell>
          <cell r="J521">
            <v>7487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2</v>
          </cell>
          <cell r="Q521">
            <v>20</v>
          </cell>
          <cell r="R521">
            <v>1</v>
          </cell>
          <cell r="S521">
            <v>18</v>
          </cell>
          <cell r="T521">
            <v>3</v>
          </cell>
          <cell r="AL521">
            <v>2.7431313457062302E-4</v>
          </cell>
        </row>
        <row r="522">
          <cell r="D522" t="str">
            <v>Capitol Weekly</v>
          </cell>
          <cell r="F522" t="str">
            <v>California</v>
          </cell>
          <cell r="G522">
            <v>0</v>
          </cell>
          <cell r="I522">
            <v>43721</v>
          </cell>
          <cell r="J522">
            <v>599</v>
          </cell>
          <cell r="K522" t="str">
            <v>lv</v>
          </cell>
          <cell r="L522">
            <v>18</v>
          </cell>
          <cell r="M522">
            <v>0</v>
          </cell>
          <cell r="N522">
            <v>1</v>
          </cell>
          <cell r="O522">
            <v>7</v>
          </cell>
          <cell r="P522">
            <v>1</v>
          </cell>
          <cell r="Q522">
            <v>21</v>
          </cell>
          <cell r="R522">
            <v>0</v>
          </cell>
          <cell r="S522">
            <v>29</v>
          </cell>
          <cell r="T522">
            <v>4</v>
          </cell>
          <cell r="AL522">
            <v>5.351702848091308E-3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43721</v>
          </cell>
          <cell r="J523">
            <v>1865</v>
          </cell>
          <cell r="K523" t="str">
            <v>lv</v>
          </cell>
          <cell r="L523">
            <v>35</v>
          </cell>
          <cell r="M523">
            <v>0</v>
          </cell>
          <cell r="N523">
            <v>2</v>
          </cell>
          <cell r="O523">
            <v>5</v>
          </cell>
          <cell r="P523">
            <v>1</v>
          </cell>
          <cell r="Q523">
            <v>15</v>
          </cell>
          <cell r="R523">
            <v>1</v>
          </cell>
          <cell r="S523">
            <v>15</v>
          </cell>
          <cell r="T523">
            <v>3</v>
          </cell>
          <cell r="AL523">
            <v>0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43721</v>
          </cell>
          <cell r="J524">
            <v>3074</v>
          </cell>
          <cell r="K524" t="str">
            <v>rv</v>
          </cell>
          <cell r="L524">
            <v>29</v>
          </cell>
          <cell r="M524">
            <v>0</v>
          </cell>
          <cell r="N524">
            <v>2</v>
          </cell>
          <cell r="O524">
            <v>4</v>
          </cell>
          <cell r="P524">
            <v>1</v>
          </cell>
          <cell r="Q524">
            <v>16</v>
          </cell>
          <cell r="R524">
            <v>1</v>
          </cell>
          <cell r="S524">
            <v>12</v>
          </cell>
          <cell r="T524">
            <v>3</v>
          </cell>
          <cell r="AL524">
            <v>0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43721</v>
          </cell>
          <cell r="J525">
            <v>799</v>
          </cell>
          <cell r="K525" t="str">
            <v>lv</v>
          </cell>
          <cell r="L525">
            <v>38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14</v>
          </cell>
          <cell r="R525">
            <v>2</v>
          </cell>
          <cell r="S525">
            <v>15</v>
          </cell>
          <cell r="T525">
            <v>2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43721</v>
          </cell>
          <cell r="J526">
            <v>1302</v>
          </cell>
          <cell r="K526" t="str">
            <v>rv</v>
          </cell>
          <cell r="L526">
            <v>31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15</v>
          </cell>
          <cell r="R526">
            <v>1</v>
          </cell>
          <cell r="S526">
            <v>12</v>
          </cell>
          <cell r="T526">
            <v>2</v>
          </cell>
          <cell r="AL526">
            <v>0</v>
          </cell>
        </row>
        <row r="527">
          <cell r="D527" t="str">
            <v>Civiqs</v>
          </cell>
          <cell r="F527" t="str">
            <v>US</v>
          </cell>
          <cell r="G527">
            <v>0</v>
          </cell>
          <cell r="I527">
            <v>43720</v>
          </cell>
          <cell r="J527">
            <v>1784</v>
          </cell>
          <cell r="K527" t="str">
            <v>lv</v>
          </cell>
          <cell r="L527">
            <v>23</v>
          </cell>
          <cell r="M527">
            <v>0</v>
          </cell>
          <cell r="N527">
            <v>1</v>
          </cell>
          <cell r="O527">
            <v>7</v>
          </cell>
          <cell r="P527">
            <v>1</v>
          </cell>
          <cell r="Q527">
            <v>15</v>
          </cell>
          <cell r="R527">
            <v>0</v>
          </cell>
          <cell r="S527">
            <v>28</v>
          </cell>
          <cell r="T527">
            <v>2</v>
          </cell>
          <cell r="AL527">
            <v>0.34764484935131573</v>
          </cell>
        </row>
        <row r="528">
          <cell r="D528" t="str">
            <v>Bendixen &amp; Amandi International</v>
          </cell>
          <cell r="F528" t="str">
            <v>Arizona</v>
          </cell>
          <cell r="G528" t="str">
            <v>B/C</v>
          </cell>
          <cell r="I528">
            <v>43720</v>
          </cell>
          <cell r="J528">
            <v>250</v>
          </cell>
          <cell r="K528" t="str">
            <v>rv</v>
          </cell>
          <cell r="L528">
            <v>29</v>
          </cell>
          <cell r="M528">
            <v>0</v>
          </cell>
          <cell r="N528">
            <v>0</v>
          </cell>
          <cell r="O528">
            <v>5</v>
          </cell>
          <cell r="P528">
            <v>1</v>
          </cell>
          <cell r="Q528">
            <v>18</v>
          </cell>
          <cell r="R528">
            <v>0</v>
          </cell>
          <cell r="S528">
            <v>24</v>
          </cell>
          <cell r="T528">
            <v>2</v>
          </cell>
          <cell r="AL528">
            <v>1.5557679491336227</v>
          </cell>
        </row>
        <row r="529">
          <cell r="D529" t="str">
            <v>Siena College</v>
          </cell>
          <cell r="F529" t="str">
            <v>New York</v>
          </cell>
          <cell r="G529" t="str">
            <v>A-</v>
          </cell>
          <cell r="I529">
            <v>43720</v>
          </cell>
          <cell r="J529">
            <v>359</v>
          </cell>
          <cell r="K529" t="str">
            <v>rv</v>
          </cell>
          <cell r="L529">
            <v>22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15</v>
          </cell>
          <cell r="R529">
            <v>0</v>
          </cell>
          <cell r="S529">
            <v>17</v>
          </cell>
          <cell r="T529">
            <v>1</v>
          </cell>
          <cell r="AL529">
            <v>0.13265309537661582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43720</v>
          </cell>
          <cell r="J530">
            <v>801</v>
          </cell>
          <cell r="K530" t="str">
            <v>lv</v>
          </cell>
          <cell r="L530">
            <v>38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14</v>
          </cell>
          <cell r="R530">
            <v>1</v>
          </cell>
          <cell r="S530">
            <v>15</v>
          </cell>
          <cell r="T530">
            <v>2</v>
          </cell>
          <cell r="AL530">
            <v>6.1426735225249393E-6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43720</v>
          </cell>
          <cell r="J531">
            <v>1319</v>
          </cell>
          <cell r="K531" t="str">
            <v>rv</v>
          </cell>
          <cell r="L531">
            <v>32</v>
          </cell>
          <cell r="M531">
            <v>0</v>
          </cell>
          <cell r="N531">
            <v>2</v>
          </cell>
          <cell r="O531">
            <v>3</v>
          </cell>
          <cell r="P531">
            <v>1</v>
          </cell>
          <cell r="Q531">
            <v>15</v>
          </cell>
          <cell r="R531">
            <v>1</v>
          </cell>
          <cell r="S531">
            <v>11</v>
          </cell>
          <cell r="T531">
            <v>2</v>
          </cell>
          <cell r="AL531">
            <v>0</v>
          </cell>
        </row>
        <row r="532">
          <cell r="D532" t="str">
            <v>Change Research</v>
          </cell>
          <cell r="F532" t="str">
            <v>Georgia</v>
          </cell>
          <cell r="G532" t="str">
            <v>C</v>
          </cell>
          <cell r="I532">
            <v>43719</v>
          </cell>
          <cell r="J532">
            <v>755</v>
          </cell>
          <cell r="K532" t="str">
            <v>lv</v>
          </cell>
          <cell r="L532">
            <v>33</v>
          </cell>
          <cell r="M532">
            <v>0</v>
          </cell>
          <cell r="N532">
            <v>2</v>
          </cell>
          <cell r="O532">
            <v>7</v>
          </cell>
          <cell r="P532">
            <v>1</v>
          </cell>
          <cell r="Q532">
            <v>17</v>
          </cell>
          <cell r="R532">
            <v>0</v>
          </cell>
          <cell r="S532">
            <v>22</v>
          </cell>
          <cell r="T532">
            <v>3</v>
          </cell>
          <cell r="AL532">
            <v>2.0175230259302879</v>
          </cell>
        </row>
        <row r="533">
          <cell r="D533" t="str">
            <v>GQR Research (GQRR)</v>
          </cell>
          <cell r="F533" t="str">
            <v>US</v>
          </cell>
          <cell r="G533" t="str">
            <v>C+</v>
          </cell>
          <cell r="I533">
            <v>43719</v>
          </cell>
          <cell r="J533">
            <v>241</v>
          </cell>
          <cell r="K533" t="str">
            <v>lv</v>
          </cell>
          <cell r="L533">
            <v>30</v>
          </cell>
          <cell r="M533">
            <v>0</v>
          </cell>
          <cell r="N533">
            <v>4</v>
          </cell>
          <cell r="O533">
            <v>4</v>
          </cell>
          <cell r="P533">
            <v>2</v>
          </cell>
          <cell r="Q533">
            <v>21</v>
          </cell>
          <cell r="R533">
            <v>0</v>
          </cell>
          <cell r="S533">
            <v>19</v>
          </cell>
          <cell r="T533">
            <v>2</v>
          </cell>
          <cell r="AL533">
            <v>1.6028088903582909</v>
          </cell>
        </row>
        <row r="534">
          <cell r="D534" t="str">
            <v>Harris Insights &amp; Analytics</v>
          </cell>
          <cell r="F534" t="str">
            <v>New Hampshire</v>
          </cell>
          <cell r="G534" t="str">
            <v>C+</v>
          </cell>
          <cell r="I534">
            <v>43719</v>
          </cell>
          <cell r="J534">
            <v>595</v>
          </cell>
          <cell r="K534" t="str">
            <v>lv</v>
          </cell>
          <cell r="L534">
            <v>22</v>
          </cell>
          <cell r="M534">
            <v>0</v>
          </cell>
          <cell r="N534">
            <v>3</v>
          </cell>
          <cell r="O534">
            <v>5</v>
          </cell>
          <cell r="P534">
            <v>1</v>
          </cell>
          <cell r="Q534">
            <v>21</v>
          </cell>
          <cell r="R534">
            <v>2</v>
          </cell>
          <cell r="S534">
            <v>15</v>
          </cell>
          <cell r="T534">
            <v>2</v>
          </cell>
          <cell r="AL534">
            <v>2.2797481288053172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43719</v>
          </cell>
          <cell r="J535">
            <v>807</v>
          </cell>
          <cell r="K535" t="str">
            <v>lv</v>
          </cell>
          <cell r="L535">
            <v>35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17</v>
          </cell>
          <cell r="R535">
            <v>1</v>
          </cell>
          <cell r="S535">
            <v>15</v>
          </cell>
          <cell r="T535">
            <v>3</v>
          </cell>
          <cell r="AL535">
            <v>5.6607148167921387E-6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43719</v>
          </cell>
          <cell r="J536">
            <v>1313</v>
          </cell>
          <cell r="K536" t="str">
            <v>rv</v>
          </cell>
          <cell r="L536">
            <v>30</v>
          </cell>
          <cell r="M536">
            <v>0</v>
          </cell>
          <cell r="N536">
            <v>2</v>
          </cell>
          <cell r="O536">
            <v>4</v>
          </cell>
          <cell r="P536">
            <v>1</v>
          </cell>
          <cell r="Q536">
            <v>18</v>
          </cell>
          <cell r="R536">
            <v>1</v>
          </cell>
          <cell r="S536">
            <v>11</v>
          </cell>
          <cell r="T536">
            <v>2</v>
          </cell>
          <cell r="AL536">
            <v>0</v>
          </cell>
        </row>
        <row r="537">
          <cell r="D537" t="str">
            <v>McLaughlin &amp; Associates</v>
          </cell>
          <cell r="F537" t="str">
            <v>US</v>
          </cell>
          <cell r="G537" t="str">
            <v>C/D</v>
          </cell>
          <cell r="I537">
            <v>43718</v>
          </cell>
          <cell r="J537">
            <v>454</v>
          </cell>
          <cell r="K537" t="str">
            <v>lv</v>
          </cell>
          <cell r="L537">
            <v>28</v>
          </cell>
          <cell r="M537">
            <v>0</v>
          </cell>
          <cell r="N537">
            <v>4</v>
          </cell>
          <cell r="O537">
            <v>6</v>
          </cell>
          <cell r="P537">
            <v>1</v>
          </cell>
          <cell r="Q537">
            <v>21</v>
          </cell>
          <cell r="R537">
            <v>0</v>
          </cell>
          <cell r="S537">
            <v>12</v>
          </cell>
          <cell r="T537">
            <v>2</v>
          </cell>
          <cell r="AL537">
            <v>5.7114255831288143E-3</v>
          </cell>
        </row>
        <row r="538">
          <cell r="D538" t="str">
            <v>Ipsos</v>
          </cell>
          <cell r="F538" t="str">
            <v>US</v>
          </cell>
          <cell r="G538" t="str">
            <v>B+</v>
          </cell>
          <cell r="I538">
            <v>43718</v>
          </cell>
          <cell r="J538">
            <v>557</v>
          </cell>
          <cell r="K538" t="str">
            <v>rv</v>
          </cell>
          <cell r="L538">
            <v>22</v>
          </cell>
          <cell r="M538">
            <v>0</v>
          </cell>
          <cell r="N538">
            <v>3</v>
          </cell>
          <cell r="O538">
            <v>4</v>
          </cell>
          <cell r="P538">
            <v>1</v>
          </cell>
          <cell r="Q538">
            <v>16</v>
          </cell>
          <cell r="R538">
            <v>1</v>
          </cell>
          <cell r="S538">
            <v>11</v>
          </cell>
          <cell r="T538">
            <v>3</v>
          </cell>
          <cell r="AL538">
            <v>1.5669794818708814E-4</v>
          </cell>
        </row>
        <row r="539">
          <cell r="D539" t="str">
            <v>Ipsos</v>
          </cell>
          <cell r="F539" t="str">
            <v>US</v>
          </cell>
          <cell r="G539" t="str">
            <v>B+</v>
          </cell>
          <cell r="I539">
            <v>43718</v>
          </cell>
          <cell r="J539">
            <v>615</v>
          </cell>
          <cell r="K539" t="str">
            <v>a</v>
          </cell>
          <cell r="L539">
            <v>22</v>
          </cell>
          <cell r="M539">
            <v>0</v>
          </cell>
          <cell r="N539">
            <v>3</v>
          </cell>
          <cell r="O539">
            <v>4</v>
          </cell>
          <cell r="P539">
            <v>1</v>
          </cell>
          <cell r="Q539">
            <v>16</v>
          </cell>
          <cell r="R539">
            <v>1</v>
          </cell>
          <cell r="S539">
            <v>11</v>
          </cell>
          <cell r="T539">
            <v>3</v>
          </cell>
          <cell r="AL539">
            <v>0</v>
          </cell>
        </row>
        <row r="540">
          <cell r="D540" t="str">
            <v>RKM Research and Communications Inc.</v>
          </cell>
          <cell r="F540" t="str">
            <v>New Hampshire</v>
          </cell>
          <cell r="G540" t="str">
            <v>A/B</v>
          </cell>
          <cell r="I540">
            <v>43718</v>
          </cell>
          <cell r="J540">
            <v>425</v>
          </cell>
          <cell r="K540" t="str">
            <v>lv</v>
          </cell>
          <cell r="L540">
            <v>21.2</v>
          </cell>
          <cell r="M540">
            <v>0</v>
          </cell>
          <cell r="N540">
            <v>0.5</v>
          </cell>
          <cell r="O540">
            <v>4.5</v>
          </cell>
          <cell r="P540">
            <v>0.5</v>
          </cell>
          <cell r="Q540">
            <v>28.5</v>
          </cell>
          <cell r="R540">
            <v>0</v>
          </cell>
          <cell r="S540">
            <v>17.2</v>
          </cell>
          <cell r="T540">
            <v>5.2</v>
          </cell>
          <cell r="AL540">
            <v>1.1723030802048933E-2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43718</v>
          </cell>
          <cell r="J541">
            <v>632</v>
          </cell>
          <cell r="K541" t="str">
            <v>lv</v>
          </cell>
          <cell r="L541">
            <v>24</v>
          </cell>
          <cell r="M541">
            <v>0</v>
          </cell>
          <cell r="N541">
            <v>2</v>
          </cell>
          <cell r="O541">
            <v>5</v>
          </cell>
          <cell r="P541">
            <v>1</v>
          </cell>
          <cell r="Q541">
            <v>17</v>
          </cell>
          <cell r="R541">
            <v>0</v>
          </cell>
          <cell r="S541">
            <v>24</v>
          </cell>
          <cell r="T541">
            <v>2</v>
          </cell>
          <cell r="AL541">
            <v>6.798245769982654E-5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43718</v>
          </cell>
          <cell r="J542">
            <v>815</v>
          </cell>
          <cell r="K542" t="str">
            <v>lv</v>
          </cell>
          <cell r="L542">
            <v>33</v>
          </cell>
          <cell r="M542">
            <v>0</v>
          </cell>
          <cell r="N542">
            <v>2</v>
          </cell>
          <cell r="O542">
            <v>4</v>
          </cell>
          <cell r="P542">
            <v>1</v>
          </cell>
          <cell r="Q542">
            <v>17</v>
          </cell>
          <cell r="R542">
            <v>1</v>
          </cell>
          <cell r="S542">
            <v>15</v>
          </cell>
          <cell r="T542">
            <v>3</v>
          </cell>
          <cell r="AL542">
            <v>5.2319426300859795E-6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43718</v>
          </cell>
          <cell r="J543">
            <v>1339</v>
          </cell>
          <cell r="K543" t="str">
            <v>rv</v>
          </cell>
          <cell r="L543">
            <v>29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17</v>
          </cell>
          <cell r="R543">
            <v>2</v>
          </cell>
          <cell r="S543">
            <v>12</v>
          </cell>
          <cell r="T543">
            <v>3</v>
          </cell>
          <cell r="AL543">
            <v>0</v>
          </cell>
        </row>
        <row r="544">
          <cell r="D544" t="str">
            <v>SSRS</v>
          </cell>
          <cell r="F544" t="str">
            <v>US</v>
          </cell>
          <cell r="G544" t="str">
            <v>A/B</v>
          </cell>
          <cell r="I544">
            <v>43717</v>
          </cell>
          <cell r="J544">
            <v>908</v>
          </cell>
          <cell r="K544" t="str">
            <v>rv</v>
          </cell>
          <cell r="L544">
            <v>24</v>
          </cell>
          <cell r="M544">
            <v>0</v>
          </cell>
          <cell r="N544">
            <v>2</v>
          </cell>
          <cell r="O544">
            <v>6</v>
          </cell>
          <cell r="P544">
            <v>1</v>
          </cell>
          <cell r="Q544">
            <v>17</v>
          </cell>
          <cell r="R544">
            <v>1</v>
          </cell>
          <cell r="S544">
            <v>18</v>
          </cell>
          <cell r="T544">
            <v>2</v>
          </cell>
          <cell r="AL544">
            <v>2.4925043082005022E-2</v>
          </cell>
        </row>
        <row r="545">
          <cell r="D545" t="str">
            <v>Quinnipiac University</v>
          </cell>
          <cell r="F545" t="str">
            <v>Texas</v>
          </cell>
          <cell r="G545" t="str">
            <v>A</v>
          </cell>
          <cell r="I545">
            <v>43717</v>
          </cell>
          <cell r="J545">
            <v>456</v>
          </cell>
          <cell r="K545" t="str">
            <v>rv</v>
          </cell>
          <cell r="L545">
            <v>28</v>
          </cell>
          <cell r="M545">
            <v>0</v>
          </cell>
          <cell r="N545">
            <v>1</v>
          </cell>
          <cell r="O545">
            <v>3</v>
          </cell>
          <cell r="P545">
            <v>2</v>
          </cell>
          <cell r="Q545">
            <v>12</v>
          </cell>
          <cell r="R545">
            <v>0</v>
          </cell>
          <cell r="S545">
            <v>18</v>
          </cell>
          <cell r="T545">
            <v>1</v>
          </cell>
          <cell r="AL545">
            <v>5.1314918731950003</v>
          </cell>
        </row>
        <row r="546">
          <cell r="D546" t="str">
            <v>Emerson College</v>
          </cell>
          <cell r="F546" t="str">
            <v>New Hampshire</v>
          </cell>
          <cell r="G546" t="str">
            <v>B-</v>
          </cell>
          <cell r="I546">
            <v>43717</v>
          </cell>
          <cell r="J546">
            <v>483</v>
          </cell>
          <cell r="K546" t="str">
            <v>lv</v>
          </cell>
          <cell r="L546">
            <v>24.1</v>
          </cell>
          <cell r="M546">
            <v>0</v>
          </cell>
          <cell r="N546">
            <v>4.3</v>
          </cell>
          <cell r="O546">
            <v>10.8</v>
          </cell>
          <cell r="P546">
            <v>1.1000000000000001</v>
          </cell>
          <cell r="Q546">
            <v>12.9</v>
          </cell>
          <cell r="R546">
            <v>1.2</v>
          </cell>
          <cell r="S546">
            <v>20.5</v>
          </cell>
          <cell r="T546">
            <v>3.1</v>
          </cell>
          <cell r="AL546">
            <v>1.9358923372785966E-3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43717</v>
          </cell>
          <cell r="J547">
            <v>788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17</v>
          </cell>
          <cell r="R547">
            <v>1</v>
          </cell>
          <cell r="S547">
            <v>15</v>
          </cell>
          <cell r="T547">
            <v>3</v>
          </cell>
          <cell r="AL547">
            <v>4.5909234597364994E-6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43717</v>
          </cell>
          <cell r="J548">
            <v>1322</v>
          </cell>
          <cell r="K548" t="str">
            <v>rv</v>
          </cell>
          <cell r="L548">
            <v>26</v>
          </cell>
          <cell r="M548">
            <v>0</v>
          </cell>
          <cell r="N548">
            <v>2</v>
          </cell>
          <cell r="O548">
            <v>5</v>
          </cell>
          <cell r="P548">
            <v>1</v>
          </cell>
          <cell r="Q548">
            <v>17</v>
          </cell>
          <cell r="R548">
            <v>2</v>
          </cell>
          <cell r="S548">
            <v>13</v>
          </cell>
          <cell r="T548">
            <v>3</v>
          </cell>
          <cell r="AL548">
            <v>0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43716</v>
          </cell>
          <cell r="J549">
            <v>454</v>
          </cell>
          <cell r="K549" t="str">
            <v>rv</v>
          </cell>
          <cell r="L549">
            <v>27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15</v>
          </cell>
          <cell r="R549">
            <v>1</v>
          </cell>
          <cell r="S549">
            <v>12</v>
          </cell>
          <cell r="T549">
            <v>5</v>
          </cell>
          <cell r="AL549">
            <v>0</v>
          </cell>
        </row>
        <row r="550">
          <cell r="D550" t="str">
            <v>USC Dornsife/LA Times</v>
          </cell>
          <cell r="F550" t="str">
            <v>US</v>
          </cell>
          <cell r="G550" t="str">
            <v>B/C</v>
          </cell>
          <cell r="I550">
            <v>43716</v>
          </cell>
          <cell r="J550">
            <v>2462</v>
          </cell>
          <cell r="K550" t="str">
            <v>lv</v>
          </cell>
          <cell r="L550">
            <v>28</v>
          </cell>
          <cell r="M550">
            <v>0</v>
          </cell>
          <cell r="N550">
            <v>2</v>
          </cell>
          <cell r="O550">
            <v>4</v>
          </cell>
          <cell r="P550">
            <v>1</v>
          </cell>
          <cell r="Q550">
            <v>13</v>
          </cell>
          <cell r="R550">
            <v>0</v>
          </cell>
          <cell r="S550">
            <v>11</v>
          </cell>
          <cell r="T550">
            <v>2</v>
          </cell>
          <cell r="AL550">
            <v>0.15620664430274853</v>
          </cell>
        </row>
        <row r="551">
          <cell r="D551" t="str">
            <v>YouGov</v>
          </cell>
          <cell r="F551" t="str">
            <v>Texas</v>
          </cell>
          <cell r="G551" t="str">
            <v>B-</v>
          </cell>
          <cell r="I551">
            <v>43716</v>
          </cell>
          <cell r="J551">
            <v>552</v>
          </cell>
          <cell r="K551" t="str">
            <v>lv</v>
          </cell>
          <cell r="L551">
            <v>26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12</v>
          </cell>
          <cell r="R551">
            <v>0</v>
          </cell>
          <cell r="S551">
            <v>18</v>
          </cell>
          <cell r="T551">
            <v>3</v>
          </cell>
          <cell r="AL551">
            <v>9.8561471712706711E-2</v>
          </cell>
        </row>
        <row r="552">
          <cell r="D552" t="str">
            <v>Morning Consult</v>
          </cell>
          <cell r="F552" t="str">
            <v>US</v>
          </cell>
          <cell r="G552" t="str">
            <v>B/C</v>
          </cell>
          <cell r="I552">
            <v>43716</v>
          </cell>
          <cell r="J552">
            <v>17824</v>
          </cell>
          <cell r="K552" t="str">
            <v>lv</v>
          </cell>
          <cell r="L552">
            <v>33</v>
          </cell>
          <cell r="M552">
            <v>0</v>
          </cell>
          <cell r="N552">
            <v>3</v>
          </cell>
          <cell r="O552">
            <v>5</v>
          </cell>
          <cell r="P552">
            <v>1</v>
          </cell>
          <cell r="Q552">
            <v>21</v>
          </cell>
          <cell r="R552">
            <v>1</v>
          </cell>
          <cell r="S552">
            <v>16</v>
          </cell>
          <cell r="T552">
            <v>3</v>
          </cell>
          <cell r="AL552">
            <v>3.3714770353351762E-4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43716</v>
          </cell>
          <cell r="J553">
            <v>1350</v>
          </cell>
          <cell r="K553" t="str">
            <v>rv</v>
          </cell>
          <cell r="L553">
            <v>27</v>
          </cell>
          <cell r="M553">
            <v>0</v>
          </cell>
          <cell r="N553">
            <v>3</v>
          </cell>
          <cell r="O553">
            <v>5</v>
          </cell>
          <cell r="P553">
            <v>1</v>
          </cell>
          <cell r="Q553">
            <v>17</v>
          </cell>
          <cell r="R553">
            <v>1</v>
          </cell>
          <cell r="S553">
            <v>13</v>
          </cell>
          <cell r="T553">
            <v>3</v>
          </cell>
          <cell r="AL553">
            <v>4.445540559336474E-6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43715</v>
          </cell>
          <cell r="J554">
            <v>1350</v>
          </cell>
          <cell r="K554" t="str">
            <v>rv</v>
          </cell>
          <cell r="L554">
            <v>26</v>
          </cell>
          <cell r="M554">
            <v>0</v>
          </cell>
          <cell r="N554">
            <v>2</v>
          </cell>
          <cell r="O554">
            <v>5</v>
          </cell>
          <cell r="P554">
            <v>1</v>
          </cell>
          <cell r="Q554">
            <v>17</v>
          </cell>
          <cell r="R554">
            <v>1</v>
          </cell>
          <cell r="S554">
            <v>13</v>
          </cell>
          <cell r="T554">
            <v>2</v>
          </cell>
          <cell r="AL554">
            <v>4.2703104762039121E-6</v>
          </cell>
        </row>
        <row r="555">
          <cell r="D555" t="str">
            <v>Benenson Strategy Group</v>
          </cell>
          <cell r="F555" t="str">
            <v>US</v>
          </cell>
          <cell r="G555" t="str">
            <v>B/C</v>
          </cell>
          <cell r="I555">
            <v>43714</v>
          </cell>
          <cell r="J555">
            <v>762</v>
          </cell>
          <cell r="K555" t="str">
            <v>lv</v>
          </cell>
          <cell r="L555">
            <v>28</v>
          </cell>
          <cell r="M555">
            <v>0</v>
          </cell>
          <cell r="N555">
            <v>3</v>
          </cell>
          <cell r="O555">
            <v>8</v>
          </cell>
          <cell r="P555">
            <v>0</v>
          </cell>
          <cell r="Q555">
            <v>21</v>
          </cell>
          <cell r="R555">
            <v>0</v>
          </cell>
          <cell r="S555">
            <v>14</v>
          </cell>
          <cell r="T555">
            <v>2</v>
          </cell>
          <cell r="AL555">
            <v>2.6703682546350578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43714</v>
          </cell>
          <cell r="J556">
            <v>1002</v>
          </cell>
          <cell r="K556" t="str">
            <v>lv</v>
          </cell>
          <cell r="L556">
            <v>27</v>
          </cell>
          <cell r="M556">
            <v>0</v>
          </cell>
          <cell r="N556">
            <v>2</v>
          </cell>
          <cell r="O556">
            <v>6</v>
          </cell>
          <cell r="P556">
            <v>1</v>
          </cell>
          <cell r="Q556">
            <v>15</v>
          </cell>
          <cell r="R556">
            <v>0</v>
          </cell>
          <cell r="S556">
            <v>24</v>
          </cell>
          <cell r="T556">
            <v>2</v>
          </cell>
          <cell r="AL556">
            <v>7.3983807785819056E-5</v>
          </cell>
        </row>
        <row r="557">
          <cell r="D557" t="str">
            <v>YouGov</v>
          </cell>
          <cell r="F557" t="str">
            <v>US</v>
          </cell>
          <cell r="G557" t="str">
            <v>B-</v>
          </cell>
          <cell r="I557">
            <v>43714</v>
          </cell>
          <cell r="J557">
            <v>1002</v>
          </cell>
          <cell r="K557" t="str">
            <v>lv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36</v>
          </cell>
          <cell r="R557">
            <v>0</v>
          </cell>
          <cell r="S557">
            <v>55</v>
          </cell>
          <cell r="T557">
            <v>0</v>
          </cell>
          <cell r="AL557">
            <v>0</v>
          </cell>
        </row>
        <row r="558">
          <cell r="D558" t="str">
            <v>YouGov</v>
          </cell>
          <cell r="F558" t="str">
            <v>US</v>
          </cell>
          <cell r="G558" t="str">
            <v>B-</v>
          </cell>
          <cell r="I558">
            <v>43714</v>
          </cell>
          <cell r="J558">
            <v>1002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49</v>
          </cell>
          <cell r="T558">
            <v>0</v>
          </cell>
          <cell r="AL558">
            <v>0</v>
          </cell>
        </row>
        <row r="559">
          <cell r="D559" t="str">
            <v>YouGov</v>
          </cell>
          <cell r="F559" t="str">
            <v>US</v>
          </cell>
          <cell r="G559" t="str">
            <v>B-</v>
          </cell>
          <cell r="I559">
            <v>43714</v>
          </cell>
          <cell r="J559">
            <v>1002</v>
          </cell>
          <cell r="K559" t="str">
            <v>lv</v>
          </cell>
          <cell r="L559">
            <v>51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40</v>
          </cell>
          <cell r="R559">
            <v>0</v>
          </cell>
          <cell r="S559">
            <v>0</v>
          </cell>
          <cell r="T559">
            <v>0</v>
          </cell>
          <cell r="AL559">
            <v>0</v>
          </cell>
        </row>
        <row r="560">
          <cell r="D560" t="str">
            <v>Univision/University of Houston/Latino Decisions/North Star Opinion Research</v>
          </cell>
          <cell r="F560" t="str">
            <v>Texas</v>
          </cell>
          <cell r="G560">
            <v>0</v>
          </cell>
          <cell r="I560">
            <v>43714</v>
          </cell>
          <cell r="J560">
            <v>552</v>
          </cell>
          <cell r="K560" t="str">
            <v>lv</v>
          </cell>
          <cell r="L560">
            <v>20</v>
          </cell>
          <cell r="M560">
            <v>0</v>
          </cell>
          <cell r="N560">
            <v>3</v>
          </cell>
          <cell r="O560">
            <v>1</v>
          </cell>
          <cell r="P560">
            <v>0</v>
          </cell>
          <cell r="Q560">
            <v>13</v>
          </cell>
          <cell r="R560">
            <v>1</v>
          </cell>
          <cell r="S560">
            <v>12</v>
          </cell>
          <cell r="T560">
            <v>1</v>
          </cell>
          <cell r="AL560">
            <v>1.7432231722916893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43714</v>
          </cell>
          <cell r="J561">
            <v>1891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5</v>
          </cell>
          <cell r="P561">
            <v>1</v>
          </cell>
          <cell r="Q561">
            <v>15</v>
          </cell>
          <cell r="R561">
            <v>1</v>
          </cell>
          <cell r="S561">
            <v>15</v>
          </cell>
          <cell r="T561">
            <v>2</v>
          </cell>
          <cell r="AL561">
            <v>3.9262574787824078E-6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43714</v>
          </cell>
          <cell r="J562">
            <v>3137</v>
          </cell>
          <cell r="K562" t="str">
            <v>rv</v>
          </cell>
          <cell r="L562">
            <v>28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17</v>
          </cell>
          <cell r="R562">
            <v>1</v>
          </cell>
          <cell r="S562">
            <v>13</v>
          </cell>
          <cell r="T562">
            <v>2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43714</v>
          </cell>
          <cell r="J563">
            <v>829</v>
          </cell>
          <cell r="K563" t="str">
            <v>lv</v>
          </cell>
          <cell r="L563">
            <v>33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15</v>
          </cell>
          <cell r="R563">
            <v>1</v>
          </cell>
          <cell r="S563">
            <v>14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43714</v>
          </cell>
          <cell r="J564">
            <v>1352</v>
          </cell>
          <cell r="K564" t="str">
            <v>rv</v>
          </cell>
          <cell r="L564">
            <v>29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17</v>
          </cell>
          <cell r="R564">
            <v>1</v>
          </cell>
          <cell r="S564">
            <v>13</v>
          </cell>
          <cell r="T564">
            <v>2</v>
          </cell>
          <cell r="AL564">
            <v>0</v>
          </cell>
        </row>
        <row r="565">
          <cell r="D565" t="str">
            <v>Ragnar Research Partners</v>
          </cell>
          <cell r="F565" t="str">
            <v>Texas</v>
          </cell>
          <cell r="G565">
            <v>0</v>
          </cell>
          <cell r="I565">
            <v>43713</v>
          </cell>
          <cell r="J565">
            <v>600</v>
          </cell>
          <cell r="K565" t="str">
            <v>lv</v>
          </cell>
          <cell r="L565">
            <v>23</v>
          </cell>
          <cell r="M565">
            <v>0</v>
          </cell>
          <cell r="N565">
            <v>1</v>
          </cell>
          <cell r="O565">
            <v>6</v>
          </cell>
          <cell r="P565">
            <v>0</v>
          </cell>
          <cell r="Q565">
            <v>12</v>
          </cell>
          <cell r="R565">
            <v>0</v>
          </cell>
          <cell r="S565">
            <v>15</v>
          </cell>
          <cell r="T565">
            <v>0</v>
          </cell>
          <cell r="AL565">
            <v>1.5352287572986196</v>
          </cell>
        </row>
        <row r="566">
          <cell r="D566" t="str">
            <v>ABC News/Washington Post</v>
          </cell>
          <cell r="F566" t="str">
            <v>US</v>
          </cell>
          <cell r="G566" t="str">
            <v>A+</v>
          </cell>
          <cell r="I566">
            <v>43713</v>
          </cell>
          <cell r="J566">
            <v>437</v>
          </cell>
          <cell r="K566" t="str">
            <v>a</v>
          </cell>
          <cell r="L566">
            <v>27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19</v>
          </cell>
          <cell r="R566">
            <v>0</v>
          </cell>
          <cell r="S566">
            <v>17</v>
          </cell>
          <cell r="T566">
            <v>3</v>
          </cell>
          <cell r="AL566">
            <v>0</v>
          </cell>
        </row>
        <row r="567">
          <cell r="D567" t="str">
            <v>ABC News/Washington Post</v>
          </cell>
          <cell r="F567" t="str">
            <v>US</v>
          </cell>
          <cell r="G567" t="str">
            <v>A+</v>
          </cell>
          <cell r="I567">
            <v>43713</v>
          </cell>
          <cell r="J567">
            <v>391</v>
          </cell>
          <cell r="K567" t="str">
            <v>rv</v>
          </cell>
          <cell r="L567">
            <v>29</v>
          </cell>
          <cell r="M567">
            <v>0</v>
          </cell>
          <cell r="N567">
            <v>1</v>
          </cell>
          <cell r="O567">
            <v>4</v>
          </cell>
          <cell r="P567">
            <v>2</v>
          </cell>
          <cell r="Q567">
            <v>19</v>
          </cell>
          <cell r="R567">
            <v>1</v>
          </cell>
          <cell r="S567">
            <v>18</v>
          </cell>
          <cell r="T567">
            <v>3</v>
          </cell>
          <cell r="AL567">
            <v>2.6105539656299456E-2</v>
          </cell>
        </row>
        <row r="568">
          <cell r="D568" t="str">
            <v>Suffolk University</v>
          </cell>
          <cell r="F568" t="str">
            <v>Massachusetts</v>
          </cell>
          <cell r="G568" t="str">
            <v>A-</v>
          </cell>
          <cell r="I568">
            <v>43713</v>
          </cell>
          <cell r="J568">
            <v>500</v>
          </cell>
          <cell r="K568" t="str">
            <v>lv</v>
          </cell>
          <cell r="L568">
            <v>25.8</v>
          </cell>
          <cell r="M568">
            <v>0</v>
          </cell>
          <cell r="N568">
            <v>1.4</v>
          </cell>
          <cell r="O568">
            <v>5</v>
          </cell>
          <cell r="P568">
            <v>0</v>
          </cell>
          <cell r="Q568">
            <v>8.4</v>
          </cell>
          <cell r="R568">
            <v>0</v>
          </cell>
          <cell r="S568">
            <v>23.6</v>
          </cell>
          <cell r="T568">
            <v>0.6</v>
          </cell>
          <cell r="AL568">
            <v>4.7748612385728473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43713</v>
          </cell>
          <cell r="J569">
            <v>846</v>
          </cell>
          <cell r="K569" t="str">
            <v>lv</v>
          </cell>
          <cell r="L569">
            <v>33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15</v>
          </cell>
          <cell r="R569">
            <v>1</v>
          </cell>
          <cell r="S569">
            <v>15</v>
          </cell>
          <cell r="T569">
            <v>3</v>
          </cell>
          <cell r="AL569">
            <v>3.4925457653318873E-6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43713</v>
          </cell>
          <cell r="J570">
            <v>1372</v>
          </cell>
          <cell r="K570" t="str">
            <v>rv</v>
          </cell>
          <cell r="L570">
            <v>30</v>
          </cell>
          <cell r="M570">
            <v>0</v>
          </cell>
          <cell r="N570">
            <v>1</v>
          </cell>
          <cell r="O570">
            <v>4</v>
          </cell>
          <cell r="P570">
            <v>1</v>
          </cell>
          <cell r="Q570">
            <v>16</v>
          </cell>
          <cell r="R570">
            <v>1</v>
          </cell>
          <cell r="S570">
            <v>13</v>
          </cell>
          <cell r="T570">
            <v>2</v>
          </cell>
          <cell r="AL570">
            <v>0</v>
          </cell>
        </row>
        <row r="571">
          <cell r="D571" t="str">
            <v>TargetPoint/GQR Research</v>
          </cell>
          <cell r="F571" t="str">
            <v>US</v>
          </cell>
          <cell r="G571">
            <v>0</v>
          </cell>
          <cell r="I571">
            <v>43712</v>
          </cell>
          <cell r="J571">
            <v>600</v>
          </cell>
          <cell r="K571" t="str">
            <v>lv</v>
          </cell>
          <cell r="L571">
            <v>26</v>
          </cell>
          <cell r="M571">
            <v>0</v>
          </cell>
          <cell r="N571">
            <v>1</v>
          </cell>
          <cell r="O571">
            <v>5</v>
          </cell>
          <cell r="P571">
            <v>2</v>
          </cell>
          <cell r="Q571">
            <v>15</v>
          </cell>
          <cell r="R571">
            <v>0</v>
          </cell>
          <cell r="S571">
            <v>23</v>
          </cell>
          <cell r="T571">
            <v>0</v>
          </cell>
          <cell r="AL571">
            <v>1.6213429314980168</v>
          </cell>
        </row>
        <row r="572">
          <cell r="D572" t="str">
            <v>YouGov</v>
          </cell>
          <cell r="F572" t="str">
            <v>South Carolina</v>
          </cell>
          <cell r="G572" t="str">
            <v>B-</v>
          </cell>
          <cell r="I572">
            <v>43712</v>
          </cell>
          <cell r="J572">
            <v>785</v>
          </cell>
          <cell r="K572" t="str">
            <v>lv</v>
          </cell>
          <cell r="L572">
            <v>43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18</v>
          </cell>
          <cell r="R572">
            <v>1</v>
          </cell>
          <cell r="S572">
            <v>14</v>
          </cell>
          <cell r="T572">
            <v>1</v>
          </cell>
          <cell r="AL572">
            <v>2.4410039967942318E-2</v>
          </cell>
        </row>
        <row r="573">
          <cell r="D573" t="str">
            <v>YouGov</v>
          </cell>
          <cell r="F573" t="str">
            <v>Nevada</v>
          </cell>
          <cell r="G573" t="str">
            <v>B-</v>
          </cell>
          <cell r="I573">
            <v>43712</v>
          </cell>
          <cell r="J573">
            <v>563</v>
          </cell>
          <cell r="K573" t="str">
            <v>lv</v>
          </cell>
          <cell r="L573">
            <v>27</v>
          </cell>
          <cell r="M573">
            <v>0</v>
          </cell>
          <cell r="N573">
            <v>1</v>
          </cell>
          <cell r="O573">
            <v>4</v>
          </cell>
          <cell r="P573">
            <v>0</v>
          </cell>
          <cell r="Q573">
            <v>29</v>
          </cell>
          <cell r="R573">
            <v>2</v>
          </cell>
          <cell r="S573">
            <v>18</v>
          </cell>
          <cell r="T573">
            <v>1</v>
          </cell>
          <cell r="AL573">
            <v>0.33093753258394992</v>
          </cell>
        </row>
        <row r="574">
          <cell r="D574" t="str">
            <v>YouGov</v>
          </cell>
          <cell r="F574" t="str">
            <v>Iowa</v>
          </cell>
          <cell r="G574" t="str">
            <v>B-</v>
          </cell>
          <cell r="I574">
            <v>43712</v>
          </cell>
          <cell r="J574">
            <v>682</v>
          </cell>
          <cell r="K574" t="str">
            <v>lv</v>
          </cell>
          <cell r="L574">
            <v>29</v>
          </cell>
          <cell r="M574">
            <v>0</v>
          </cell>
          <cell r="N574">
            <v>2</v>
          </cell>
          <cell r="O574">
            <v>7</v>
          </cell>
          <cell r="P574">
            <v>2</v>
          </cell>
          <cell r="Q574">
            <v>26</v>
          </cell>
          <cell r="R574">
            <v>2</v>
          </cell>
          <cell r="S574">
            <v>17</v>
          </cell>
          <cell r="T574">
            <v>1</v>
          </cell>
          <cell r="AL574">
            <v>2.2987122422689854E-2</v>
          </cell>
        </row>
        <row r="575">
          <cell r="D575" t="str">
            <v>YouGov</v>
          </cell>
          <cell r="F575" t="str">
            <v>New Hampshire</v>
          </cell>
          <cell r="G575" t="str">
            <v>B-</v>
          </cell>
          <cell r="I575">
            <v>43712</v>
          </cell>
          <cell r="J575">
            <v>492</v>
          </cell>
          <cell r="K575" t="str">
            <v>lv</v>
          </cell>
          <cell r="L575">
            <v>26</v>
          </cell>
          <cell r="M575">
            <v>0</v>
          </cell>
          <cell r="N575">
            <v>2</v>
          </cell>
          <cell r="O575">
            <v>8</v>
          </cell>
          <cell r="P575">
            <v>1</v>
          </cell>
          <cell r="Q575">
            <v>25</v>
          </cell>
          <cell r="R575">
            <v>1</v>
          </cell>
          <cell r="S575">
            <v>27</v>
          </cell>
          <cell r="T575">
            <v>1</v>
          </cell>
          <cell r="AL575">
            <v>1.1571344096327167E-2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43712</v>
          </cell>
          <cell r="J576">
            <v>842</v>
          </cell>
          <cell r="K576" t="str">
            <v>lv</v>
          </cell>
          <cell r="L576">
            <v>33</v>
          </cell>
          <cell r="M576">
            <v>0</v>
          </cell>
          <cell r="N576">
            <v>2</v>
          </cell>
          <cell r="O576">
            <v>6</v>
          </cell>
          <cell r="P576">
            <v>1</v>
          </cell>
          <cell r="Q576">
            <v>15</v>
          </cell>
          <cell r="R576">
            <v>1</v>
          </cell>
          <cell r="S576">
            <v>15</v>
          </cell>
          <cell r="T576">
            <v>2</v>
          </cell>
          <cell r="AL576">
            <v>3.2458812907062296E-6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43712</v>
          </cell>
          <cell r="J577">
            <v>1347</v>
          </cell>
          <cell r="K577" t="str">
            <v>rv</v>
          </cell>
          <cell r="L577">
            <v>30</v>
          </cell>
          <cell r="M577">
            <v>0</v>
          </cell>
          <cell r="N577">
            <v>1</v>
          </cell>
          <cell r="O577">
            <v>5</v>
          </cell>
          <cell r="P577">
            <v>1</v>
          </cell>
          <cell r="Q577">
            <v>16</v>
          </cell>
          <cell r="R577">
            <v>1</v>
          </cell>
          <cell r="S577">
            <v>12</v>
          </cell>
          <cell r="T577">
            <v>2</v>
          </cell>
          <cell r="AL577">
            <v>0</v>
          </cell>
        </row>
        <row r="578">
          <cell r="D578" t="str">
            <v>Swayable</v>
          </cell>
          <cell r="F578" t="str">
            <v>US</v>
          </cell>
          <cell r="G578">
            <v>0</v>
          </cell>
          <cell r="I578">
            <v>43700</v>
          </cell>
          <cell r="J578">
            <v>1849</v>
          </cell>
          <cell r="K578" t="str">
            <v>lv</v>
          </cell>
          <cell r="L578">
            <v>32.799999999999997</v>
          </cell>
          <cell r="M578">
            <v>0</v>
          </cell>
          <cell r="N578">
            <v>2.2000000000000002</v>
          </cell>
          <cell r="O578">
            <v>3.2</v>
          </cell>
          <cell r="P578">
            <v>1.4</v>
          </cell>
          <cell r="Q578">
            <v>17.899999999999999</v>
          </cell>
          <cell r="R578">
            <v>1.9</v>
          </cell>
          <cell r="S578">
            <v>15.6</v>
          </cell>
          <cell r="T578">
            <v>1.1000000000000001</v>
          </cell>
          <cell r="AL578">
            <v>1.9154436623615367E-3</v>
          </cell>
        </row>
        <row r="579">
          <cell r="D579" t="str">
            <v>Swayable</v>
          </cell>
          <cell r="F579" t="str">
            <v>US</v>
          </cell>
          <cell r="G579">
            <v>0</v>
          </cell>
          <cell r="I579">
            <v>43700</v>
          </cell>
          <cell r="J579">
            <v>3790</v>
          </cell>
          <cell r="K579" t="str">
            <v>a</v>
          </cell>
          <cell r="L579">
            <v>28.1</v>
          </cell>
          <cell r="M579">
            <v>0</v>
          </cell>
          <cell r="N579">
            <v>2</v>
          </cell>
          <cell r="O579">
            <v>3.1</v>
          </cell>
          <cell r="P579">
            <v>1.2</v>
          </cell>
          <cell r="Q579">
            <v>21</v>
          </cell>
          <cell r="R579">
            <v>1.3</v>
          </cell>
          <cell r="S579">
            <v>13.1</v>
          </cell>
          <cell r="T579">
            <v>3.3</v>
          </cell>
          <cell r="AL579">
            <v>0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43711</v>
          </cell>
          <cell r="J580">
            <v>518</v>
          </cell>
          <cell r="K580" t="str">
            <v>lv</v>
          </cell>
          <cell r="L580">
            <v>26</v>
          </cell>
          <cell r="M580">
            <v>0</v>
          </cell>
          <cell r="N580">
            <v>1</v>
          </cell>
          <cell r="O580">
            <v>6</v>
          </cell>
          <cell r="P580">
            <v>0</v>
          </cell>
          <cell r="Q580">
            <v>14</v>
          </cell>
          <cell r="R580">
            <v>0</v>
          </cell>
          <cell r="S580">
            <v>21</v>
          </cell>
          <cell r="T580">
            <v>3</v>
          </cell>
          <cell r="AL580">
            <v>4.0242471844018872E-5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43711</v>
          </cell>
          <cell r="J581">
            <v>808</v>
          </cell>
          <cell r="K581" t="str">
            <v>lv</v>
          </cell>
          <cell r="L581">
            <v>34</v>
          </cell>
          <cell r="M581">
            <v>0</v>
          </cell>
          <cell r="N581">
            <v>1</v>
          </cell>
          <cell r="O581">
            <v>6</v>
          </cell>
          <cell r="P581">
            <v>1</v>
          </cell>
          <cell r="Q581">
            <v>16</v>
          </cell>
          <cell r="R581">
            <v>2</v>
          </cell>
          <cell r="S581">
            <v>15</v>
          </cell>
          <cell r="T581">
            <v>2</v>
          </cell>
          <cell r="AL581">
            <v>2.9778160049730364E-6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43711</v>
          </cell>
          <cell r="J582">
            <v>1346</v>
          </cell>
          <cell r="K582" t="str">
            <v>rv</v>
          </cell>
          <cell r="L582">
            <v>28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18</v>
          </cell>
          <cell r="R582">
            <v>1</v>
          </cell>
          <cell r="S582">
            <v>11</v>
          </cell>
          <cell r="T582">
            <v>2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43710</v>
          </cell>
          <cell r="J583">
            <v>1350</v>
          </cell>
          <cell r="K583" t="str">
            <v>rv</v>
          </cell>
          <cell r="L583">
            <v>27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18</v>
          </cell>
          <cell r="R583">
            <v>2</v>
          </cell>
          <cell r="S583">
            <v>12</v>
          </cell>
          <cell r="T583">
            <v>1</v>
          </cell>
          <cell r="AL583">
            <v>3.0927630214324606E-6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43709</v>
          </cell>
          <cell r="J584">
            <v>16736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20</v>
          </cell>
          <cell r="R584">
            <v>1</v>
          </cell>
          <cell r="S584">
            <v>16</v>
          </cell>
          <cell r="T584">
            <v>3</v>
          </cell>
          <cell r="AL584">
            <v>2.8760060375483253E-4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43709</v>
          </cell>
          <cell r="J585">
            <v>1350</v>
          </cell>
          <cell r="K585" t="str">
            <v>rv</v>
          </cell>
          <cell r="L585">
            <v>29</v>
          </cell>
          <cell r="M585">
            <v>0</v>
          </cell>
          <cell r="N585">
            <v>2</v>
          </cell>
          <cell r="O585">
            <v>4</v>
          </cell>
          <cell r="P585">
            <v>1</v>
          </cell>
          <cell r="Q585">
            <v>18</v>
          </cell>
          <cell r="R585">
            <v>2</v>
          </cell>
          <cell r="S585">
            <v>12</v>
          </cell>
          <cell r="T585">
            <v>1</v>
          </cell>
          <cell r="AL585">
            <v>2.8049778798224882E-6</v>
          </cell>
        </row>
        <row r="586">
          <cell r="D586" t="str">
            <v>Capitol Weekly</v>
          </cell>
          <cell r="F586" t="str">
            <v>California</v>
          </cell>
          <cell r="G586">
            <v>0</v>
          </cell>
          <cell r="I586">
            <v>43708</v>
          </cell>
          <cell r="J586">
            <v>728</v>
          </cell>
          <cell r="K586" t="str">
            <v>lv</v>
          </cell>
          <cell r="L586">
            <v>26.5</v>
          </cell>
          <cell r="M586">
            <v>0</v>
          </cell>
          <cell r="N586">
            <v>1.4</v>
          </cell>
          <cell r="O586">
            <v>8.6999999999999993</v>
          </cell>
          <cell r="P586">
            <v>1.1000000000000001</v>
          </cell>
          <cell r="Q586">
            <v>13.6</v>
          </cell>
          <cell r="R586">
            <v>0.8</v>
          </cell>
          <cell r="S586">
            <v>23.2</v>
          </cell>
          <cell r="T586">
            <v>2.9</v>
          </cell>
          <cell r="AL586">
            <v>3.4265539930212036E-3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43708</v>
          </cell>
          <cell r="J587">
            <v>1350</v>
          </cell>
          <cell r="K587" t="str">
            <v>rv</v>
          </cell>
          <cell r="L587">
            <v>29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15</v>
          </cell>
          <cell r="R587">
            <v>1</v>
          </cell>
          <cell r="S587">
            <v>12</v>
          </cell>
          <cell r="T587">
            <v>1</v>
          </cell>
          <cell r="AL587">
            <v>2.7072108997329066E-6</v>
          </cell>
        </row>
        <row r="588">
          <cell r="D588" t="str">
            <v>IBD/TIPP</v>
          </cell>
          <cell r="F588" t="str">
            <v>US</v>
          </cell>
          <cell r="G588" t="str">
            <v>A/B</v>
          </cell>
          <cell r="I588">
            <v>43707</v>
          </cell>
          <cell r="J588">
            <v>360</v>
          </cell>
          <cell r="K588" t="str">
            <v>rv</v>
          </cell>
          <cell r="L588">
            <v>28</v>
          </cell>
          <cell r="M588">
            <v>0</v>
          </cell>
          <cell r="N588">
            <v>4</v>
          </cell>
          <cell r="O588">
            <v>5</v>
          </cell>
          <cell r="P588">
            <v>1</v>
          </cell>
          <cell r="Q588">
            <v>12</v>
          </cell>
          <cell r="R588">
            <v>0</v>
          </cell>
          <cell r="S588">
            <v>24</v>
          </cell>
          <cell r="T588">
            <v>1</v>
          </cell>
          <cell r="AL588">
            <v>1.4573100848119873E-2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43707</v>
          </cell>
          <cell r="J589">
            <v>816</v>
          </cell>
          <cell r="K589" t="str">
            <v>lv</v>
          </cell>
          <cell r="L589">
            <v>36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13</v>
          </cell>
          <cell r="T589">
            <v>1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43707</v>
          </cell>
          <cell r="J590">
            <v>1331</v>
          </cell>
          <cell r="K590" t="str">
            <v>rv</v>
          </cell>
          <cell r="L590">
            <v>31</v>
          </cell>
          <cell r="M590">
            <v>0</v>
          </cell>
          <cell r="N590">
            <v>3</v>
          </cell>
          <cell r="O590">
            <v>3</v>
          </cell>
          <cell r="P590">
            <v>1</v>
          </cell>
          <cell r="Q590">
            <v>14</v>
          </cell>
          <cell r="R590">
            <v>1</v>
          </cell>
          <cell r="S590">
            <v>11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43707</v>
          </cell>
          <cell r="J591">
            <v>1870</v>
          </cell>
          <cell r="K591" t="str">
            <v>lv</v>
          </cell>
          <cell r="L591">
            <v>36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13</v>
          </cell>
          <cell r="R591">
            <v>1</v>
          </cell>
          <cell r="S591">
            <v>14</v>
          </cell>
          <cell r="T591">
            <v>2</v>
          </cell>
          <cell r="AL591">
            <v>2.5030533345482223E-6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43707</v>
          </cell>
          <cell r="J592">
            <v>3114</v>
          </cell>
          <cell r="K592" t="str">
            <v>rv</v>
          </cell>
          <cell r="L592">
            <v>31</v>
          </cell>
          <cell r="M592">
            <v>0</v>
          </cell>
          <cell r="N592">
            <v>3</v>
          </cell>
          <cell r="O592">
            <v>3</v>
          </cell>
          <cell r="P592">
            <v>1</v>
          </cell>
          <cell r="Q592">
            <v>15</v>
          </cell>
          <cell r="R592">
            <v>1</v>
          </cell>
          <cell r="S592">
            <v>11</v>
          </cell>
          <cell r="T592">
            <v>2</v>
          </cell>
          <cell r="AL592">
            <v>0</v>
          </cell>
        </row>
        <row r="593">
          <cell r="D593" t="str">
            <v>Claster Consulting</v>
          </cell>
          <cell r="F593" t="str">
            <v>US</v>
          </cell>
          <cell r="G593">
            <v>0</v>
          </cell>
          <cell r="I593">
            <v>43706</v>
          </cell>
          <cell r="J593">
            <v>752</v>
          </cell>
          <cell r="K593" t="str">
            <v>lv</v>
          </cell>
          <cell r="L593">
            <v>22</v>
          </cell>
          <cell r="M593">
            <v>0</v>
          </cell>
          <cell r="N593">
            <v>3</v>
          </cell>
          <cell r="O593">
            <v>3</v>
          </cell>
          <cell r="P593">
            <v>2</v>
          </cell>
          <cell r="Q593">
            <v>19</v>
          </cell>
          <cell r="R593">
            <v>0</v>
          </cell>
          <cell r="S593">
            <v>14</v>
          </cell>
          <cell r="T593">
            <v>2</v>
          </cell>
          <cell r="AL593">
            <v>1.8917737877246183</v>
          </cell>
        </row>
        <row r="594">
          <cell r="D594" t="str">
            <v>Marquette University Law School</v>
          </cell>
          <cell r="F594" t="str">
            <v>Wisconsin</v>
          </cell>
          <cell r="G594" t="str">
            <v>A/B</v>
          </cell>
          <cell r="I594">
            <v>43706</v>
          </cell>
          <cell r="J594">
            <v>444</v>
          </cell>
          <cell r="K594" t="str">
            <v>rv</v>
          </cell>
          <cell r="L594">
            <v>28</v>
          </cell>
          <cell r="M594">
            <v>0</v>
          </cell>
          <cell r="N594">
            <v>1</v>
          </cell>
          <cell r="O594">
            <v>6</v>
          </cell>
          <cell r="P594">
            <v>1</v>
          </cell>
          <cell r="Q594">
            <v>20</v>
          </cell>
          <cell r="R594">
            <v>1</v>
          </cell>
          <cell r="S594">
            <v>17</v>
          </cell>
          <cell r="T594">
            <v>2</v>
          </cell>
          <cell r="AL594">
            <v>2.8174087456578036E-2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43706</v>
          </cell>
          <cell r="J595">
            <v>809</v>
          </cell>
          <cell r="K595" t="str">
            <v>lv</v>
          </cell>
          <cell r="L595">
            <v>37</v>
          </cell>
          <cell r="M595">
            <v>0</v>
          </cell>
          <cell r="N595">
            <v>3</v>
          </cell>
          <cell r="O595">
            <v>4</v>
          </cell>
          <cell r="P595">
            <v>1</v>
          </cell>
          <cell r="Q595">
            <v>13</v>
          </cell>
          <cell r="R595">
            <v>1</v>
          </cell>
          <cell r="S595">
            <v>13</v>
          </cell>
          <cell r="T595">
            <v>1</v>
          </cell>
          <cell r="AL595">
            <v>2.204946075389826E-6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43706</v>
          </cell>
          <cell r="J596">
            <v>1330</v>
          </cell>
          <cell r="K596" t="str">
            <v>rv</v>
          </cell>
          <cell r="L596">
            <v>32</v>
          </cell>
          <cell r="M596">
            <v>0</v>
          </cell>
          <cell r="N596">
            <v>3</v>
          </cell>
          <cell r="O596">
            <v>3</v>
          </cell>
          <cell r="P596">
            <v>1</v>
          </cell>
          <cell r="Q596">
            <v>14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43705</v>
          </cell>
          <cell r="J597">
            <v>985</v>
          </cell>
          <cell r="K597" t="str">
            <v>rv</v>
          </cell>
          <cell r="L597">
            <v>32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13</v>
          </cell>
          <cell r="T597">
            <v>2</v>
          </cell>
          <cell r="AL597">
            <v>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43705</v>
          </cell>
          <cell r="J598">
            <v>813</v>
          </cell>
          <cell r="K598" t="str">
            <v>lv</v>
          </cell>
          <cell r="L598">
            <v>38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13</v>
          </cell>
          <cell r="R598">
            <v>1</v>
          </cell>
          <cell r="S598">
            <v>13</v>
          </cell>
          <cell r="T598">
            <v>2</v>
          </cell>
          <cell r="AL598">
            <v>2.0163020209866352E-6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43705</v>
          </cell>
          <cell r="J599">
            <v>1331</v>
          </cell>
          <cell r="K599" t="str">
            <v>rv</v>
          </cell>
          <cell r="L599">
            <v>33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14</v>
          </cell>
          <cell r="R599">
            <v>1</v>
          </cell>
          <cell r="S599">
            <v>11</v>
          </cell>
          <cell r="T599">
            <v>2</v>
          </cell>
          <cell r="AL599">
            <v>0</v>
          </cell>
        </row>
        <row r="600">
          <cell r="D600" t="str">
            <v>YouGov</v>
          </cell>
          <cell r="F600" t="str">
            <v>US</v>
          </cell>
          <cell r="G600" t="str">
            <v>B-</v>
          </cell>
          <cell r="I600">
            <v>43704</v>
          </cell>
          <cell r="J600">
            <v>570</v>
          </cell>
          <cell r="K600" t="str">
            <v>lv</v>
          </cell>
          <cell r="L600">
            <v>24</v>
          </cell>
          <cell r="M600">
            <v>0</v>
          </cell>
          <cell r="N600">
            <v>1</v>
          </cell>
          <cell r="O600">
            <v>5</v>
          </cell>
          <cell r="P600">
            <v>1</v>
          </cell>
          <cell r="Q600">
            <v>14</v>
          </cell>
          <cell r="R600">
            <v>1</v>
          </cell>
          <cell r="S600">
            <v>20</v>
          </cell>
          <cell r="T600">
            <v>2</v>
          </cell>
          <cell r="AL600">
            <v>3.7403348500109075E-5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43704</v>
          </cell>
          <cell r="J601">
            <v>775</v>
          </cell>
          <cell r="K601" t="str">
            <v>lv</v>
          </cell>
          <cell r="L601">
            <v>37</v>
          </cell>
          <cell r="M601">
            <v>0</v>
          </cell>
          <cell r="N601">
            <v>3</v>
          </cell>
          <cell r="O601">
            <v>4</v>
          </cell>
          <cell r="P601">
            <v>1</v>
          </cell>
          <cell r="Q601">
            <v>13</v>
          </cell>
          <cell r="R601">
            <v>2</v>
          </cell>
          <cell r="S601">
            <v>13</v>
          </cell>
          <cell r="T601">
            <v>2</v>
          </cell>
          <cell r="AL601">
            <v>1.8608932907360893E-6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43704</v>
          </cell>
          <cell r="J602">
            <v>1318</v>
          </cell>
          <cell r="K602" t="str">
            <v>rv</v>
          </cell>
          <cell r="L602">
            <v>32</v>
          </cell>
          <cell r="M602">
            <v>0</v>
          </cell>
          <cell r="N602">
            <v>3</v>
          </cell>
          <cell r="O602">
            <v>4</v>
          </cell>
          <cell r="P602">
            <v>1</v>
          </cell>
          <cell r="Q602">
            <v>15</v>
          </cell>
          <cell r="R602">
            <v>2</v>
          </cell>
          <cell r="S602">
            <v>10</v>
          </cell>
          <cell r="T602">
            <v>2</v>
          </cell>
          <cell r="AL602">
            <v>0</v>
          </cell>
        </row>
        <row r="603">
          <cell r="D603" t="str">
            <v>Change Research</v>
          </cell>
          <cell r="F603" t="str">
            <v>US</v>
          </cell>
          <cell r="G603" t="str">
            <v>C</v>
          </cell>
          <cell r="I603">
            <v>43703</v>
          </cell>
          <cell r="J603">
            <v>874</v>
          </cell>
          <cell r="K603" t="str">
            <v>lv</v>
          </cell>
          <cell r="L603">
            <v>19</v>
          </cell>
          <cell r="M603">
            <v>0</v>
          </cell>
          <cell r="N603">
            <v>3</v>
          </cell>
          <cell r="O603">
            <v>9</v>
          </cell>
          <cell r="P603">
            <v>1</v>
          </cell>
          <cell r="Q603">
            <v>22</v>
          </cell>
          <cell r="R603">
            <v>1</v>
          </cell>
          <cell r="S603">
            <v>29</v>
          </cell>
          <cell r="T603">
            <v>2</v>
          </cell>
          <cell r="AL603">
            <v>7.2425711352934685E-2</v>
          </cell>
        </row>
        <row r="604">
          <cell r="D604" t="str">
            <v>Quinnipiac University</v>
          </cell>
          <cell r="F604" t="str">
            <v>US</v>
          </cell>
          <cell r="G604" t="str">
            <v>A</v>
          </cell>
          <cell r="I604">
            <v>43703</v>
          </cell>
          <cell r="J604">
            <v>648</v>
          </cell>
          <cell r="K604" t="str">
            <v>rv</v>
          </cell>
          <cell r="L604">
            <v>32</v>
          </cell>
          <cell r="M604">
            <v>0</v>
          </cell>
          <cell r="N604">
            <v>1</v>
          </cell>
          <cell r="O604">
            <v>5</v>
          </cell>
          <cell r="P604">
            <v>1</v>
          </cell>
          <cell r="Q604">
            <v>15</v>
          </cell>
          <cell r="R604">
            <v>0</v>
          </cell>
          <cell r="S604">
            <v>19</v>
          </cell>
          <cell r="T604">
            <v>3</v>
          </cell>
          <cell r="AL604">
            <v>4.3543052948290485E-3</v>
          </cell>
        </row>
        <row r="605">
          <cell r="D605" t="str">
            <v>Emerson College</v>
          </cell>
          <cell r="F605" t="str">
            <v>US</v>
          </cell>
          <cell r="G605" t="str">
            <v>B-</v>
          </cell>
          <cell r="I605">
            <v>43703</v>
          </cell>
          <cell r="J605">
            <v>627</v>
          </cell>
          <cell r="K605" t="str">
            <v>lv</v>
          </cell>
          <cell r="L605">
            <v>31.2</v>
          </cell>
          <cell r="M605">
            <v>0</v>
          </cell>
          <cell r="N605">
            <v>2.9</v>
          </cell>
          <cell r="O605">
            <v>3.1</v>
          </cell>
          <cell r="P605">
            <v>0.8</v>
          </cell>
          <cell r="Q605">
            <v>24.3</v>
          </cell>
          <cell r="R605">
            <v>0</v>
          </cell>
          <cell r="S605">
            <v>15.1</v>
          </cell>
          <cell r="T605">
            <v>4.4000000000000004</v>
          </cell>
          <cell r="AL605">
            <v>1.2397796498204341E-2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43703</v>
          </cell>
          <cell r="J606">
            <v>786</v>
          </cell>
          <cell r="K606" t="str">
            <v>lv</v>
          </cell>
          <cell r="L606">
            <v>36</v>
          </cell>
          <cell r="M606">
            <v>0</v>
          </cell>
          <cell r="N606">
            <v>3</v>
          </cell>
          <cell r="O606">
            <v>5</v>
          </cell>
          <cell r="P606">
            <v>1</v>
          </cell>
          <cell r="Q606">
            <v>14</v>
          </cell>
          <cell r="R606">
            <v>1</v>
          </cell>
          <cell r="S606">
            <v>14</v>
          </cell>
          <cell r="T606">
            <v>2</v>
          </cell>
          <cell r="AL606">
            <v>1.7618226151597318E-6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43703</v>
          </cell>
          <cell r="J607">
            <v>1341</v>
          </cell>
          <cell r="K607" t="str">
            <v>rv</v>
          </cell>
          <cell r="L607">
            <v>31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16</v>
          </cell>
          <cell r="R607">
            <v>1</v>
          </cell>
          <cell r="S607">
            <v>10</v>
          </cell>
          <cell r="T607">
            <v>3</v>
          </cell>
          <cell r="AL607">
            <v>0</v>
          </cell>
        </row>
        <row r="608">
          <cell r="D608" t="str">
            <v>Climate Nexus</v>
          </cell>
          <cell r="F608" t="str">
            <v>Texas</v>
          </cell>
          <cell r="G608">
            <v>0</v>
          </cell>
          <cell r="I608">
            <v>43702</v>
          </cell>
          <cell r="J608">
            <v>639</v>
          </cell>
          <cell r="K608" t="str">
            <v>lv</v>
          </cell>
          <cell r="L608">
            <v>24</v>
          </cell>
          <cell r="M608">
            <v>0</v>
          </cell>
          <cell r="N608">
            <v>2</v>
          </cell>
          <cell r="O608">
            <v>3</v>
          </cell>
          <cell r="P608">
            <v>0</v>
          </cell>
          <cell r="Q608">
            <v>12</v>
          </cell>
          <cell r="R608">
            <v>1</v>
          </cell>
          <cell r="S608">
            <v>12</v>
          </cell>
          <cell r="T608">
            <v>1</v>
          </cell>
          <cell r="AL608">
            <v>1.7293830386652085</v>
          </cell>
        </row>
        <row r="609">
          <cell r="D609" t="str">
            <v>Texas Lyceum</v>
          </cell>
          <cell r="F609" t="str">
            <v>Texas</v>
          </cell>
          <cell r="G609">
            <v>0</v>
          </cell>
          <cell r="I609">
            <v>43702</v>
          </cell>
          <cell r="J609">
            <v>358</v>
          </cell>
          <cell r="K609" t="str">
            <v>lv</v>
          </cell>
          <cell r="L609">
            <v>24</v>
          </cell>
          <cell r="M609">
            <v>0</v>
          </cell>
          <cell r="N609">
            <v>2</v>
          </cell>
          <cell r="O609">
            <v>3</v>
          </cell>
          <cell r="P609">
            <v>3</v>
          </cell>
          <cell r="Q609">
            <v>13</v>
          </cell>
          <cell r="R609">
            <v>0</v>
          </cell>
          <cell r="S609">
            <v>15</v>
          </cell>
          <cell r="T609">
            <v>2</v>
          </cell>
          <cell r="AL609">
            <v>0.17368060827157153</v>
          </cell>
        </row>
        <row r="610">
          <cell r="D610" t="str">
            <v>Suffolk University</v>
          </cell>
          <cell r="F610" t="str">
            <v>US</v>
          </cell>
          <cell r="G610" t="str">
            <v>A-</v>
          </cell>
          <cell r="I610">
            <v>43702</v>
          </cell>
          <cell r="J610">
            <v>424</v>
          </cell>
          <cell r="K610" t="str">
            <v>lv</v>
          </cell>
          <cell r="L610">
            <v>32.31</v>
          </cell>
          <cell r="M610">
            <v>0</v>
          </cell>
          <cell r="N610">
            <v>1.65</v>
          </cell>
          <cell r="O610">
            <v>6.37</v>
          </cell>
          <cell r="P610">
            <v>0</v>
          </cell>
          <cell r="Q610">
            <v>12.26</v>
          </cell>
          <cell r="R610">
            <v>0.24</v>
          </cell>
          <cell r="S610">
            <v>13.68</v>
          </cell>
          <cell r="T610">
            <v>2.83</v>
          </cell>
          <cell r="AL610">
            <v>0.15171704767156116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43702</v>
          </cell>
          <cell r="J611">
            <v>17303</v>
          </cell>
          <cell r="K611" t="str">
            <v>lv</v>
          </cell>
          <cell r="L611">
            <v>33</v>
          </cell>
          <cell r="M611">
            <v>0</v>
          </cell>
          <cell r="N611">
            <v>3</v>
          </cell>
          <cell r="O611">
            <v>5</v>
          </cell>
          <cell r="P611">
            <v>1</v>
          </cell>
          <cell r="Q611">
            <v>20</v>
          </cell>
          <cell r="R611">
            <v>1</v>
          </cell>
          <cell r="S611">
            <v>15</v>
          </cell>
          <cell r="T611">
            <v>2</v>
          </cell>
          <cell r="AL611">
            <v>2.5629595162974085E-4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43702</v>
          </cell>
          <cell r="J612">
            <v>1350</v>
          </cell>
          <cell r="K612" t="str">
            <v>rv</v>
          </cell>
          <cell r="L612">
            <v>29</v>
          </cell>
          <cell r="M612">
            <v>0</v>
          </cell>
          <cell r="N612">
            <v>2</v>
          </cell>
          <cell r="O612">
            <v>3</v>
          </cell>
          <cell r="P612">
            <v>1</v>
          </cell>
          <cell r="Q612">
            <v>16</v>
          </cell>
          <cell r="R612">
            <v>1</v>
          </cell>
          <cell r="S612">
            <v>12</v>
          </cell>
          <cell r="T612">
            <v>2</v>
          </cell>
          <cell r="AL612">
            <v>1.7247380066396886E-6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43701</v>
          </cell>
          <cell r="J613">
            <v>465</v>
          </cell>
          <cell r="K613" t="str">
            <v>rv</v>
          </cell>
          <cell r="L613">
            <v>30</v>
          </cell>
          <cell r="M613">
            <v>0</v>
          </cell>
          <cell r="N613">
            <v>2</v>
          </cell>
          <cell r="O613">
            <v>4</v>
          </cell>
          <cell r="P613">
            <v>1</v>
          </cell>
          <cell r="Q613">
            <v>17</v>
          </cell>
          <cell r="R613">
            <v>1</v>
          </cell>
          <cell r="S613">
            <v>14</v>
          </cell>
          <cell r="T613">
            <v>2</v>
          </cell>
          <cell r="AL613">
            <v>1.2964104715258605E-6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43701</v>
          </cell>
          <cell r="J614">
            <v>1350</v>
          </cell>
          <cell r="K614" t="str">
            <v>rv</v>
          </cell>
          <cell r="L614">
            <v>30</v>
          </cell>
          <cell r="M614">
            <v>0</v>
          </cell>
          <cell r="N614">
            <v>2</v>
          </cell>
          <cell r="O614">
            <v>3</v>
          </cell>
          <cell r="P614">
            <v>1</v>
          </cell>
          <cell r="Q614">
            <v>16</v>
          </cell>
          <cell r="R614">
            <v>1</v>
          </cell>
          <cell r="S614">
            <v>13</v>
          </cell>
          <cell r="T614">
            <v>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43700</v>
          </cell>
          <cell r="J615">
            <v>3132</v>
          </cell>
          <cell r="K615" t="str">
            <v>rv</v>
          </cell>
          <cell r="L615">
            <v>28</v>
          </cell>
          <cell r="M615">
            <v>0</v>
          </cell>
          <cell r="N615">
            <v>2</v>
          </cell>
          <cell r="O615">
            <v>3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43700</v>
          </cell>
          <cell r="J616">
            <v>1343</v>
          </cell>
          <cell r="K616" t="str">
            <v>rv</v>
          </cell>
          <cell r="L616">
            <v>28</v>
          </cell>
          <cell r="M616">
            <v>0</v>
          </cell>
          <cell r="N616">
            <v>2</v>
          </cell>
          <cell r="O616">
            <v>3</v>
          </cell>
          <cell r="P616">
            <v>1</v>
          </cell>
          <cell r="Q616">
            <v>18</v>
          </cell>
          <cell r="R616">
            <v>1</v>
          </cell>
          <cell r="S616">
            <v>12</v>
          </cell>
          <cell r="T616">
            <v>2</v>
          </cell>
          <cell r="AL616">
            <v>1.6177636720373568E-6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43699</v>
          </cell>
          <cell r="J617">
            <v>1356</v>
          </cell>
          <cell r="K617" t="str">
            <v>rv</v>
          </cell>
          <cell r="L617">
            <v>28</v>
          </cell>
          <cell r="M617">
            <v>0</v>
          </cell>
          <cell r="N617">
            <v>2</v>
          </cell>
          <cell r="O617">
            <v>4</v>
          </cell>
          <cell r="P617">
            <v>1</v>
          </cell>
          <cell r="Q617">
            <v>17</v>
          </cell>
          <cell r="R617">
            <v>1</v>
          </cell>
          <cell r="S617">
            <v>10</v>
          </cell>
          <cell r="T617">
            <v>2</v>
          </cell>
          <cell r="AL617">
            <v>1.5746284387924363E-6</v>
          </cell>
        </row>
        <row r="618">
          <cell r="D618" t="str">
            <v>Echelon Insights</v>
          </cell>
          <cell r="F618" t="str">
            <v>US</v>
          </cell>
          <cell r="G618">
            <v>0</v>
          </cell>
          <cell r="I618">
            <v>43698</v>
          </cell>
          <cell r="J618">
            <v>479</v>
          </cell>
          <cell r="K618" t="str">
            <v>rv</v>
          </cell>
          <cell r="L618">
            <v>30</v>
          </cell>
          <cell r="M618">
            <v>0</v>
          </cell>
          <cell r="N618">
            <v>4</v>
          </cell>
          <cell r="O618">
            <v>3</v>
          </cell>
          <cell r="P618">
            <v>0</v>
          </cell>
          <cell r="Q618">
            <v>19</v>
          </cell>
          <cell r="R618">
            <v>0</v>
          </cell>
          <cell r="S618">
            <v>11</v>
          </cell>
          <cell r="T618">
            <v>1</v>
          </cell>
          <cell r="AL618">
            <v>6.3671757047176496E-4</v>
          </cell>
        </row>
        <row r="619">
          <cell r="D619" t="str">
            <v>Echelon Insights</v>
          </cell>
          <cell r="F619" t="str">
            <v>US</v>
          </cell>
          <cell r="G619">
            <v>0</v>
          </cell>
          <cell r="I619">
            <v>43698</v>
          </cell>
          <cell r="J619">
            <v>479</v>
          </cell>
          <cell r="K619" t="str">
            <v>rv</v>
          </cell>
          <cell r="L619">
            <v>55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Echelon Insights</v>
          </cell>
          <cell r="F620" t="str">
            <v>US</v>
          </cell>
          <cell r="G620">
            <v>0</v>
          </cell>
          <cell r="I620">
            <v>43698</v>
          </cell>
          <cell r="J620">
            <v>479</v>
          </cell>
          <cell r="K620" t="str">
            <v>rv</v>
          </cell>
          <cell r="L620">
            <v>52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32</v>
          </cell>
          <cell r="T620">
            <v>0</v>
          </cell>
          <cell r="AL620">
            <v>0</v>
          </cell>
        </row>
        <row r="621">
          <cell r="D621" t="str">
            <v>Echelon Insights</v>
          </cell>
          <cell r="F621" t="str">
            <v>US</v>
          </cell>
          <cell r="G621">
            <v>0</v>
          </cell>
          <cell r="I621">
            <v>43698</v>
          </cell>
          <cell r="J621">
            <v>479</v>
          </cell>
          <cell r="K621" t="str">
            <v>rv</v>
          </cell>
          <cell r="L621">
            <v>55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35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43698</v>
          </cell>
          <cell r="J622">
            <v>1326</v>
          </cell>
          <cell r="K622" t="str">
            <v>rv</v>
          </cell>
          <cell r="L622">
            <v>28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17</v>
          </cell>
          <cell r="R622">
            <v>1</v>
          </cell>
          <cell r="S622">
            <v>10</v>
          </cell>
          <cell r="T622">
            <v>2</v>
          </cell>
          <cell r="AL622">
            <v>1.5138894017401069E-6</v>
          </cell>
        </row>
        <row r="623">
          <cell r="D623" t="str">
            <v>Change Research</v>
          </cell>
          <cell r="F623" t="str">
            <v>New Jersey</v>
          </cell>
          <cell r="G623" t="str">
            <v>C</v>
          </cell>
          <cell r="I623">
            <v>43697</v>
          </cell>
          <cell r="J623">
            <v>635</v>
          </cell>
          <cell r="K623" t="str">
            <v>lv</v>
          </cell>
          <cell r="L623">
            <v>26</v>
          </cell>
          <cell r="M623">
            <v>0</v>
          </cell>
          <cell r="N623">
            <v>5</v>
          </cell>
          <cell r="O623">
            <v>12</v>
          </cell>
          <cell r="P623">
            <v>0</v>
          </cell>
          <cell r="Q623">
            <v>21</v>
          </cell>
          <cell r="R623">
            <v>1</v>
          </cell>
          <cell r="S623">
            <v>23</v>
          </cell>
          <cell r="T623">
            <v>1</v>
          </cell>
          <cell r="AL623">
            <v>1.6860315691804064</v>
          </cell>
        </row>
        <row r="624">
          <cell r="D624" t="str">
            <v>Monmouth University</v>
          </cell>
          <cell r="F624" t="str">
            <v>US</v>
          </cell>
          <cell r="G624" t="str">
            <v>A+</v>
          </cell>
          <cell r="I624">
            <v>43697</v>
          </cell>
          <cell r="J624">
            <v>298</v>
          </cell>
          <cell r="K624" t="str">
            <v>rv</v>
          </cell>
          <cell r="L624">
            <v>19</v>
          </cell>
          <cell r="M624">
            <v>0</v>
          </cell>
          <cell r="N624">
            <v>4</v>
          </cell>
          <cell r="O624">
            <v>4</v>
          </cell>
          <cell r="P624">
            <v>1</v>
          </cell>
          <cell r="Q624">
            <v>20</v>
          </cell>
          <cell r="R624">
            <v>0</v>
          </cell>
          <cell r="S624">
            <v>20</v>
          </cell>
          <cell r="T624">
            <v>3</v>
          </cell>
          <cell r="AL624">
            <v>2.0381022596644975E-2</v>
          </cell>
        </row>
        <row r="625">
          <cell r="D625" t="str">
            <v>YouGov</v>
          </cell>
          <cell r="F625" t="str">
            <v>US</v>
          </cell>
          <cell r="G625" t="str">
            <v>B-</v>
          </cell>
          <cell r="I625">
            <v>43697</v>
          </cell>
          <cell r="J625">
            <v>559</v>
          </cell>
          <cell r="K625" t="str">
            <v>lv</v>
          </cell>
          <cell r="L625">
            <v>22</v>
          </cell>
          <cell r="M625">
            <v>0</v>
          </cell>
          <cell r="N625">
            <v>2</v>
          </cell>
          <cell r="O625">
            <v>7</v>
          </cell>
          <cell r="P625">
            <v>0</v>
          </cell>
          <cell r="Q625">
            <v>19</v>
          </cell>
          <cell r="R625">
            <v>0</v>
          </cell>
          <cell r="S625">
            <v>17</v>
          </cell>
          <cell r="T625">
            <v>1</v>
          </cell>
          <cell r="AL625">
            <v>3.3278250959173834E-5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43697</v>
          </cell>
          <cell r="J626">
            <v>1335</v>
          </cell>
          <cell r="K626" t="str">
            <v>rv</v>
          </cell>
          <cell r="L626">
            <v>28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17</v>
          </cell>
          <cell r="R626">
            <v>1</v>
          </cell>
          <cell r="S626">
            <v>9</v>
          </cell>
          <cell r="T626">
            <v>2</v>
          </cell>
          <cell r="AL626">
            <v>1.472762583954722E-6</v>
          </cell>
        </row>
        <row r="627">
          <cell r="D627" t="str">
            <v>Emerson College</v>
          </cell>
          <cell r="F627" t="str">
            <v>Colorado</v>
          </cell>
          <cell r="G627" t="str">
            <v>B-</v>
          </cell>
          <cell r="I627">
            <v>43696</v>
          </cell>
          <cell r="J627">
            <v>403</v>
          </cell>
          <cell r="K627" t="str">
            <v>lv</v>
          </cell>
          <cell r="L627">
            <v>24.5</v>
          </cell>
          <cell r="M627">
            <v>0</v>
          </cell>
          <cell r="N627">
            <v>2.2999999999999998</v>
          </cell>
          <cell r="O627">
            <v>4.7</v>
          </cell>
          <cell r="P627">
            <v>0.1</v>
          </cell>
          <cell r="Q627">
            <v>25.7</v>
          </cell>
          <cell r="R627">
            <v>0</v>
          </cell>
          <cell r="S627">
            <v>20.399999999999999</v>
          </cell>
          <cell r="T627">
            <v>3.6</v>
          </cell>
          <cell r="AL627">
            <v>2.133185399122306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43696</v>
          </cell>
          <cell r="J628">
            <v>1341</v>
          </cell>
          <cell r="K628" t="str">
            <v>rv</v>
          </cell>
          <cell r="L628">
            <v>27</v>
          </cell>
          <cell r="M628">
            <v>0</v>
          </cell>
          <cell r="N628">
            <v>3</v>
          </cell>
          <cell r="O628">
            <v>3</v>
          </cell>
          <cell r="P628">
            <v>1</v>
          </cell>
          <cell r="Q628">
            <v>17</v>
          </cell>
          <cell r="R628">
            <v>1</v>
          </cell>
          <cell r="S628">
            <v>9</v>
          </cell>
          <cell r="T628">
            <v>2</v>
          </cell>
          <cell r="AL628">
            <v>1.4318121518014907E-6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43683</v>
          </cell>
          <cell r="J629">
            <v>1958</v>
          </cell>
          <cell r="K629" t="str">
            <v>lv</v>
          </cell>
          <cell r="L629">
            <v>31</v>
          </cell>
          <cell r="M629">
            <v>0</v>
          </cell>
          <cell r="N629">
            <v>3.2</v>
          </cell>
          <cell r="O629">
            <v>4.5</v>
          </cell>
          <cell r="P629">
            <v>1.1000000000000001</v>
          </cell>
          <cell r="Q629">
            <v>16.8</v>
          </cell>
          <cell r="R629">
            <v>0</v>
          </cell>
          <cell r="S629">
            <v>14.5</v>
          </cell>
          <cell r="T629">
            <v>1.6</v>
          </cell>
          <cell r="AL629">
            <v>1.0347715856390176E-3</v>
          </cell>
        </row>
        <row r="630">
          <cell r="D630" t="str">
            <v>Swayable</v>
          </cell>
          <cell r="F630" t="str">
            <v>US</v>
          </cell>
          <cell r="G630">
            <v>0</v>
          </cell>
          <cell r="I630">
            <v>43683</v>
          </cell>
          <cell r="J630">
            <v>4016</v>
          </cell>
          <cell r="K630" t="str">
            <v>a</v>
          </cell>
          <cell r="L630">
            <v>26.6</v>
          </cell>
          <cell r="M630">
            <v>0</v>
          </cell>
          <cell r="N630">
            <v>2.7</v>
          </cell>
          <cell r="O630">
            <v>3.6</v>
          </cell>
          <cell r="P630">
            <v>1.4</v>
          </cell>
          <cell r="Q630">
            <v>19.600000000000001</v>
          </cell>
          <cell r="R630">
            <v>0</v>
          </cell>
          <cell r="S630">
            <v>12.1</v>
          </cell>
          <cell r="T630">
            <v>2.2000000000000002</v>
          </cell>
          <cell r="AL630">
            <v>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43695</v>
          </cell>
          <cell r="J631">
            <v>1350</v>
          </cell>
          <cell r="K631" t="str">
            <v>rv</v>
          </cell>
          <cell r="L631">
            <v>26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17</v>
          </cell>
          <cell r="R631">
            <v>1</v>
          </cell>
          <cell r="S631">
            <v>10</v>
          </cell>
          <cell r="T631">
            <v>2</v>
          </cell>
          <cell r="AL631">
            <v>1.1788695336306484E-6</v>
          </cell>
        </row>
        <row r="632">
          <cell r="D632" t="str">
            <v>SSRS</v>
          </cell>
          <cell r="F632" t="str">
            <v>US</v>
          </cell>
          <cell r="G632" t="str">
            <v>A/B</v>
          </cell>
          <cell r="I632">
            <v>43695</v>
          </cell>
          <cell r="J632">
            <v>402</v>
          </cell>
          <cell r="K632" t="str">
            <v>rv</v>
          </cell>
          <cell r="L632">
            <v>29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15</v>
          </cell>
          <cell r="R632">
            <v>1</v>
          </cell>
          <cell r="S632">
            <v>14</v>
          </cell>
          <cell r="T632">
            <v>1</v>
          </cell>
          <cell r="AL632">
            <v>9.244226091071327E-3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43695</v>
          </cell>
          <cell r="J633">
            <v>909</v>
          </cell>
          <cell r="K633" t="str">
            <v>rv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33</v>
          </cell>
          <cell r="T633">
            <v>0</v>
          </cell>
          <cell r="AL633">
            <v>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43695</v>
          </cell>
          <cell r="J634">
            <v>909</v>
          </cell>
          <cell r="K634" t="str">
            <v>rv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43</v>
          </cell>
          <cell r="R634">
            <v>0</v>
          </cell>
          <cell r="S634">
            <v>37</v>
          </cell>
          <cell r="T634">
            <v>0</v>
          </cell>
          <cell r="AL634">
            <v>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43695</v>
          </cell>
          <cell r="J635">
            <v>909</v>
          </cell>
          <cell r="K635" t="str">
            <v>rv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42</v>
          </cell>
          <cell r="R635">
            <v>0</v>
          </cell>
          <cell r="S635">
            <v>0</v>
          </cell>
          <cell r="T635">
            <v>0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43695</v>
          </cell>
          <cell r="J636">
            <v>909</v>
          </cell>
          <cell r="K636" t="str">
            <v>rv</v>
          </cell>
          <cell r="L636">
            <v>39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41</v>
          </cell>
          <cell r="T636">
            <v>0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43695</v>
          </cell>
          <cell r="J637">
            <v>909</v>
          </cell>
          <cell r="K637" t="str">
            <v>rv</v>
          </cell>
          <cell r="L637">
            <v>42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AL637">
            <v>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43695</v>
          </cell>
          <cell r="J638">
            <v>909</v>
          </cell>
          <cell r="K638" t="str">
            <v>rv</v>
          </cell>
          <cell r="L638">
            <v>44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38</v>
          </cell>
          <cell r="R638">
            <v>0</v>
          </cell>
          <cell r="S638">
            <v>0</v>
          </cell>
          <cell r="T638">
            <v>0</v>
          </cell>
          <cell r="AL638">
            <v>0</v>
          </cell>
        </row>
        <row r="639">
          <cell r="D639" t="str">
            <v>Morning Consult</v>
          </cell>
          <cell r="F639" t="str">
            <v>US</v>
          </cell>
          <cell r="G639" t="str">
            <v>B/C</v>
          </cell>
          <cell r="I639">
            <v>43695</v>
          </cell>
          <cell r="J639">
            <v>17115</v>
          </cell>
          <cell r="K639" t="str">
            <v>lv</v>
          </cell>
          <cell r="L639">
            <v>31</v>
          </cell>
          <cell r="M639">
            <v>0</v>
          </cell>
          <cell r="N639">
            <v>3</v>
          </cell>
          <cell r="O639">
            <v>5</v>
          </cell>
          <cell r="P639">
            <v>1</v>
          </cell>
          <cell r="Q639">
            <v>20</v>
          </cell>
          <cell r="R639">
            <v>1</v>
          </cell>
          <cell r="S639">
            <v>15</v>
          </cell>
          <cell r="T639">
            <v>3</v>
          </cell>
          <cell r="AL639">
            <v>2.2512337973636901E-4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43694</v>
          </cell>
          <cell r="J640">
            <v>1350</v>
          </cell>
          <cell r="K640" t="str">
            <v>rv</v>
          </cell>
          <cell r="L640">
            <v>26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16</v>
          </cell>
          <cell r="R640">
            <v>1</v>
          </cell>
          <cell r="S640">
            <v>11</v>
          </cell>
          <cell r="T640">
            <v>2</v>
          </cell>
          <cell r="AL640">
            <v>1.1461825680017091E-6</v>
          </cell>
        </row>
        <row r="641">
          <cell r="D641" t="str">
            <v>Gravis Marketing</v>
          </cell>
          <cell r="F641" t="str">
            <v>Nevada</v>
          </cell>
          <cell r="G641" t="str">
            <v>C+</v>
          </cell>
          <cell r="I641">
            <v>43693</v>
          </cell>
          <cell r="J641">
            <v>382</v>
          </cell>
          <cell r="K641" t="str">
            <v>rv</v>
          </cell>
          <cell r="L641">
            <v>25</v>
          </cell>
          <cell r="M641">
            <v>0</v>
          </cell>
          <cell r="N641">
            <v>3</v>
          </cell>
          <cell r="O641">
            <v>5</v>
          </cell>
          <cell r="P641">
            <v>2</v>
          </cell>
          <cell r="Q641">
            <v>10</v>
          </cell>
          <cell r="R641">
            <v>6</v>
          </cell>
          <cell r="S641">
            <v>15</v>
          </cell>
          <cell r="T641">
            <v>2</v>
          </cell>
          <cell r="AL641">
            <v>1.5294606708500837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43693</v>
          </cell>
          <cell r="J642">
            <v>3118</v>
          </cell>
          <cell r="K642" t="str">
            <v>rv</v>
          </cell>
          <cell r="L642">
            <v>29</v>
          </cell>
          <cell r="M642">
            <v>0</v>
          </cell>
          <cell r="N642">
            <v>2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11</v>
          </cell>
          <cell r="T642">
            <v>2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43693</v>
          </cell>
          <cell r="J643">
            <v>1317</v>
          </cell>
          <cell r="K643" t="str">
            <v>rv</v>
          </cell>
          <cell r="L643">
            <v>27</v>
          </cell>
          <cell r="M643">
            <v>0</v>
          </cell>
          <cell r="N643">
            <v>2</v>
          </cell>
          <cell r="O643">
            <v>4</v>
          </cell>
          <cell r="P643">
            <v>1</v>
          </cell>
          <cell r="Q643">
            <v>16</v>
          </cell>
          <cell r="R643">
            <v>1</v>
          </cell>
          <cell r="S643">
            <v>12</v>
          </cell>
          <cell r="T643">
            <v>2</v>
          </cell>
          <cell r="AL643">
            <v>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43692</v>
          </cell>
          <cell r="J644">
            <v>1336</v>
          </cell>
          <cell r="K644" t="str">
            <v>rv</v>
          </cell>
          <cell r="L644">
            <v>28</v>
          </cell>
          <cell r="M644">
            <v>0</v>
          </cell>
          <cell r="N644">
            <v>2</v>
          </cell>
          <cell r="O644">
            <v>3</v>
          </cell>
          <cell r="P644">
            <v>1</v>
          </cell>
          <cell r="Q644">
            <v>14</v>
          </cell>
          <cell r="R644">
            <v>1</v>
          </cell>
          <cell r="S644">
            <v>12</v>
          </cell>
          <cell r="T644">
            <v>3</v>
          </cell>
          <cell r="AL644">
            <v>1.0796515170408749E-6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43691</v>
          </cell>
          <cell r="J645">
            <v>1342</v>
          </cell>
          <cell r="K645" t="str">
            <v>rv</v>
          </cell>
          <cell r="L645">
            <v>29</v>
          </cell>
          <cell r="M645">
            <v>0</v>
          </cell>
          <cell r="N645">
            <v>2</v>
          </cell>
          <cell r="O645">
            <v>3</v>
          </cell>
          <cell r="P645">
            <v>1</v>
          </cell>
          <cell r="Q645">
            <v>14</v>
          </cell>
          <cell r="R645">
            <v>1</v>
          </cell>
          <cell r="S645">
            <v>11</v>
          </cell>
          <cell r="T645">
            <v>3</v>
          </cell>
          <cell r="AL645">
            <v>1.052171109995525E-6</v>
          </cell>
        </row>
        <row r="646">
          <cell r="D646" t="str">
            <v>Fox News/Beacon Research/Shaw &amp; Co. Research</v>
          </cell>
          <cell r="F646" t="str">
            <v>US</v>
          </cell>
          <cell r="G646" t="str">
            <v>A-</v>
          </cell>
          <cell r="I646">
            <v>43690</v>
          </cell>
          <cell r="J646">
            <v>483</v>
          </cell>
          <cell r="K646" t="str">
            <v>lv</v>
          </cell>
          <cell r="L646">
            <v>31</v>
          </cell>
          <cell r="M646">
            <v>0</v>
          </cell>
          <cell r="N646">
            <v>3</v>
          </cell>
          <cell r="O646">
            <v>3</v>
          </cell>
          <cell r="P646">
            <v>2</v>
          </cell>
          <cell r="Q646">
            <v>10</v>
          </cell>
          <cell r="R646">
            <v>1</v>
          </cell>
          <cell r="S646">
            <v>20</v>
          </cell>
          <cell r="T646">
            <v>3</v>
          </cell>
          <cell r="AL646">
            <v>1.2131862344273716E-2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43690</v>
          </cell>
          <cell r="J647">
            <v>592</v>
          </cell>
          <cell r="K647" t="str">
            <v>lv</v>
          </cell>
          <cell r="L647">
            <v>21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16</v>
          </cell>
          <cell r="R647">
            <v>1</v>
          </cell>
          <cell r="S647">
            <v>20</v>
          </cell>
          <cell r="T647">
            <v>1</v>
          </cell>
          <cell r="AL647">
            <v>3.0695345802776513E-5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43690</v>
          </cell>
          <cell r="J648">
            <v>1350</v>
          </cell>
          <cell r="K648" t="str">
            <v>rv</v>
          </cell>
          <cell r="L648">
            <v>28</v>
          </cell>
          <cell r="M648">
            <v>0</v>
          </cell>
          <cell r="N648">
            <v>2</v>
          </cell>
          <cell r="O648">
            <v>3</v>
          </cell>
          <cell r="P648">
            <v>1</v>
          </cell>
          <cell r="Q648">
            <v>15</v>
          </cell>
          <cell r="R648">
            <v>1</v>
          </cell>
          <cell r="S648">
            <v>10</v>
          </cell>
          <cell r="T648">
            <v>2</v>
          </cell>
          <cell r="AL648">
            <v>1.0261424970777393E-6</v>
          </cell>
        </row>
        <row r="649">
          <cell r="D649" t="str">
            <v>Change Research</v>
          </cell>
          <cell r="F649" t="str">
            <v>South Carolina</v>
          </cell>
          <cell r="G649" t="str">
            <v>C</v>
          </cell>
          <cell r="I649">
            <v>43689</v>
          </cell>
          <cell r="J649">
            <v>521</v>
          </cell>
          <cell r="K649" t="str">
            <v>lv</v>
          </cell>
          <cell r="L649">
            <v>36</v>
          </cell>
          <cell r="M649">
            <v>0</v>
          </cell>
          <cell r="N649">
            <v>4</v>
          </cell>
          <cell r="O649">
            <v>5</v>
          </cell>
          <cell r="P649">
            <v>1</v>
          </cell>
          <cell r="Q649">
            <v>16</v>
          </cell>
          <cell r="R649">
            <v>1</v>
          </cell>
          <cell r="S649">
            <v>17</v>
          </cell>
          <cell r="T649">
            <v>1</v>
          </cell>
          <cell r="AL649">
            <v>2.3630749773685861E-2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43689</v>
          </cell>
          <cell r="J650">
            <v>1346</v>
          </cell>
          <cell r="K650" t="str">
            <v>rv</v>
          </cell>
          <cell r="L650">
            <v>30</v>
          </cell>
          <cell r="M650">
            <v>0</v>
          </cell>
          <cell r="N650">
            <v>2</v>
          </cell>
          <cell r="O650">
            <v>5</v>
          </cell>
          <cell r="P650">
            <v>1</v>
          </cell>
          <cell r="Q650">
            <v>16</v>
          </cell>
          <cell r="R650">
            <v>1</v>
          </cell>
          <cell r="S650">
            <v>10</v>
          </cell>
          <cell r="T650">
            <v>2</v>
          </cell>
          <cell r="AL650">
            <v>9.9748688080998566E-7</v>
          </cell>
        </row>
        <row r="651">
          <cell r="D651" t="str">
            <v>Change Research</v>
          </cell>
          <cell r="F651" t="str">
            <v>Iowa</v>
          </cell>
          <cell r="G651" t="str">
            <v>C</v>
          </cell>
          <cell r="I651">
            <v>43688</v>
          </cell>
          <cell r="J651">
            <v>621</v>
          </cell>
          <cell r="K651" t="str">
            <v>lv</v>
          </cell>
          <cell r="L651">
            <v>17</v>
          </cell>
          <cell r="M651">
            <v>0</v>
          </cell>
          <cell r="N651">
            <v>3</v>
          </cell>
          <cell r="O651">
            <v>13</v>
          </cell>
          <cell r="P651">
            <v>2</v>
          </cell>
          <cell r="Q651">
            <v>17</v>
          </cell>
          <cell r="R651">
            <v>2</v>
          </cell>
          <cell r="S651">
            <v>28</v>
          </cell>
          <cell r="T651">
            <v>1</v>
          </cell>
          <cell r="AL651">
            <v>5.9529554304216081E-2</v>
          </cell>
        </row>
        <row r="652">
          <cell r="D652" t="str">
            <v>Change Research</v>
          </cell>
          <cell r="F652" t="str">
            <v>Wisconsin</v>
          </cell>
          <cell r="G652" t="str">
            <v>C</v>
          </cell>
          <cell r="I652">
            <v>43688</v>
          </cell>
          <cell r="J652">
            <v>626</v>
          </cell>
          <cell r="K652" t="str">
            <v>lv</v>
          </cell>
          <cell r="L652">
            <v>20</v>
          </cell>
          <cell r="M652">
            <v>0</v>
          </cell>
          <cell r="N652">
            <v>1</v>
          </cell>
          <cell r="O652">
            <v>9</v>
          </cell>
          <cell r="P652">
            <v>2</v>
          </cell>
          <cell r="Q652">
            <v>24</v>
          </cell>
          <cell r="R652">
            <v>1</v>
          </cell>
          <cell r="S652">
            <v>29</v>
          </cell>
          <cell r="T652">
            <v>2</v>
          </cell>
          <cell r="AL652">
            <v>0.20148942406903758</v>
          </cell>
        </row>
        <row r="653">
          <cell r="D653" t="str">
            <v>Morning Consult</v>
          </cell>
          <cell r="F653" t="str">
            <v>US</v>
          </cell>
          <cell r="G653" t="str">
            <v>B/C</v>
          </cell>
          <cell r="I653">
            <v>43688</v>
          </cell>
          <cell r="J653">
            <v>17117</v>
          </cell>
          <cell r="K653" t="str">
            <v>lv</v>
          </cell>
          <cell r="L653">
            <v>33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20</v>
          </cell>
          <cell r="R653">
            <v>1</v>
          </cell>
          <cell r="S653">
            <v>14</v>
          </cell>
          <cell r="T653">
            <v>2</v>
          </cell>
          <cell r="AL653">
            <v>1.9947368573558467E-4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43688</v>
          </cell>
          <cell r="J654">
            <v>1350</v>
          </cell>
          <cell r="K654" t="str">
            <v>rv</v>
          </cell>
          <cell r="L654">
            <v>30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17</v>
          </cell>
          <cell r="R654">
            <v>1</v>
          </cell>
          <cell r="S654">
            <v>9</v>
          </cell>
          <cell r="T654">
            <v>2</v>
          </cell>
          <cell r="AL654">
            <v>9.3044111171463796E-7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43687</v>
          </cell>
          <cell r="J655">
            <v>451</v>
          </cell>
          <cell r="K655" t="str">
            <v>rv</v>
          </cell>
          <cell r="L655">
            <v>31</v>
          </cell>
          <cell r="M655">
            <v>0</v>
          </cell>
          <cell r="N655">
            <v>1</v>
          </cell>
          <cell r="O655">
            <v>4</v>
          </cell>
          <cell r="P655">
            <v>2</v>
          </cell>
          <cell r="Q655">
            <v>16</v>
          </cell>
          <cell r="R655">
            <v>1</v>
          </cell>
          <cell r="S655">
            <v>10</v>
          </cell>
          <cell r="T655">
            <v>1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43687</v>
          </cell>
          <cell r="J656">
            <v>1350</v>
          </cell>
          <cell r="K656" t="str">
            <v>rv</v>
          </cell>
          <cell r="L656">
            <v>31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15</v>
          </cell>
          <cell r="R656">
            <v>1</v>
          </cell>
          <cell r="S656">
            <v>9</v>
          </cell>
          <cell r="T656">
            <v>2</v>
          </cell>
          <cell r="AL656">
            <v>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43686</v>
          </cell>
          <cell r="J657">
            <v>3088</v>
          </cell>
          <cell r="K657" t="str">
            <v>rv</v>
          </cell>
          <cell r="L657">
            <v>28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16</v>
          </cell>
          <cell r="R657">
            <v>1</v>
          </cell>
          <cell r="S657">
            <v>10</v>
          </cell>
          <cell r="T657">
            <v>1</v>
          </cell>
          <cell r="AL657">
            <v>1.112252144932355E-6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43686</v>
          </cell>
          <cell r="J658">
            <v>1318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15</v>
          </cell>
          <cell r="R658">
            <v>1</v>
          </cell>
          <cell r="S658">
            <v>8</v>
          </cell>
          <cell r="T658">
            <v>1</v>
          </cell>
          <cell r="AL658">
            <v>0</v>
          </cell>
        </row>
        <row r="659">
          <cell r="D659" t="str">
            <v>Change Research</v>
          </cell>
          <cell r="F659" t="str">
            <v>Nevada</v>
          </cell>
          <cell r="G659" t="str">
            <v>C</v>
          </cell>
          <cell r="I659">
            <v>43685</v>
          </cell>
          <cell r="J659">
            <v>439</v>
          </cell>
          <cell r="K659" t="str">
            <v>lv</v>
          </cell>
          <cell r="L659">
            <v>26</v>
          </cell>
          <cell r="M659">
            <v>0</v>
          </cell>
          <cell r="N659">
            <v>0</v>
          </cell>
          <cell r="O659">
            <v>7</v>
          </cell>
          <cell r="P659">
            <v>1</v>
          </cell>
          <cell r="Q659">
            <v>22</v>
          </cell>
          <cell r="R659">
            <v>3</v>
          </cell>
          <cell r="S659">
            <v>23</v>
          </cell>
          <cell r="T659">
            <v>1</v>
          </cell>
          <cell r="AL659">
            <v>1.3851760198125831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43685</v>
          </cell>
          <cell r="J660">
            <v>1316</v>
          </cell>
          <cell r="K660" t="str">
            <v>rv</v>
          </cell>
          <cell r="L660">
            <v>27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9</v>
          </cell>
          <cell r="T660">
            <v>1</v>
          </cell>
          <cell r="AL660">
            <v>8.5134203045325792E-7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43684</v>
          </cell>
          <cell r="J661">
            <v>1319</v>
          </cell>
          <cell r="K661" t="str">
            <v>rv</v>
          </cell>
          <cell r="L661">
            <v>25</v>
          </cell>
          <cell r="M661">
            <v>0</v>
          </cell>
          <cell r="N661">
            <v>3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11</v>
          </cell>
          <cell r="T661">
            <v>1</v>
          </cell>
          <cell r="AL661">
            <v>8.3026992216653522E-7</v>
          </cell>
        </row>
        <row r="662">
          <cell r="D662" t="str">
            <v>Gravis Marketing</v>
          </cell>
          <cell r="F662" t="str">
            <v>New Hampshire</v>
          </cell>
          <cell r="G662" t="str">
            <v>C+</v>
          </cell>
          <cell r="I662">
            <v>43683</v>
          </cell>
          <cell r="J662">
            <v>250</v>
          </cell>
          <cell r="K662" t="str">
            <v>lv</v>
          </cell>
          <cell r="L662">
            <v>15</v>
          </cell>
          <cell r="M662">
            <v>0</v>
          </cell>
          <cell r="N662">
            <v>0</v>
          </cell>
          <cell r="O662">
            <v>8</v>
          </cell>
          <cell r="P662">
            <v>4</v>
          </cell>
          <cell r="Q662">
            <v>21</v>
          </cell>
          <cell r="R662">
            <v>4</v>
          </cell>
          <cell r="S662">
            <v>12</v>
          </cell>
          <cell r="T662">
            <v>4</v>
          </cell>
          <cell r="AL662">
            <v>1.3507785513605193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43683</v>
          </cell>
          <cell r="J663">
            <v>573</v>
          </cell>
          <cell r="K663" t="str">
            <v>lv</v>
          </cell>
          <cell r="L663">
            <v>22</v>
          </cell>
          <cell r="M663">
            <v>0</v>
          </cell>
          <cell r="N663">
            <v>1</v>
          </cell>
          <cell r="O663">
            <v>8</v>
          </cell>
          <cell r="P663">
            <v>0</v>
          </cell>
          <cell r="Q663">
            <v>13</v>
          </cell>
          <cell r="R663">
            <v>1</v>
          </cell>
          <cell r="S663">
            <v>16</v>
          </cell>
          <cell r="T663">
            <v>2</v>
          </cell>
          <cell r="AL663">
            <v>2.7324645890994553E-5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43683</v>
          </cell>
          <cell r="J664">
            <v>1319</v>
          </cell>
          <cell r="K664" t="str">
            <v>rv</v>
          </cell>
          <cell r="L664">
            <v>25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17</v>
          </cell>
          <cell r="R664">
            <v>1</v>
          </cell>
          <cell r="S664">
            <v>11</v>
          </cell>
          <cell r="T664">
            <v>1</v>
          </cell>
          <cell r="AL664">
            <v>8.0912119349366205E-7</v>
          </cell>
        </row>
        <row r="665">
          <cell r="D665" t="str">
            <v>SurveyUSA</v>
          </cell>
          <cell r="F665" t="str">
            <v>North Carolina</v>
          </cell>
          <cell r="G665" t="str">
            <v>A</v>
          </cell>
          <cell r="I665">
            <v>43682</v>
          </cell>
          <cell r="J665">
            <v>534</v>
          </cell>
          <cell r="K665" t="str">
            <v>lv</v>
          </cell>
          <cell r="L665">
            <v>36</v>
          </cell>
          <cell r="M665">
            <v>0</v>
          </cell>
          <cell r="N665">
            <v>1</v>
          </cell>
          <cell r="O665">
            <v>5</v>
          </cell>
          <cell r="P665">
            <v>0</v>
          </cell>
          <cell r="Q665">
            <v>15</v>
          </cell>
          <cell r="R665">
            <v>0</v>
          </cell>
          <cell r="S665">
            <v>13</v>
          </cell>
          <cell r="T665">
            <v>1</v>
          </cell>
          <cell r="AL665">
            <v>5.170939907558755</v>
          </cell>
        </row>
        <row r="666">
          <cell r="D666" t="str">
            <v>SurveyUSA</v>
          </cell>
          <cell r="F666" t="str">
            <v>California</v>
          </cell>
          <cell r="G666" t="str">
            <v>A</v>
          </cell>
          <cell r="I666">
            <v>43682</v>
          </cell>
          <cell r="J666">
            <v>528</v>
          </cell>
          <cell r="K666" t="str">
            <v>lv</v>
          </cell>
          <cell r="L666">
            <v>25</v>
          </cell>
          <cell r="M666">
            <v>0</v>
          </cell>
          <cell r="N666">
            <v>1</v>
          </cell>
          <cell r="O666">
            <v>6</v>
          </cell>
          <cell r="P666">
            <v>0</v>
          </cell>
          <cell r="Q666">
            <v>18</v>
          </cell>
          <cell r="R666">
            <v>0</v>
          </cell>
          <cell r="S666">
            <v>21</v>
          </cell>
          <cell r="T666">
            <v>1</v>
          </cell>
          <cell r="AL666">
            <v>2.378823266439101E-2</v>
          </cell>
        </row>
        <row r="667">
          <cell r="D667" t="str">
            <v>SurveyUSA</v>
          </cell>
          <cell r="F667" t="str">
            <v>US</v>
          </cell>
          <cell r="G667" t="str">
            <v>A</v>
          </cell>
          <cell r="I667">
            <v>43682</v>
          </cell>
          <cell r="J667">
            <v>999</v>
          </cell>
          <cell r="K667" t="str">
            <v>lv</v>
          </cell>
          <cell r="L667">
            <v>33</v>
          </cell>
          <cell r="M667">
            <v>0</v>
          </cell>
          <cell r="N667">
            <v>1</v>
          </cell>
          <cell r="O667">
            <v>8</v>
          </cell>
          <cell r="P667">
            <v>1</v>
          </cell>
          <cell r="Q667">
            <v>20</v>
          </cell>
          <cell r="R667">
            <v>0</v>
          </cell>
          <cell r="S667">
            <v>19</v>
          </cell>
          <cell r="T667">
            <v>0</v>
          </cell>
          <cell r="AL667">
            <v>3.399723930895749E-2</v>
          </cell>
        </row>
        <row r="668">
          <cell r="D668" t="str">
            <v>Ipsos</v>
          </cell>
          <cell r="F668" t="str">
            <v>US</v>
          </cell>
          <cell r="G668" t="str">
            <v>B+</v>
          </cell>
          <cell r="I668">
            <v>43682</v>
          </cell>
          <cell r="J668">
            <v>1023</v>
          </cell>
          <cell r="K668" t="str">
            <v>rv</v>
          </cell>
          <cell r="L668">
            <v>25</v>
          </cell>
          <cell r="M668">
            <v>0</v>
          </cell>
          <cell r="N668">
            <v>3</v>
          </cell>
          <cell r="O668">
            <v>5</v>
          </cell>
          <cell r="P668">
            <v>1</v>
          </cell>
          <cell r="Q668">
            <v>20</v>
          </cell>
          <cell r="R668">
            <v>0</v>
          </cell>
          <cell r="S668">
            <v>10</v>
          </cell>
          <cell r="T668">
            <v>2</v>
          </cell>
          <cell r="AL668">
            <v>1.427277495769696E-4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43682</v>
          </cell>
          <cell r="J669">
            <v>807</v>
          </cell>
          <cell r="K669" t="str">
            <v>rv</v>
          </cell>
          <cell r="L669">
            <v>32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14</v>
          </cell>
          <cell r="R669">
            <v>0</v>
          </cell>
          <cell r="S669">
            <v>21</v>
          </cell>
          <cell r="T669">
            <v>1</v>
          </cell>
          <cell r="AL669">
            <v>3.4279007056896411E-3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43682</v>
          </cell>
          <cell r="J670">
            <v>1258</v>
          </cell>
          <cell r="K670" t="str">
            <v>a</v>
          </cell>
          <cell r="L670">
            <v>22.4</v>
          </cell>
          <cell r="M670">
            <v>0</v>
          </cell>
          <cell r="N670">
            <v>2.6</v>
          </cell>
          <cell r="O670">
            <v>3.9</v>
          </cell>
          <cell r="P670">
            <v>0.7</v>
          </cell>
          <cell r="Q670">
            <v>18.399999999999999</v>
          </cell>
          <cell r="R670">
            <v>0.3</v>
          </cell>
          <cell r="S670">
            <v>8.6999999999999993</v>
          </cell>
          <cell r="T670">
            <v>2.1</v>
          </cell>
          <cell r="AL670">
            <v>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43682</v>
          </cell>
          <cell r="J671">
            <v>1339</v>
          </cell>
          <cell r="K671" t="str">
            <v>rv</v>
          </cell>
          <cell r="L671">
            <v>27</v>
          </cell>
          <cell r="M671">
            <v>0</v>
          </cell>
          <cell r="N671">
            <v>3</v>
          </cell>
          <cell r="O671">
            <v>2</v>
          </cell>
          <cell r="P671">
            <v>1</v>
          </cell>
          <cell r="Q671">
            <v>16</v>
          </cell>
          <cell r="R671">
            <v>1</v>
          </cell>
          <cell r="S671">
            <v>11</v>
          </cell>
          <cell r="T671">
            <v>2</v>
          </cell>
          <cell r="AL671">
            <v>7.9334229386515139E-7</v>
          </cell>
        </row>
        <row r="672">
          <cell r="D672" t="str">
            <v>Pew Research Center</v>
          </cell>
          <cell r="F672" t="str">
            <v>US</v>
          </cell>
          <cell r="G672" t="str">
            <v>B/C</v>
          </cell>
          <cell r="I672">
            <v>43681</v>
          </cell>
          <cell r="J672">
            <v>1757</v>
          </cell>
          <cell r="K672" t="str">
            <v>rv</v>
          </cell>
          <cell r="L672">
            <v>26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12</v>
          </cell>
          <cell r="R672">
            <v>0</v>
          </cell>
          <cell r="S672">
            <v>16</v>
          </cell>
          <cell r="T672">
            <v>1</v>
          </cell>
          <cell r="AL672">
            <v>0.10785494452673071</v>
          </cell>
        </row>
        <row r="673">
          <cell r="D673" t="str">
            <v>Public Policy Polling</v>
          </cell>
          <cell r="F673" t="str">
            <v>US</v>
          </cell>
          <cell r="G673" t="str">
            <v>B</v>
          </cell>
          <cell r="I673">
            <v>43681</v>
          </cell>
          <cell r="J673">
            <v>588</v>
          </cell>
          <cell r="K673" t="str">
            <v>v</v>
          </cell>
          <cell r="L673">
            <v>36</v>
          </cell>
          <cell r="M673">
            <v>0</v>
          </cell>
          <cell r="N673">
            <v>4</v>
          </cell>
          <cell r="O673">
            <v>4</v>
          </cell>
          <cell r="P673">
            <v>2</v>
          </cell>
          <cell r="Q673">
            <v>12</v>
          </cell>
          <cell r="R673">
            <v>0</v>
          </cell>
          <cell r="S673">
            <v>13</v>
          </cell>
          <cell r="T673">
            <v>2</v>
          </cell>
          <cell r="AL673">
            <v>2.4853856709538484</v>
          </cell>
        </row>
        <row r="674">
          <cell r="D674" t="str">
            <v>Change Research</v>
          </cell>
          <cell r="F674" t="str">
            <v>US</v>
          </cell>
          <cell r="G674" t="str">
            <v>C</v>
          </cell>
          <cell r="I674">
            <v>43681</v>
          </cell>
          <cell r="J674">
            <v>1450</v>
          </cell>
          <cell r="K674" t="str">
            <v>lv</v>
          </cell>
          <cell r="L674">
            <v>23</v>
          </cell>
          <cell r="M674">
            <v>0</v>
          </cell>
          <cell r="N674">
            <v>2</v>
          </cell>
          <cell r="O674">
            <v>9</v>
          </cell>
          <cell r="P674">
            <v>1</v>
          </cell>
          <cell r="Q674">
            <v>23</v>
          </cell>
          <cell r="R674">
            <v>0</v>
          </cell>
          <cell r="S674">
            <v>26</v>
          </cell>
          <cell r="T674">
            <v>2</v>
          </cell>
          <cell r="AL674">
            <v>3.2965778661228247E-2</v>
          </cell>
        </row>
        <row r="675">
          <cell r="D675" t="str">
            <v>Monmouth University</v>
          </cell>
          <cell r="F675" t="str">
            <v>Iowa</v>
          </cell>
          <cell r="G675" t="str">
            <v>A+</v>
          </cell>
          <cell r="I675">
            <v>43681</v>
          </cell>
          <cell r="J675">
            <v>401</v>
          </cell>
          <cell r="K675" t="str">
            <v>lv</v>
          </cell>
          <cell r="L675">
            <v>28</v>
          </cell>
          <cell r="M675">
            <v>0</v>
          </cell>
          <cell r="N675">
            <v>1</v>
          </cell>
          <cell r="O675">
            <v>8</v>
          </cell>
          <cell r="P675">
            <v>3</v>
          </cell>
          <cell r="Q675">
            <v>9</v>
          </cell>
          <cell r="R675">
            <v>3</v>
          </cell>
          <cell r="S675">
            <v>19</v>
          </cell>
          <cell r="T675">
            <v>2</v>
          </cell>
          <cell r="AL675">
            <v>1.5613839641183819E-2</v>
          </cell>
        </row>
        <row r="676">
          <cell r="D676" t="str">
            <v>Franklin &amp; Marshall College</v>
          </cell>
          <cell r="F676" t="str">
            <v>Pennsylvania</v>
          </cell>
          <cell r="G676" t="str">
            <v>B/C</v>
          </cell>
          <cell r="I676">
            <v>43681</v>
          </cell>
          <cell r="J676">
            <v>295</v>
          </cell>
          <cell r="K676" t="str">
            <v>rv</v>
          </cell>
          <cell r="L676">
            <v>28</v>
          </cell>
          <cell r="M676">
            <v>0</v>
          </cell>
          <cell r="N676">
            <v>2</v>
          </cell>
          <cell r="O676">
            <v>6</v>
          </cell>
          <cell r="P676">
            <v>0</v>
          </cell>
          <cell r="Q676">
            <v>12</v>
          </cell>
          <cell r="R676">
            <v>0</v>
          </cell>
          <cell r="S676">
            <v>21</v>
          </cell>
          <cell r="T676">
            <v>0</v>
          </cell>
          <cell r="AL676">
            <v>4.7449817184209549E-2</v>
          </cell>
        </row>
        <row r="677">
          <cell r="D677" t="str">
            <v>University of Texas at Tyler</v>
          </cell>
          <cell r="F677" t="str">
            <v>Texas</v>
          </cell>
          <cell r="G677" t="str">
            <v>B/C</v>
          </cell>
          <cell r="I677">
            <v>43681</v>
          </cell>
          <cell r="J677">
            <v>534</v>
          </cell>
          <cell r="K677" t="str">
            <v>rv</v>
          </cell>
          <cell r="L677">
            <v>23.6</v>
          </cell>
          <cell r="M677">
            <v>0</v>
          </cell>
          <cell r="N677">
            <v>2</v>
          </cell>
          <cell r="O677">
            <v>4.5</v>
          </cell>
          <cell r="P677">
            <v>0.3</v>
          </cell>
          <cell r="Q677">
            <v>17.600000000000001</v>
          </cell>
          <cell r="R677">
            <v>0.8</v>
          </cell>
          <cell r="S677">
            <v>10.1</v>
          </cell>
          <cell r="T677">
            <v>1.8</v>
          </cell>
          <cell r="AL677">
            <v>1.4624929177710985E-2</v>
          </cell>
        </row>
        <row r="678">
          <cell r="D678" t="str">
            <v>Suffolk University</v>
          </cell>
          <cell r="F678" t="str">
            <v>New Hampshire</v>
          </cell>
          <cell r="G678" t="str">
            <v>A-</v>
          </cell>
          <cell r="I678">
            <v>43681</v>
          </cell>
          <cell r="J678">
            <v>500</v>
          </cell>
          <cell r="K678" t="str">
            <v>lv</v>
          </cell>
          <cell r="L678">
            <v>21.4</v>
          </cell>
          <cell r="M678">
            <v>0</v>
          </cell>
          <cell r="N678">
            <v>1.4</v>
          </cell>
          <cell r="O678">
            <v>5.8</v>
          </cell>
          <cell r="P678">
            <v>0.8</v>
          </cell>
          <cell r="Q678">
            <v>16.8</v>
          </cell>
          <cell r="R678">
            <v>0.6</v>
          </cell>
          <cell r="S678">
            <v>13.6</v>
          </cell>
          <cell r="T678">
            <v>1.4</v>
          </cell>
          <cell r="AL678">
            <v>4.0500420255156913E-3</v>
          </cell>
        </row>
        <row r="679">
          <cell r="D679" t="str">
            <v>Morning Consult</v>
          </cell>
          <cell r="F679" t="str">
            <v>US</v>
          </cell>
          <cell r="G679" t="str">
            <v>B/C</v>
          </cell>
          <cell r="I679">
            <v>43681</v>
          </cell>
          <cell r="J679">
            <v>9845</v>
          </cell>
          <cell r="K679" t="str">
            <v>lv</v>
          </cell>
          <cell r="L679">
            <v>33</v>
          </cell>
          <cell r="M679">
            <v>0</v>
          </cell>
          <cell r="N679">
            <v>3</v>
          </cell>
          <cell r="O679">
            <v>6</v>
          </cell>
          <cell r="P679">
            <v>1</v>
          </cell>
          <cell r="Q679">
            <v>19</v>
          </cell>
          <cell r="R679">
            <v>1</v>
          </cell>
          <cell r="S679">
            <v>15</v>
          </cell>
          <cell r="T679">
            <v>2</v>
          </cell>
          <cell r="AL679">
            <v>1.4236637788072145E-4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43681</v>
          </cell>
          <cell r="J680">
            <v>1350</v>
          </cell>
          <cell r="K680" t="str">
            <v>rv</v>
          </cell>
          <cell r="L680">
            <v>28</v>
          </cell>
          <cell r="M680">
            <v>0</v>
          </cell>
          <cell r="N680">
            <v>3</v>
          </cell>
          <cell r="O680">
            <v>3</v>
          </cell>
          <cell r="P680">
            <v>1</v>
          </cell>
          <cell r="Q680">
            <v>14</v>
          </cell>
          <cell r="R680">
            <v>1</v>
          </cell>
          <cell r="S680">
            <v>9</v>
          </cell>
          <cell r="T680">
            <v>2</v>
          </cell>
          <cell r="AL680">
            <v>7.6009102587081666E-7</v>
          </cell>
        </row>
        <row r="681">
          <cell r="D681" t="str">
            <v>Emerson College</v>
          </cell>
          <cell r="F681" t="str">
            <v>Texas</v>
          </cell>
          <cell r="G681" t="str">
            <v>B-</v>
          </cell>
          <cell r="I681">
            <v>43680</v>
          </cell>
          <cell r="J681">
            <v>400</v>
          </cell>
          <cell r="K681" t="str">
            <v>lv</v>
          </cell>
          <cell r="L681">
            <v>27.7</v>
          </cell>
          <cell r="M681">
            <v>0</v>
          </cell>
          <cell r="N681">
            <v>1.6</v>
          </cell>
          <cell r="O681">
            <v>7.2</v>
          </cell>
          <cell r="P681">
            <v>0.2</v>
          </cell>
          <cell r="Q681">
            <v>15.7</v>
          </cell>
          <cell r="R681">
            <v>0.4</v>
          </cell>
          <cell r="S681">
            <v>13.7</v>
          </cell>
          <cell r="T681">
            <v>3.1</v>
          </cell>
          <cell r="AL681">
            <v>1.9732203947514768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43680</v>
          </cell>
          <cell r="J682">
            <v>1350</v>
          </cell>
          <cell r="K682" t="str">
            <v>rv</v>
          </cell>
          <cell r="L682">
            <v>29</v>
          </cell>
          <cell r="M682">
            <v>0</v>
          </cell>
          <cell r="N682">
            <v>3</v>
          </cell>
          <cell r="O682">
            <v>3</v>
          </cell>
          <cell r="P682">
            <v>1</v>
          </cell>
          <cell r="Q682">
            <v>16</v>
          </cell>
          <cell r="R682">
            <v>1</v>
          </cell>
          <cell r="S682">
            <v>9</v>
          </cell>
          <cell r="T682">
            <v>2</v>
          </cell>
          <cell r="AL682">
            <v>7.412440277584417E-7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43679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17</v>
          </cell>
          <cell r="R683">
            <v>1</v>
          </cell>
          <cell r="S683">
            <v>9</v>
          </cell>
          <cell r="T683">
            <v>2</v>
          </cell>
          <cell r="AL683">
            <v>6.9444481899830882E-7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43679</v>
          </cell>
          <cell r="J684">
            <v>914</v>
          </cell>
          <cell r="K684" t="str">
            <v>rv</v>
          </cell>
          <cell r="L684">
            <v>28</v>
          </cell>
          <cell r="M684">
            <v>0</v>
          </cell>
          <cell r="N684">
            <v>3</v>
          </cell>
          <cell r="O684">
            <v>3</v>
          </cell>
          <cell r="P684">
            <v>1</v>
          </cell>
          <cell r="Q684">
            <v>16</v>
          </cell>
          <cell r="R684">
            <v>1</v>
          </cell>
          <cell r="S684">
            <v>8</v>
          </cell>
          <cell r="T684">
            <v>2</v>
          </cell>
          <cell r="AL684">
            <v>0</v>
          </cell>
        </row>
        <row r="685">
          <cell r="D685" t="str">
            <v>Zogby Interactive/JZ Analytics</v>
          </cell>
          <cell r="F685" t="str">
            <v>Washington</v>
          </cell>
          <cell r="G685" t="str">
            <v>C</v>
          </cell>
          <cell r="I685">
            <v>43678</v>
          </cell>
          <cell r="J685">
            <v>619</v>
          </cell>
          <cell r="K685" t="str">
            <v>lv</v>
          </cell>
          <cell r="L685">
            <v>19.399999999999999</v>
          </cell>
          <cell r="M685">
            <v>0</v>
          </cell>
          <cell r="N685">
            <v>1.1000000000000001</v>
          </cell>
          <cell r="O685">
            <v>5.4</v>
          </cell>
          <cell r="P685">
            <v>1</v>
          </cell>
          <cell r="Q685">
            <v>17.899999999999999</v>
          </cell>
          <cell r="R685">
            <v>0</v>
          </cell>
          <cell r="S685">
            <v>13.5</v>
          </cell>
          <cell r="T685">
            <v>2</v>
          </cell>
          <cell r="AL685">
            <v>1.4287517921674333</v>
          </cell>
        </row>
        <row r="686">
          <cell r="D686" t="str">
            <v>IBD/TIPP</v>
          </cell>
          <cell r="F686" t="str">
            <v>US</v>
          </cell>
          <cell r="G686" t="str">
            <v>A/B</v>
          </cell>
          <cell r="I686">
            <v>43678</v>
          </cell>
          <cell r="J686">
            <v>350</v>
          </cell>
          <cell r="K686" t="str">
            <v>rv</v>
          </cell>
          <cell r="L686">
            <v>30</v>
          </cell>
          <cell r="M686">
            <v>0</v>
          </cell>
          <cell r="N686">
            <v>2</v>
          </cell>
          <cell r="O686">
            <v>6</v>
          </cell>
          <cell r="P686">
            <v>1</v>
          </cell>
          <cell r="Q686">
            <v>12</v>
          </cell>
          <cell r="R686">
            <v>0</v>
          </cell>
          <cell r="S686">
            <v>17</v>
          </cell>
          <cell r="T686">
            <v>0</v>
          </cell>
          <cell r="AL686">
            <v>7.4757583996341893E-3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43678</v>
          </cell>
          <cell r="J687">
            <v>585</v>
          </cell>
          <cell r="K687" t="str">
            <v>rv</v>
          </cell>
          <cell r="L687">
            <v>34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8</v>
          </cell>
          <cell r="T687">
            <v>1</v>
          </cell>
          <cell r="AL687">
            <v>5.5771575027946013E-7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43678</v>
          </cell>
          <cell r="J688">
            <v>896</v>
          </cell>
          <cell r="K688" t="str">
            <v>rv</v>
          </cell>
          <cell r="L688">
            <v>30</v>
          </cell>
          <cell r="M688">
            <v>0</v>
          </cell>
          <cell r="N688">
            <v>3</v>
          </cell>
          <cell r="O688">
            <v>4</v>
          </cell>
          <cell r="P688">
            <v>1</v>
          </cell>
          <cell r="Q688">
            <v>18</v>
          </cell>
          <cell r="R688">
            <v>1</v>
          </cell>
          <cell r="S688">
            <v>9</v>
          </cell>
          <cell r="T688">
            <v>1</v>
          </cell>
          <cell r="AL688">
            <v>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43677</v>
          </cell>
          <cell r="J689">
            <v>867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17</v>
          </cell>
          <cell r="R689">
            <v>1</v>
          </cell>
          <cell r="S689">
            <v>8</v>
          </cell>
          <cell r="T689">
            <v>1</v>
          </cell>
          <cell r="AL689">
            <v>5.5692944098226639E-7</v>
          </cell>
        </row>
        <row r="690">
          <cell r="D690" t="str">
            <v>Capitol Weekly</v>
          </cell>
          <cell r="F690" t="str">
            <v>California</v>
          </cell>
          <cell r="G690">
            <v>0</v>
          </cell>
          <cell r="I690">
            <v>43677</v>
          </cell>
          <cell r="J690">
            <v>739</v>
          </cell>
          <cell r="K690" t="str">
            <v>lv</v>
          </cell>
          <cell r="L690">
            <v>20.7</v>
          </cell>
          <cell r="M690">
            <v>0</v>
          </cell>
          <cell r="N690">
            <v>1.2</v>
          </cell>
          <cell r="O690">
            <v>8</v>
          </cell>
          <cell r="P690">
            <v>0.9</v>
          </cell>
          <cell r="Q690">
            <v>14.9</v>
          </cell>
          <cell r="R690">
            <v>0.1</v>
          </cell>
          <cell r="S690">
            <v>24.2</v>
          </cell>
          <cell r="T690">
            <v>1.6</v>
          </cell>
          <cell r="AL690">
            <v>2.0943169475733099E-3</v>
          </cell>
        </row>
        <row r="691">
          <cell r="D691" t="str">
            <v>YouGov</v>
          </cell>
          <cell r="F691" t="str">
            <v>US</v>
          </cell>
          <cell r="G691" t="str">
            <v>B-</v>
          </cell>
          <cell r="I691">
            <v>43676</v>
          </cell>
          <cell r="J691">
            <v>629</v>
          </cell>
          <cell r="K691" t="str">
            <v>lv</v>
          </cell>
          <cell r="L691">
            <v>26</v>
          </cell>
          <cell r="M691">
            <v>0</v>
          </cell>
          <cell r="N691">
            <v>2</v>
          </cell>
          <cell r="O691">
            <v>5</v>
          </cell>
          <cell r="P691">
            <v>1</v>
          </cell>
          <cell r="Q691">
            <v>13</v>
          </cell>
          <cell r="R691">
            <v>0</v>
          </cell>
          <cell r="S691">
            <v>18</v>
          </cell>
          <cell r="T691">
            <v>1</v>
          </cell>
          <cell r="AL691">
            <v>2.5732511552733164E-5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43676</v>
          </cell>
          <cell r="J692">
            <v>868</v>
          </cell>
          <cell r="K692" t="str">
            <v>rv</v>
          </cell>
          <cell r="L692">
            <v>30</v>
          </cell>
          <cell r="M692">
            <v>0</v>
          </cell>
          <cell r="N692">
            <v>2</v>
          </cell>
          <cell r="O692">
            <v>3</v>
          </cell>
          <cell r="P692">
            <v>1</v>
          </cell>
          <cell r="Q692">
            <v>15</v>
          </cell>
          <cell r="R692">
            <v>1</v>
          </cell>
          <cell r="S692">
            <v>8</v>
          </cell>
          <cell r="T692">
            <v>1</v>
          </cell>
          <cell r="AL692">
            <v>5.4381487664273628E-7</v>
          </cell>
        </row>
        <row r="693">
          <cell r="D693" t="str">
            <v>Victory Research</v>
          </cell>
          <cell r="F693" t="str">
            <v>Illinois</v>
          </cell>
          <cell r="G693" t="str">
            <v>B/C</v>
          </cell>
          <cell r="I693">
            <v>43675</v>
          </cell>
          <cell r="J693">
            <v>1200</v>
          </cell>
          <cell r="K693" t="str">
            <v>lv</v>
          </cell>
          <cell r="L693">
            <v>36.1</v>
          </cell>
          <cell r="M693">
            <v>0</v>
          </cell>
          <cell r="N693">
            <v>1.4</v>
          </cell>
          <cell r="O693">
            <v>9.3000000000000007</v>
          </cell>
          <cell r="P693">
            <v>1.7</v>
          </cell>
          <cell r="Q693">
            <v>15.2</v>
          </cell>
          <cell r="R693">
            <v>0.8</v>
          </cell>
          <cell r="S693">
            <v>12.8</v>
          </cell>
          <cell r="T693">
            <v>0.3</v>
          </cell>
          <cell r="AL693">
            <v>0.34080157470439509</v>
          </cell>
        </row>
        <row r="694">
          <cell r="D694" t="str">
            <v>Emerson College</v>
          </cell>
          <cell r="F694" t="str">
            <v>US</v>
          </cell>
          <cell r="G694" t="str">
            <v>B-</v>
          </cell>
          <cell r="I694">
            <v>43675</v>
          </cell>
          <cell r="J694">
            <v>520</v>
          </cell>
          <cell r="K694" t="str">
            <v>lv</v>
          </cell>
          <cell r="L694">
            <v>32.799999999999997</v>
          </cell>
          <cell r="M694">
            <v>0</v>
          </cell>
          <cell r="N694">
            <v>0.4</v>
          </cell>
          <cell r="O694">
            <v>6.2</v>
          </cell>
          <cell r="P694">
            <v>0.3</v>
          </cell>
          <cell r="Q694">
            <v>20.100000000000001</v>
          </cell>
          <cell r="R694">
            <v>1.6</v>
          </cell>
          <cell r="S694">
            <v>14.1</v>
          </cell>
          <cell r="T694">
            <v>2</v>
          </cell>
          <cell r="AL694">
            <v>6.2882916626430876E-3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43675</v>
          </cell>
          <cell r="J695">
            <v>884</v>
          </cell>
          <cell r="K695" t="str">
            <v>rv</v>
          </cell>
          <cell r="L695">
            <v>32</v>
          </cell>
          <cell r="M695">
            <v>0</v>
          </cell>
          <cell r="N695">
            <v>1</v>
          </cell>
          <cell r="O695">
            <v>3</v>
          </cell>
          <cell r="P695">
            <v>1</v>
          </cell>
          <cell r="Q695">
            <v>15</v>
          </cell>
          <cell r="R695">
            <v>2</v>
          </cell>
          <cell r="S695">
            <v>9</v>
          </cell>
          <cell r="T695">
            <v>1</v>
          </cell>
          <cell r="AL695">
            <v>5.3467217160437272E-7</v>
          </cell>
        </row>
        <row r="696">
          <cell r="D696" t="str">
            <v>GQR Research (GQRR)</v>
          </cell>
          <cell r="F696" t="str">
            <v>US</v>
          </cell>
          <cell r="G696" t="str">
            <v>C+</v>
          </cell>
          <cell r="I696">
            <v>43674</v>
          </cell>
          <cell r="J696">
            <v>471</v>
          </cell>
          <cell r="K696" t="str">
            <v>lv</v>
          </cell>
          <cell r="L696">
            <v>31</v>
          </cell>
          <cell r="M696">
            <v>0</v>
          </cell>
          <cell r="N696">
            <v>1</v>
          </cell>
          <cell r="O696">
            <v>8</v>
          </cell>
          <cell r="P696">
            <v>2</v>
          </cell>
          <cell r="Q696">
            <v>22</v>
          </cell>
          <cell r="R696">
            <v>0</v>
          </cell>
          <cell r="S696">
            <v>15</v>
          </cell>
          <cell r="T696">
            <v>1</v>
          </cell>
          <cell r="AL696">
            <v>0.19479372498086958</v>
          </cell>
        </row>
        <row r="697">
          <cell r="D697" t="str">
            <v>McLaughlin &amp; Associates</v>
          </cell>
          <cell r="F697" t="str">
            <v>US</v>
          </cell>
          <cell r="G697" t="str">
            <v>C/D</v>
          </cell>
          <cell r="I697">
            <v>43674</v>
          </cell>
          <cell r="J697">
            <v>468</v>
          </cell>
          <cell r="K697" t="str">
            <v>lv</v>
          </cell>
          <cell r="L697">
            <v>28</v>
          </cell>
          <cell r="M697">
            <v>0</v>
          </cell>
          <cell r="N697">
            <v>3</v>
          </cell>
          <cell r="O697">
            <v>3</v>
          </cell>
          <cell r="P697">
            <v>0.4</v>
          </cell>
          <cell r="Q697">
            <v>15</v>
          </cell>
          <cell r="R697">
            <v>1</v>
          </cell>
          <cell r="S697">
            <v>9</v>
          </cell>
          <cell r="T697">
            <v>2</v>
          </cell>
          <cell r="AL697">
            <v>2.8955387985762364E-3</v>
          </cell>
        </row>
        <row r="698">
          <cell r="D698" t="str">
            <v>Morning Consult</v>
          </cell>
          <cell r="F698" t="str">
            <v>US</v>
          </cell>
          <cell r="G698" t="str">
            <v>B/C</v>
          </cell>
          <cell r="I698">
            <v>43674</v>
          </cell>
          <cell r="J698">
            <v>16959</v>
          </cell>
          <cell r="K698" t="str">
            <v>lv</v>
          </cell>
          <cell r="L698">
            <v>33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18</v>
          </cell>
          <cell r="R698">
            <v>1</v>
          </cell>
          <cell r="S698">
            <v>13</v>
          </cell>
          <cell r="T698">
            <v>2</v>
          </cell>
          <cell r="AL698">
            <v>1.5764512025741203E-4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43674</v>
          </cell>
          <cell r="J699">
            <v>444</v>
          </cell>
          <cell r="K699" t="str">
            <v>rv</v>
          </cell>
          <cell r="L699">
            <v>34</v>
          </cell>
          <cell r="M699">
            <v>0</v>
          </cell>
          <cell r="N699">
            <v>1</v>
          </cell>
          <cell r="O699">
            <v>5</v>
          </cell>
          <cell r="P699">
            <v>1</v>
          </cell>
          <cell r="Q699">
            <v>20</v>
          </cell>
          <cell r="R699">
            <v>1</v>
          </cell>
          <cell r="S699">
            <v>12</v>
          </cell>
          <cell r="T699">
            <v>1</v>
          </cell>
          <cell r="AL699">
            <v>4.0697860403076479E-7</v>
          </cell>
        </row>
        <row r="700">
          <cell r="D700" t="str">
            <v>Quinnipiac University</v>
          </cell>
          <cell r="F700" t="str">
            <v>US</v>
          </cell>
          <cell r="G700" t="str">
            <v>A</v>
          </cell>
          <cell r="I700">
            <v>43674</v>
          </cell>
          <cell r="J700">
            <v>579</v>
          </cell>
          <cell r="K700" t="str">
            <v>rv</v>
          </cell>
          <cell r="L700">
            <v>34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11</v>
          </cell>
          <cell r="R700">
            <v>0</v>
          </cell>
          <cell r="S700">
            <v>15</v>
          </cell>
          <cell r="T700">
            <v>2</v>
          </cell>
          <cell r="AL700">
            <v>2.162847258912966E-3</v>
          </cell>
        </row>
        <row r="701">
          <cell r="D701" t="str">
            <v>SoonerPoll.com</v>
          </cell>
          <cell r="F701" t="str">
            <v>Oklahoma</v>
          </cell>
          <cell r="G701" t="str">
            <v>B/C</v>
          </cell>
          <cell r="I701">
            <v>43673</v>
          </cell>
          <cell r="J701">
            <v>152</v>
          </cell>
          <cell r="K701" t="str">
            <v>lv</v>
          </cell>
          <cell r="L701">
            <v>26.2</v>
          </cell>
          <cell r="M701">
            <v>0</v>
          </cell>
          <cell r="N701">
            <v>1.5</v>
          </cell>
          <cell r="O701">
            <v>5.9</v>
          </cell>
          <cell r="P701">
            <v>0.5</v>
          </cell>
          <cell r="Q701">
            <v>5.4</v>
          </cell>
          <cell r="R701">
            <v>0</v>
          </cell>
          <cell r="S701">
            <v>11.5</v>
          </cell>
          <cell r="T701">
            <v>0</v>
          </cell>
          <cell r="AL701">
            <v>1.1405782368513633</v>
          </cell>
        </row>
        <row r="702">
          <cell r="D702" t="str">
            <v>Echelon Insights</v>
          </cell>
          <cell r="F702" t="str">
            <v>US</v>
          </cell>
          <cell r="G702">
            <v>0</v>
          </cell>
          <cell r="I702">
            <v>43673</v>
          </cell>
          <cell r="J702">
            <v>510</v>
          </cell>
          <cell r="K702" t="str">
            <v>rv</v>
          </cell>
          <cell r="L702">
            <v>58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29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Echelon Insights</v>
          </cell>
          <cell r="F703" t="str">
            <v>US</v>
          </cell>
          <cell r="G703">
            <v>0</v>
          </cell>
          <cell r="I703">
            <v>43673</v>
          </cell>
          <cell r="J703">
            <v>510</v>
          </cell>
          <cell r="K703" t="str">
            <v>rv</v>
          </cell>
          <cell r="L703">
            <v>56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Echelon Insights</v>
          </cell>
          <cell r="F704" t="str">
            <v>US</v>
          </cell>
          <cell r="G704">
            <v>0</v>
          </cell>
          <cell r="I704">
            <v>43673</v>
          </cell>
          <cell r="J704">
            <v>510</v>
          </cell>
          <cell r="K704" t="str">
            <v>rv</v>
          </cell>
          <cell r="L704">
            <v>54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35</v>
          </cell>
          <cell r="T704">
            <v>0</v>
          </cell>
          <cell r="AL704">
            <v>0</v>
          </cell>
        </row>
        <row r="705">
          <cell r="D705" t="str">
            <v>Echelon Insights</v>
          </cell>
          <cell r="F705" t="str">
            <v>US</v>
          </cell>
          <cell r="G705">
            <v>0</v>
          </cell>
          <cell r="I705">
            <v>43673</v>
          </cell>
          <cell r="J705">
            <v>510</v>
          </cell>
          <cell r="K705" t="str">
            <v>rv</v>
          </cell>
          <cell r="L705">
            <v>33</v>
          </cell>
          <cell r="M705">
            <v>0</v>
          </cell>
          <cell r="N705">
            <v>1</v>
          </cell>
          <cell r="O705">
            <v>5</v>
          </cell>
          <cell r="P705">
            <v>0</v>
          </cell>
          <cell r="Q705">
            <v>14</v>
          </cell>
          <cell r="R705">
            <v>0</v>
          </cell>
          <cell r="S705">
            <v>10</v>
          </cell>
          <cell r="T705">
            <v>1</v>
          </cell>
          <cell r="AL705">
            <v>2.5718000165539574E-4</v>
          </cell>
        </row>
        <row r="706">
          <cell r="D706" t="str">
            <v>University of Texas at Tyler</v>
          </cell>
          <cell r="F706" t="str">
            <v>Texas</v>
          </cell>
          <cell r="G706" t="str">
            <v>B/C</v>
          </cell>
          <cell r="I706">
            <v>43673</v>
          </cell>
          <cell r="J706">
            <v>554</v>
          </cell>
          <cell r="K706" t="str">
            <v>rv</v>
          </cell>
          <cell r="L706">
            <v>19.100000000000001</v>
          </cell>
          <cell r="M706">
            <v>0</v>
          </cell>
          <cell r="N706">
            <v>1</v>
          </cell>
          <cell r="O706">
            <v>2.1</v>
          </cell>
          <cell r="P706">
            <v>0.3</v>
          </cell>
          <cell r="Q706">
            <v>13.5</v>
          </cell>
          <cell r="R706">
            <v>0.4</v>
          </cell>
          <cell r="S706">
            <v>9</v>
          </cell>
          <cell r="T706">
            <v>0.4</v>
          </cell>
          <cell r="AL706">
            <v>8.2832766220010522E-3</v>
          </cell>
        </row>
        <row r="707">
          <cell r="D707" t="str">
            <v>Change Research</v>
          </cell>
          <cell r="F707" t="str">
            <v>US</v>
          </cell>
          <cell r="G707" t="str">
            <v>C</v>
          </cell>
          <cell r="I707">
            <v>43672</v>
          </cell>
          <cell r="J707">
            <v>1204</v>
          </cell>
          <cell r="K707" t="str">
            <v>lv</v>
          </cell>
          <cell r="L707">
            <v>20</v>
          </cell>
          <cell r="M707">
            <v>0</v>
          </cell>
          <cell r="N707">
            <v>1</v>
          </cell>
          <cell r="O707">
            <v>9</v>
          </cell>
          <cell r="P707">
            <v>3</v>
          </cell>
          <cell r="Q707">
            <v>20</v>
          </cell>
          <cell r="R707">
            <v>0</v>
          </cell>
          <cell r="S707">
            <v>22</v>
          </cell>
          <cell r="T707">
            <v>3</v>
          </cell>
          <cell r="AL707">
            <v>1.5114789050677075E-2</v>
          </cell>
        </row>
        <row r="708">
          <cell r="D708" t="str">
            <v>Optimus</v>
          </cell>
          <cell r="F708" t="str">
            <v>South Carolina</v>
          </cell>
          <cell r="G708" t="str">
            <v>C/D</v>
          </cell>
          <cell r="I708">
            <v>43671</v>
          </cell>
          <cell r="J708">
            <v>554</v>
          </cell>
          <cell r="K708" t="str">
            <v>lv</v>
          </cell>
          <cell r="L708">
            <v>30.7</v>
          </cell>
          <cell r="M708">
            <v>0</v>
          </cell>
          <cell r="N708">
            <v>2</v>
          </cell>
          <cell r="O708">
            <v>3.8</v>
          </cell>
          <cell r="P708">
            <v>0</v>
          </cell>
          <cell r="Q708">
            <v>8.6999999999999993</v>
          </cell>
          <cell r="R708">
            <v>0</v>
          </cell>
          <cell r="S708">
            <v>12</v>
          </cell>
          <cell r="T708">
            <v>1.2</v>
          </cell>
          <cell r="AL708">
            <v>0.11693485576850525</v>
          </cell>
        </row>
        <row r="709">
          <cell r="D709" t="str">
            <v>Optimus</v>
          </cell>
          <cell r="F709" t="str">
            <v>New Hampshire</v>
          </cell>
          <cell r="G709" t="str">
            <v>C/D</v>
          </cell>
          <cell r="I709">
            <v>43671</v>
          </cell>
          <cell r="J709">
            <v>587</v>
          </cell>
          <cell r="K709" t="str">
            <v>lv</v>
          </cell>
          <cell r="L709">
            <v>21.5</v>
          </cell>
          <cell r="M709">
            <v>0</v>
          </cell>
          <cell r="N709">
            <v>1.3</v>
          </cell>
          <cell r="O709">
            <v>7.9</v>
          </cell>
          <cell r="P709">
            <v>0</v>
          </cell>
          <cell r="Q709">
            <v>12.8</v>
          </cell>
          <cell r="R709">
            <v>0</v>
          </cell>
          <cell r="S709">
            <v>15.6</v>
          </cell>
          <cell r="T709">
            <v>1</v>
          </cell>
          <cell r="AL709">
            <v>0.11905114471133359</v>
          </cell>
        </row>
        <row r="710">
          <cell r="D710" t="str">
            <v>Optimus</v>
          </cell>
          <cell r="F710" t="str">
            <v>Iowa</v>
          </cell>
          <cell r="G710" t="str">
            <v>C/D</v>
          </cell>
          <cell r="I710">
            <v>43671</v>
          </cell>
          <cell r="J710">
            <v>630</v>
          </cell>
          <cell r="K710" t="str">
            <v>lv</v>
          </cell>
          <cell r="L710">
            <v>22.9</v>
          </cell>
          <cell r="M710">
            <v>0</v>
          </cell>
          <cell r="N710">
            <v>2</v>
          </cell>
          <cell r="O710">
            <v>7.2</v>
          </cell>
          <cell r="P710">
            <v>0</v>
          </cell>
          <cell r="Q710">
            <v>10.9</v>
          </cell>
          <cell r="R710">
            <v>0</v>
          </cell>
          <cell r="S710">
            <v>23.4</v>
          </cell>
          <cell r="T710">
            <v>0.2</v>
          </cell>
          <cell r="AL710">
            <v>0.12168894937787585</v>
          </cell>
        </row>
        <row r="711">
          <cell r="D711" t="str">
            <v>USC Dornsife/LA Times</v>
          </cell>
          <cell r="F711" t="str">
            <v>US</v>
          </cell>
          <cell r="G711" t="str">
            <v>B/C</v>
          </cell>
          <cell r="I711">
            <v>43671</v>
          </cell>
          <cell r="J711">
            <v>1827</v>
          </cell>
          <cell r="K711" t="str">
            <v>lv</v>
          </cell>
          <cell r="L711">
            <v>28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11</v>
          </cell>
          <cell r="R711">
            <v>0</v>
          </cell>
          <cell r="S711">
            <v>10</v>
          </cell>
          <cell r="T711">
            <v>1</v>
          </cell>
          <cell r="AL711">
            <v>4.8633626173321898E-2</v>
          </cell>
        </row>
        <row r="712">
          <cell r="D712" t="str">
            <v>Public Policy Institute of California</v>
          </cell>
          <cell r="F712" t="str">
            <v>California</v>
          </cell>
          <cell r="G712" t="str">
            <v>A/B</v>
          </cell>
          <cell r="I712">
            <v>43669</v>
          </cell>
          <cell r="J712">
            <v>766</v>
          </cell>
          <cell r="K712" t="str">
            <v>lv</v>
          </cell>
          <cell r="L712">
            <v>11</v>
          </cell>
          <cell r="M712">
            <v>0</v>
          </cell>
          <cell r="N712">
            <v>0</v>
          </cell>
          <cell r="O712">
            <v>5</v>
          </cell>
          <cell r="P712">
            <v>0</v>
          </cell>
          <cell r="Q712">
            <v>12</v>
          </cell>
          <cell r="R712">
            <v>0</v>
          </cell>
          <cell r="S712">
            <v>15</v>
          </cell>
          <cell r="T712">
            <v>0</v>
          </cell>
          <cell r="AL712">
            <v>5.2927414696644387E-2</v>
          </cell>
        </row>
        <row r="713">
          <cell r="D713" t="str">
            <v>Fox News/Beacon Research/Shaw &amp; Co. Research</v>
          </cell>
          <cell r="F713" t="str">
            <v>US</v>
          </cell>
          <cell r="G713" t="str">
            <v>A-</v>
          </cell>
          <cell r="I713">
            <v>43669</v>
          </cell>
          <cell r="J713">
            <v>455</v>
          </cell>
          <cell r="K713" t="str">
            <v>lv</v>
          </cell>
          <cell r="L713">
            <v>33</v>
          </cell>
          <cell r="M713">
            <v>0</v>
          </cell>
          <cell r="N713">
            <v>2</v>
          </cell>
          <cell r="O713">
            <v>5</v>
          </cell>
          <cell r="P713">
            <v>3</v>
          </cell>
          <cell r="Q713">
            <v>15</v>
          </cell>
          <cell r="R713">
            <v>1</v>
          </cell>
          <cell r="S713">
            <v>12</v>
          </cell>
          <cell r="T713">
            <v>3</v>
          </cell>
          <cell r="AL713">
            <v>7.1440675556715379E-3</v>
          </cell>
        </row>
        <row r="714">
          <cell r="D714" t="str">
            <v>YouGov</v>
          </cell>
          <cell r="F714" t="str">
            <v>US</v>
          </cell>
          <cell r="G714" t="str">
            <v>B-</v>
          </cell>
          <cell r="I714">
            <v>43669</v>
          </cell>
          <cell r="J714">
            <v>600</v>
          </cell>
          <cell r="K714" t="str">
            <v>lv</v>
          </cell>
          <cell r="L714">
            <v>25</v>
          </cell>
          <cell r="M714">
            <v>0</v>
          </cell>
          <cell r="N714">
            <v>2</v>
          </cell>
          <cell r="O714">
            <v>6</v>
          </cell>
          <cell r="P714">
            <v>1</v>
          </cell>
          <cell r="Q714">
            <v>13</v>
          </cell>
          <cell r="R714">
            <v>1</v>
          </cell>
          <cell r="S714">
            <v>18</v>
          </cell>
          <cell r="T714">
            <v>2</v>
          </cell>
          <cell r="AL714">
            <v>2.2930727450466173E-5</v>
          </cell>
        </row>
        <row r="715">
          <cell r="D715" t="str">
            <v>Monmouth University</v>
          </cell>
          <cell r="F715" t="str">
            <v>South Carolina</v>
          </cell>
          <cell r="G715" t="str">
            <v>A+</v>
          </cell>
          <cell r="I715">
            <v>43668</v>
          </cell>
          <cell r="J715">
            <v>405</v>
          </cell>
          <cell r="K715" t="str">
            <v>lv</v>
          </cell>
          <cell r="L715">
            <v>39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10</v>
          </cell>
          <cell r="R715">
            <v>2</v>
          </cell>
          <cell r="S715">
            <v>9</v>
          </cell>
          <cell r="T715">
            <v>0</v>
          </cell>
          <cell r="AL715">
            <v>0.63351978591161384</v>
          </cell>
        </row>
        <row r="716">
          <cell r="D716" t="str">
            <v>Quinnipiac University</v>
          </cell>
          <cell r="F716" t="str">
            <v>Ohio</v>
          </cell>
          <cell r="G716" t="str">
            <v>A</v>
          </cell>
          <cell r="I716">
            <v>43668</v>
          </cell>
          <cell r="J716">
            <v>556</v>
          </cell>
          <cell r="K716" t="str">
            <v>rv</v>
          </cell>
          <cell r="L716">
            <v>31</v>
          </cell>
          <cell r="M716">
            <v>0</v>
          </cell>
          <cell r="N716">
            <v>1</v>
          </cell>
          <cell r="O716">
            <v>6</v>
          </cell>
          <cell r="P716">
            <v>1</v>
          </cell>
          <cell r="Q716">
            <v>14</v>
          </cell>
          <cell r="R716">
            <v>1</v>
          </cell>
          <cell r="S716">
            <v>13</v>
          </cell>
          <cell r="T716">
            <v>1</v>
          </cell>
          <cell r="AL716">
            <v>4.5032901039525886</v>
          </cell>
        </row>
        <row r="717">
          <cell r="D717" t="str">
            <v>Morning Consult</v>
          </cell>
          <cell r="F717" t="str">
            <v>US</v>
          </cell>
          <cell r="G717" t="str">
            <v>B/C</v>
          </cell>
          <cell r="I717">
            <v>43667</v>
          </cell>
          <cell r="J717">
            <v>17285</v>
          </cell>
          <cell r="K717" t="str">
            <v>lv</v>
          </cell>
          <cell r="L717">
            <v>33</v>
          </cell>
          <cell r="M717">
            <v>0</v>
          </cell>
          <cell r="N717">
            <v>2</v>
          </cell>
          <cell r="O717">
            <v>5</v>
          </cell>
          <cell r="P717">
            <v>1</v>
          </cell>
          <cell r="Q717">
            <v>18</v>
          </cell>
          <cell r="R717">
            <v>1</v>
          </cell>
          <cell r="S717">
            <v>14</v>
          </cell>
          <cell r="T717">
            <v>2</v>
          </cell>
          <cell r="AL717">
            <v>1.4220577253243915E-4</v>
          </cell>
        </row>
        <row r="718">
          <cell r="D718" t="str">
            <v>Swayable</v>
          </cell>
          <cell r="F718" t="str">
            <v>US</v>
          </cell>
          <cell r="G718">
            <v>0</v>
          </cell>
          <cell r="I718">
            <v>43653</v>
          </cell>
          <cell r="J718">
            <v>1921</v>
          </cell>
          <cell r="K718" t="str">
            <v>lv</v>
          </cell>
          <cell r="L718">
            <v>27.6</v>
          </cell>
          <cell r="M718">
            <v>0</v>
          </cell>
          <cell r="N718">
            <v>3.1</v>
          </cell>
          <cell r="O718">
            <v>6</v>
          </cell>
          <cell r="P718">
            <v>0</v>
          </cell>
          <cell r="Q718">
            <v>18.100000000000001</v>
          </cell>
          <cell r="R718">
            <v>0</v>
          </cell>
          <cell r="S718">
            <v>11.8</v>
          </cell>
          <cell r="T718">
            <v>1.4</v>
          </cell>
          <cell r="AL718">
            <v>5.5378878714262706E-4</v>
          </cell>
        </row>
        <row r="719">
          <cell r="D719" t="str">
            <v>Swayable</v>
          </cell>
          <cell r="F719" t="str">
            <v>US</v>
          </cell>
          <cell r="G719">
            <v>0</v>
          </cell>
          <cell r="I719">
            <v>43653</v>
          </cell>
          <cell r="J719">
            <v>4004</v>
          </cell>
          <cell r="K719" t="str">
            <v>a</v>
          </cell>
          <cell r="L719">
            <v>25</v>
          </cell>
          <cell r="M719">
            <v>0</v>
          </cell>
          <cell r="N719">
            <v>3.1</v>
          </cell>
          <cell r="O719">
            <v>4.5</v>
          </cell>
          <cell r="P719">
            <v>0</v>
          </cell>
          <cell r="Q719">
            <v>20.6</v>
          </cell>
          <cell r="R719">
            <v>0</v>
          </cell>
          <cell r="S719">
            <v>10.199999999999999</v>
          </cell>
          <cell r="T719">
            <v>2.1</v>
          </cell>
          <cell r="AL719">
            <v>0</v>
          </cell>
        </row>
        <row r="720">
          <cell r="D720" t="str">
            <v>YouGov</v>
          </cell>
          <cell r="F720" t="str">
            <v>Texas</v>
          </cell>
          <cell r="G720" t="str">
            <v>B-</v>
          </cell>
          <cell r="I720">
            <v>43664</v>
          </cell>
          <cell r="J720">
            <v>838</v>
          </cell>
          <cell r="K720" t="str">
            <v>lv</v>
          </cell>
          <cell r="L720">
            <v>27</v>
          </cell>
          <cell r="M720">
            <v>0</v>
          </cell>
          <cell r="N720">
            <v>0</v>
          </cell>
          <cell r="O720">
            <v>4</v>
          </cell>
          <cell r="P720">
            <v>1</v>
          </cell>
          <cell r="Q720">
            <v>12</v>
          </cell>
          <cell r="R720">
            <v>0</v>
          </cell>
          <cell r="S720">
            <v>16</v>
          </cell>
          <cell r="T720">
            <v>1</v>
          </cell>
          <cell r="AL720">
            <v>3.8768599228468974E-2</v>
          </cell>
        </row>
        <row r="721">
          <cell r="D721" t="str">
            <v>YouGov</v>
          </cell>
          <cell r="F721" t="str">
            <v>South Carolina</v>
          </cell>
          <cell r="G721" t="str">
            <v>B-</v>
          </cell>
          <cell r="I721">
            <v>43664</v>
          </cell>
          <cell r="J721">
            <v>915</v>
          </cell>
          <cell r="K721" t="str">
            <v>lv</v>
          </cell>
          <cell r="L721">
            <v>39</v>
          </cell>
          <cell r="M721">
            <v>0</v>
          </cell>
          <cell r="N721">
            <v>3</v>
          </cell>
          <cell r="O721">
            <v>5</v>
          </cell>
          <cell r="P721">
            <v>1</v>
          </cell>
          <cell r="Q721">
            <v>17</v>
          </cell>
          <cell r="R721">
            <v>1</v>
          </cell>
          <cell r="S721">
            <v>12</v>
          </cell>
          <cell r="T721">
            <v>1</v>
          </cell>
          <cell r="AL721">
            <v>1.19263557356374E-2</v>
          </cell>
        </row>
        <row r="722">
          <cell r="D722" t="str">
            <v>YouGov</v>
          </cell>
          <cell r="F722" t="str">
            <v>New Hampshire</v>
          </cell>
          <cell r="G722" t="str">
            <v>B-</v>
          </cell>
          <cell r="I722">
            <v>43664</v>
          </cell>
          <cell r="J722">
            <v>504</v>
          </cell>
          <cell r="K722" t="str">
            <v>lv</v>
          </cell>
          <cell r="L722">
            <v>27</v>
          </cell>
          <cell r="M722">
            <v>0</v>
          </cell>
          <cell r="N722">
            <v>1</v>
          </cell>
          <cell r="O722">
            <v>7</v>
          </cell>
          <cell r="P722">
            <v>1</v>
          </cell>
          <cell r="Q722">
            <v>20</v>
          </cell>
          <cell r="R722">
            <v>1</v>
          </cell>
          <cell r="S722">
            <v>18</v>
          </cell>
          <cell r="T722">
            <v>1</v>
          </cell>
          <cell r="AL722">
            <v>5.8220809268398352E-3</v>
          </cell>
        </row>
        <row r="723">
          <cell r="D723" t="str">
            <v>YouGov</v>
          </cell>
          <cell r="F723" t="str">
            <v>Iowa</v>
          </cell>
          <cell r="G723" t="str">
            <v>B-</v>
          </cell>
          <cell r="I723">
            <v>43664</v>
          </cell>
          <cell r="J723">
            <v>576</v>
          </cell>
          <cell r="K723" t="str">
            <v>lv</v>
          </cell>
          <cell r="L723">
            <v>24</v>
          </cell>
          <cell r="M723">
            <v>0</v>
          </cell>
          <cell r="N723">
            <v>3</v>
          </cell>
          <cell r="O723">
            <v>7</v>
          </cell>
          <cell r="P723">
            <v>4</v>
          </cell>
          <cell r="Q723">
            <v>19</v>
          </cell>
          <cell r="R723">
            <v>2</v>
          </cell>
          <cell r="S723">
            <v>17</v>
          </cell>
          <cell r="T723">
            <v>0</v>
          </cell>
          <cell r="AL723">
            <v>9.7877075332097677E-3</v>
          </cell>
        </row>
        <row r="724">
          <cell r="D724" t="str">
            <v>YouGov</v>
          </cell>
          <cell r="F724" t="str">
            <v>California</v>
          </cell>
          <cell r="G724" t="str">
            <v>B-</v>
          </cell>
          <cell r="I724">
            <v>43664</v>
          </cell>
          <cell r="J724">
            <v>1404</v>
          </cell>
          <cell r="K724" t="str">
            <v>lv</v>
          </cell>
          <cell r="L724">
            <v>24</v>
          </cell>
          <cell r="M724">
            <v>0</v>
          </cell>
          <cell r="N724">
            <v>1</v>
          </cell>
          <cell r="O724">
            <v>6</v>
          </cell>
          <cell r="P724">
            <v>1</v>
          </cell>
          <cell r="Q724">
            <v>16</v>
          </cell>
          <cell r="R724">
            <v>1</v>
          </cell>
          <cell r="S724">
            <v>19</v>
          </cell>
          <cell r="T724">
            <v>1</v>
          </cell>
          <cell r="AL724">
            <v>3.0928574591458244</v>
          </cell>
        </row>
        <row r="725">
          <cell r="D725" t="str">
            <v>Climate Nexus</v>
          </cell>
          <cell r="F725" t="str">
            <v>Michigan</v>
          </cell>
          <cell r="G725">
            <v>0</v>
          </cell>
          <cell r="I725">
            <v>43663</v>
          </cell>
          <cell r="J725">
            <v>324</v>
          </cell>
          <cell r="K725" t="str">
            <v>lv</v>
          </cell>
          <cell r="L725">
            <v>35</v>
          </cell>
          <cell r="M725">
            <v>0</v>
          </cell>
          <cell r="N725">
            <v>2</v>
          </cell>
          <cell r="O725">
            <v>4</v>
          </cell>
          <cell r="P725">
            <v>1</v>
          </cell>
          <cell r="Q725">
            <v>16</v>
          </cell>
          <cell r="R725">
            <v>1</v>
          </cell>
          <cell r="S725">
            <v>14</v>
          </cell>
          <cell r="T725">
            <v>1</v>
          </cell>
          <cell r="AL725">
            <v>1.1323606257242462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43663</v>
          </cell>
          <cell r="J726">
            <v>910</v>
          </cell>
          <cell r="K726" t="str">
            <v>rv</v>
          </cell>
          <cell r="L726">
            <v>26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14</v>
          </cell>
          <cell r="R726">
            <v>1</v>
          </cell>
          <cell r="S726">
            <v>9</v>
          </cell>
          <cell r="T726">
            <v>1</v>
          </cell>
          <cell r="AL726">
            <v>4.9339645979985933E-7</v>
          </cell>
        </row>
        <row r="727">
          <cell r="D727" t="str">
            <v>SurveyMonkey</v>
          </cell>
          <cell r="F727" t="str">
            <v>Tennessee</v>
          </cell>
          <cell r="G727" t="str">
            <v>D-</v>
          </cell>
          <cell r="I727">
            <v>43662</v>
          </cell>
          <cell r="J727">
            <v>128</v>
          </cell>
          <cell r="K727" t="str">
            <v>rv</v>
          </cell>
          <cell r="L727">
            <v>33</v>
          </cell>
          <cell r="M727">
            <v>0</v>
          </cell>
          <cell r="N727">
            <v>1</v>
          </cell>
          <cell r="O727">
            <v>6</v>
          </cell>
          <cell r="P727">
            <v>1</v>
          </cell>
          <cell r="Q727">
            <v>13</v>
          </cell>
          <cell r="R727">
            <v>0</v>
          </cell>
          <cell r="S727">
            <v>18</v>
          </cell>
          <cell r="T727">
            <v>0</v>
          </cell>
          <cell r="AL727">
            <v>0.3571711526930455</v>
          </cell>
        </row>
        <row r="728">
          <cell r="D728" t="str">
            <v>SurveyMonkey</v>
          </cell>
          <cell r="F728" t="str">
            <v>Mississippi</v>
          </cell>
          <cell r="G728" t="str">
            <v>D-</v>
          </cell>
          <cell r="I728">
            <v>43662</v>
          </cell>
          <cell r="J728">
            <v>282</v>
          </cell>
          <cell r="K728" t="str">
            <v>rv</v>
          </cell>
          <cell r="L728">
            <v>47</v>
          </cell>
          <cell r="M728">
            <v>0</v>
          </cell>
          <cell r="N728">
            <v>3</v>
          </cell>
          <cell r="O728">
            <v>3</v>
          </cell>
          <cell r="P728">
            <v>1</v>
          </cell>
          <cell r="Q728">
            <v>21</v>
          </cell>
          <cell r="R728">
            <v>0</v>
          </cell>
          <cell r="S728">
            <v>7</v>
          </cell>
          <cell r="T728">
            <v>0</v>
          </cell>
          <cell r="AL728">
            <v>0.42731297395214507</v>
          </cell>
        </row>
        <row r="729">
          <cell r="D729" t="str">
            <v>SurveyMonkey</v>
          </cell>
          <cell r="F729" t="str">
            <v>Georgia</v>
          </cell>
          <cell r="G729" t="str">
            <v>D-</v>
          </cell>
          <cell r="I729">
            <v>43662</v>
          </cell>
          <cell r="J729">
            <v>402</v>
          </cell>
          <cell r="K729" t="str">
            <v>rv</v>
          </cell>
          <cell r="L729">
            <v>31</v>
          </cell>
          <cell r="M729">
            <v>0</v>
          </cell>
          <cell r="N729">
            <v>2</v>
          </cell>
          <cell r="O729">
            <v>5</v>
          </cell>
          <cell r="P729">
            <v>2</v>
          </cell>
          <cell r="Q729">
            <v>12</v>
          </cell>
          <cell r="R729">
            <v>0</v>
          </cell>
          <cell r="S729">
            <v>13</v>
          </cell>
          <cell r="T729">
            <v>4</v>
          </cell>
          <cell r="AL729">
            <v>0.46312546831536644</v>
          </cell>
        </row>
        <row r="730">
          <cell r="D730" t="str">
            <v>SurveyMonkey</v>
          </cell>
          <cell r="F730" t="str">
            <v>Alabama</v>
          </cell>
          <cell r="G730" t="str">
            <v>D-</v>
          </cell>
          <cell r="I730">
            <v>43662</v>
          </cell>
          <cell r="J730">
            <v>257</v>
          </cell>
          <cell r="K730" t="str">
            <v>rv</v>
          </cell>
          <cell r="L730">
            <v>36</v>
          </cell>
          <cell r="M730">
            <v>0</v>
          </cell>
          <cell r="N730">
            <v>2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9</v>
          </cell>
          <cell r="T730">
            <v>1</v>
          </cell>
          <cell r="AL730">
            <v>0.41840222802147742</v>
          </cell>
        </row>
        <row r="731">
          <cell r="D731" t="str">
            <v>SurveyMonkey</v>
          </cell>
          <cell r="F731" t="str">
            <v>US</v>
          </cell>
          <cell r="G731" t="str">
            <v>D-</v>
          </cell>
          <cell r="I731">
            <v>43662</v>
          </cell>
          <cell r="J731">
            <v>5548</v>
          </cell>
          <cell r="K731" t="str">
            <v>rv</v>
          </cell>
          <cell r="L731">
            <v>25</v>
          </cell>
          <cell r="M731">
            <v>0</v>
          </cell>
          <cell r="N731">
            <v>3</v>
          </cell>
          <cell r="O731">
            <v>8</v>
          </cell>
          <cell r="P731">
            <v>1</v>
          </cell>
          <cell r="Q731">
            <v>16</v>
          </cell>
          <cell r="R731">
            <v>0</v>
          </cell>
          <cell r="S731">
            <v>16</v>
          </cell>
          <cell r="T731">
            <v>2</v>
          </cell>
          <cell r="AL731">
            <v>0.84034531344479546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43662</v>
          </cell>
          <cell r="J732">
            <v>572</v>
          </cell>
          <cell r="K732" t="str">
            <v>lv</v>
          </cell>
          <cell r="L732">
            <v>23</v>
          </cell>
          <cell r="M732">
            <v>0</v>
          </cell>
          <cell r="N732">
            <v>3</v>
          </cell>
          <cell r="O732">
            <v>7</v>
          </cell>
          <cell r="P732">
            <v>1</v>
          </cell>
          <cell r="Q732">
            <v>13</v>
          </cell>
          <cell r="R732">
            <v>1</v>
          </cell>
          <cell r="S732">
            <v>15</v>
          </cell>
          <cell r="T732">
            <v>1</v>
          </cell>
          <cell r="AL732">
            <v>2.0431373294827898E-5</v>
          </cell>
        </row>
        <row r="733">
          <cell r="D733" t="str">
            <v>Quinnipiac University</v>
          </cell>
          <cell r="F733" t="str">
            <v>California</v>
          </cell>
          <cell r="G733" t="str">
            <v>A</v>
          </cell>
          <cell r="I733">
            <v>43661</v>
          </cell>
          <cell r="J733">
            <v>519</v>
          </cell>
          <cell r="K733" t="str">
            <v>rv</v>
          </cell>
          <cell r="L733">
            <v>21</v>
          </cell>
          <cell r="M733">
            <v>0</v>
          </cell>
          <cell r="N733">
            <v>1</v>
          </cell>
          <cell r="O733">
            <v>3</v>
          </cell>
          <cell r="P733">
            <v>0</v>
          </cell>
          <cell r="Q733">
            <v>18</v>
          </cell>
          <cell r="R733">
            <v>0</v>
          </cell>
          <cell r="S733">
            <v>16</v>
          </cell>
          <cell r="T733">
            <v>2</v>
          </cell>
          <cell r="AL733">
            <v>4.2040598522166546</v>
          </cell>
        </row>
        <row r="734">
          <cell r="D734" t="str">
            <v>University of New Hampshire</v>
          </cell>
          <cell r="F734" t="str">
            <v>New Hampshire</v>
          </cell>
          <cell r="G734" t="str">
            <v>B</v>
          </cell>
          <cell r="I734">
            <v>43661</v>
          </cell>
          <cell r="J734">
            <v>386</v>
          </cell>
          <cell r="K734" t="str">
            <v>lv</v>
          </cell>
          <cell r="L734">
            <v>24</v>
          </cell>
          <cell r="M734">
            <v>0</v>
          </cell>
          <cell r="N734">
            <v>2</v>
          </cell>
          <cell r="O734">
            <v>10</v>
          </cell>
          <cell r="P734">
            <v>0</v>
          </cell>
          <cell r="Q734">
            <v>19</v>
          </cell>
          <cell r="R734">
            <v>0</v>
          </cell>
          <cell r="S734">
            <v>19</v>
          </cell>
          <cell r="T734">
            <v>1</v>
          </cell>
          <cell r="AL734">
            <v>9.9564812614881884E-3</v>
          </cell>
        </row>
        <row r="735">
          <cell r="D735" t="str">
            <v>YouGov</v>
          </cell>
          <cell r="F735" t="str">
            <v>US</v>
          </cell>
          <cell r="G735" t="str">
            <v>B-</v>
          </cell>
          <cell r="I735">
            <v>43660</v>
          </cell>
          <cell r="J735">
            <v>1097</v>
          </cell>
          <cell r="K735" t="str">
            <v>lv</v>
          </cell>
          <cell r="L735">
            <v>25</v>
          </cell>
          <cell r="M735">
            <v>0</v>
          </cell>
          <cell r="N735">
            <v>1</v>
          </cell>
          <cell r="O735">
            <v>6</v>
          </cell>
          <cell r="P735">
            <v>0</v>
          </cell>
          <cell r="Q735">
            <v>16</v>
          </cell>
          <cell r="R735">
            <v>0</v>
          </cell>
          <cell r="S735">
            <v>23</v>
          </cell>
          <cell r="T735">
            <v>2</v>
          </cell>
          <cell r="AL735">
            <v>2.2012264101436814E-5</v>
          </cell>
        </row>
        <row r="736">
          <cell r="D736" t="str">
            <v>Public Policy Polling</v>
          </cell>
          <cell r="F736" t="str">
            <v>Colorado</v>
          </cell>
          <cell r="G736" t="str">
            <v>B</v>
          </cell>
          <cell r="I736">
            <v>43660</v>
          </cell>
          <cell r="J736">
            <v>561</v>
          </cell>
          <cell r="K736" t="str">
            <v>v</v>
          </cell>
          <cell r="L736">
            <v>22</v>
          </cell>
          <cell r="M736">
            <v>0</v>
          </cell>
          <cell r="N736">
            <v>0</v>
          </cell>
          <cell r="O736">
            <v>7</v>
          </cell>
          <cell r="P736">
            <v>0</v>
          </cell>
          <cell r="Q736">
            <v>15</v>
          </cell>
          <cell r="R736">
            <v>0</v>
          </cell>
          <cell r="S736">
            <v>19</v>
          </cell>
          <cell r="T736">
            <v>0</v>
          </cell>
          <cell r="AL736">
            <v>1.8695272897017376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43660</v>
          </cell>
          <cell r="J737">
            <v>16504</v>
          </cell>
          <cell r="K737" t="str">
            <v>lv</v>
          </cell>
          <cell r="L737">
            <v>32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1.190026048708448E-4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43659</v>
          </cell>
          <cell r="J738">
            <v>446</v>
          </cell>
          <cell r="K738" t="str">
            <v>rv</v>
          </cell>
          <cell r="L738">
            <v>29</v>
          </cell>
          <cell r="M738">
            <v>0</v>
          </cell>
          <cell r="N738">
            <v>1</v>
          </cell>
          <cell r="O738">
            <v>1</v>
          </cell>
          <cell r="P738">
            <v>1</v>
          </cell>
          <cell r="Q738">
            <v>16</v>
          </cell>
          <cell r="R738">
            <v>0</v>
          </cell>
          <cell r="S738">
            <v>9</v>
          </cell>
          <cell r="T738">
            <v>0</v>
          </cell>
          <cell r="AL738">
            <v>3.6029162279016248E-7</v>
          </cell>
        </row>
        <row r="739">
          <cell r="D739" t="str">
            <v>St. Anselm</v>
          </cell>
          <cell r="F739" t="str">
            <v>New Hampshire</v>
          </cell>
          <cell r="G739">
            <v>0</v>
          </cell>
          <cell r="I739">
            <v>43658</v>
          </cell>
          <cell r="J739">
            <v>351</v>
          </cell>
          <cell r="K739" t="str">
            <v>lv</v>
          </cell>
          <cell r="L739">
            <v>20.8</v>
          </cell>
          <cell r="M739">
            <v>0</v>
          </cell>
          <cell r="N739">
            <v>1.2</v>
          </cell>
          <cell r="O739">
            <v>11.5</v>
          </cell>
          <cell r="P739">
            <v>2.7</v>
          </cell>
          <cell r="Q739">
            <v>9.9</v>
          </cell>
          <cell r="R739">
            <v>0</v>
          </cell>
          <cell r="S739">
            <v>16.7</v>
          </cell>
          <cell r="T739">
            <v>4.9000000000000004</v>
          </cell>
          <cell r="AL739">
            <v>1.6969402948391433E-2</v>
          </cell>
        </row>
        <row r="740">
          <cell r="D740" t="str">
            <v>Remington Research Group</v>
          </cell>
          <cell r="F740" t="str">
            <v>Missouri</v>
          </cell>
          <cell r="G740" t="str">
            <v>C-</v>
          </cell>
          <cell r="I740">
            <v>43657</v>
          </cell>
          <cell r="J740">
            <v>1122</v>
          </cell>
          <cell r="K740" t="str">
            <v>lv</v>
          </cell>
          <cell r="L740">
            <v>43</v>
          </cell>
          <cell r="M740">
            <v>0</v>
          </cell>
          <cell r="N740">
            <v>0</v>
          </cell>
          <cell r="O740">
            <v>5</v>
          </cell>
          <cell r="P740">
            <v>0</v>
          </cell>
          <cell r="Q740">
            <v>4</v>
          </cell>
          <cell r="R740">
            <v>0</v>
          </cell>
          <cell r="S740">
            <v>15</v>
          </cell>
          <cell r="T740">
            <v>0</v>
          </cell>
          <cell r="AL740">
            <v>0.13748359212085656</v>
          </cell>
        </row>
        <row r="741">
          <cell r="D741" t="str">
            <v>Change Research</v>
          </cell>
          <cell r="F741" t="str">
            <v>California</v>
          </cell>
          <cell r="G741" t="str">
            <v>C</v>
          </cell>
          <cell r="I741">
            <v>43657</v>
          </cell>
          <cell r="J741">
            <v>1609</v>
          </cell>
          <cell r="K741" t="str">
            <v>lv</v>
          </cell>
          <cell r="L741">
            <v>17</v>
          </cell>
          <cell r="M741">
            <v>0</v>
          </cell>
          <cell r="N741">
            <v>1</v>
          </cell>
          <cell r="O741">
            <v>8</v>
          </cell>
          <cell r="P741">
            <v>1</v>
          </cell>
          <cell r="Q741">
            <v>20</v>
          </cell>
          <cell r="R741">
            <v>0</v>
          </cell>
          <cell r="S741">
            <v>22</v>
          </cell>
          <cell r="T741">
            <v>2</v>
          </cell>
          <cell r="AL741">
            <v>1.5755846682415395E-2</v>
          </cell>
        </row>
        <row r="742">
          <cell r="D742" t="str">
            <v>Fox News/Beacon Research/Shaw &amp; Co. Research</v>
          </cell>
          <cell r="F742" t="str">
            <v>South Carolina</v>
          </cell>
          <cell r="G742" t="str">
            <v>A-</v>
          </cell>
          <cell r="I742">
            <v>43656</v>
          </cell>
          <cell r="J742">
            <v>701</v>
          </cell>
          <cell r="K742" t="str">
            <v>lv</v>
          </cell>
          <cell r="L742">
            <v>35</v>
          </cell>
          <cell r="M742">
            <v>0</v>
          </cell>
          <cell r="N742">
            <v>3</v>
          </cell>
          <cell r="O742">
            <v>2</v>
          </cell>
          <cell r="P742">
            <v>0</v>
          </cell>
          <cell r="Q742">
            <v>14</v>
          </cell>
          <cell r="R742">
            <v>0</v>
          </cell>
          <cell r="S742">
            <v>5</v>
          </cell>
          <cell r="T742">
            <v>1</v>
          </cell>
          <cell r="AL742">
            <v>0.16054636547509507</v>
          </cell>
        </row>
        <row r="743">
          <cell r="D743" t="str">
            <v>Change Research</v>
          </cell>
          <cell r="F743" t="str">
            <v>New Hampshire</v>
          </cell>
          <cell r="G743" t="str">
            <v>C</v>
          </cell>
          <cell r="I743">
            <v>43655</v>
          </cell>
          <cell r="J743">
            <v>1084</v>
          </cell>
          <cell r="K743" t="str">
            <v>lv</v>
          </cell>
          <cell r="L743">
            <v>19</v>
          </cell>
          <cell r="M743">
            <v>0</v>
          </cell>
          <cell r="N743">
            <v>1</v>
          </cell>
          <cell r="O743">
            <v>13</v>
          </cell>
          <cell r="P743">
            <v>1</v>
          </cell>
          <cell r="Q743">
            <v>20</v>
          </cell>
          <cell r="R743">
            <v>0</v>
          </cell>
          <cell r="S743">
            <v>22</v>
          </cell>
          <cell r="T743">
            <v>1</v>
          </cell>
          <cell r="AL743">
            <v>0.20077727756156133</v>
          </cell>
        </row>
        <row r="744">
          <cell r="D744" t="str">
            <v>NBC News/Wall Street Journal</v>
          </cell>
          <cell r="F744" t="str">
            <v>US</v>
          </cell>
          <cell r="G744" t="str">
            <v>A/B</v>
          </cell>
          <cell r="I744">
            <v>43655</v>
          </cell>
          <cell r="J744">
            <v>400</v>
          </cell>
          <cell r="K744" t="str">
            <v>lv</v>
          </cell>
          <cell r="L744">
            <v>26</v>
          </cell>
          <cell r="M744">
            <v>0</v>
          </cell>
          <cell r="N744">
            <v>1</v>
          </cell>
          <cell r="O744">
            <v>7</v>
          </cell>
          <cell r="P744">
            <v>1</v>
          </cell>
          <cell r="Q744">
            <v>13</v>
          </cell>
          <cell r="R744">
            <v>0</v>
          </cell>
          <cell r="S744">
            <v>19</v>
          </cell>
          <cell r="T744">
            <v>2</v>
          </cell>
          <cell r="AL744">
            <v>2.2091895395012294E-2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43655</v>
          </cell>
          <cell r="J745">
            <v>592</v>
          </cell>
          <cell r="K745" t="str">
            <v>lv</v>
          </cell>
          <cell r="L745">
            <v>22</v>
          </cell>
          <cell r="M745">
            <v>0</v>
          </cell>
          <cell r="N745">
            <v>1</v>
          </cell>
          <cell r="O745">
            <v>5</v>
          </cell>
          <cell r="P745">
            <v>1</v>
          </cell>
          <cell r="Q745">
            <v>11</v>
          </cell>
          <cell r="R745">
            <v>0</v>
          </cell>
          <cell r="S745">
            <v>17</v>
          </cell>
          <cell r="T745">
            <v>1</v>
          </cell>
          <cell r="AL745">
            <v>1.795302443310171E-5</v>
          </cell>
        </row>
        <row r="746">
          <cell r="D746" t="str">
            <v>Change Research</v>
          </cell>
          <cell r="F746" t="str">
            <v>Wisconsin</v>
          </cell>
          <cell r="G746" t="str">
            <v>C</v>
          </cell>
          <cell r="I746">
            <v>43650</v>
          </cell>
          <cell r="J746">
            <v>1261</v>
          </cell>
          <cell r="K746" t="str">
            <v>lv</v>
          </cell>
          <cell r="L746">
            <v>18</v>
          </cell>
          <cell r="M746">
            <v>0</v>
          </cell>
          <cell r="N746">
            <v>3</v>
          </cell>
          <cell r="O746">
            <v>15</v>
          </cell>
          <cell r="P746">
            <v>1</v>
          </cell>
          <cell r="Q746">
            <v>19</v>
          </cell>
          <cell r="R746">
            <v>0</v>
          </cell>
          <cell r="S746">
            <v>19</v>
          </cell>
          <cell r="T746">
            <v>1</v>
          </cell>
          <cell r="AL746">
            <v>6.141085012677986E-2</v>
          </cell>
        </row>
        <row r="747">
          <cell r="D747" t="str">
            <v>Emerson College</v>
          </cell>
          <cell r="F747" t="str">
            <v>US</v>
          </cell>
          <cell r="G747" t="str">
            <v>B-</v>
          </cell>
          <cell r="I747">
            <v>43654</v>
          </cell>
          <cell r="J747">
            <v>481</v>
          </cell>
          <cell r="K747" t="str">
            <v>lv</v>
          </cell>
          <cell r="L747">
            <v>29.7</v>
          </cell>
          <cell r="M747">
            <v>0</v>
          </cell>
          <cell r="N747">
            <v>1.5</v>
          </cell>
          <cell r="O747">
            <v>5.3</v>
          </cell>
          <cell r="P747">
            <v>0.9</v>
          </cell>
          <cell r="Q747">
            <v>15.4</v>
          </cell>
          <cell r="R747">
            <v>0</v>
          </cell>
          <cell r="S747">
            <v>14.5</v>
          </cell>
          <cell r="T747">
            <v>3.2</v>
          </cell>
          <cell r="AL747">
            <v>3.5339821311683203E-3</v>
          </cell>
        </row>
        <row r="748">
          <cell r="D748" t="str">
            <v>Morning Consult</v>
          </cell>
          <cell r="F748" t="str">
            <v>US</v>
          </cell>
          <cell r="G748" t="str">
            <v>B/C</v>
          </cell>
          <cell r="I748">
            <v>43653</v>
          </cell>
          <cell r="J748">
            <v>16599</v>
          </cell>
          <cell r="K748" t="str">
            <v>lv</v>
          </cell>
          <cell r="L748">
            <v>31</v>
          </cell>
          <cell r="M748">
            <v>0</v>
          </cell>
          <cell r="N748">
            <v>2</v>
          </cell>
          <cell r="O748">
            <v>6</v>
          </cell>
          <cell r="P748">
            <v>1</v>
          </cell>
          <cell r="Q748">
            <v>19</v>
          </cell>
          <cell r="R748">
            <v>0</v>
          </cell>
          <cell r="S748">
            <v>13</v>
          </cell>
          <cell r="T748">
            <v>1</v>
          </cell>
          <cell r="AL748">
            <v>1.0738990105054159E-4</v>
          </cell>
        </row>
        <row r="749">
          <cell r="D749" t="str">
            <v>Change Research</v>
          </cell>
          <cell r="F749" t="str">
            <v>South Carolina</v>
          </cell>
          <cell r="G749" t="str">
            <v>C</v>
          </cell>
          <cell r="I749">
            <v>43650</v>
          </cell>
          <cell r="J749">
            <v>421</v>
          </cell>
          <cell r="K749" t="str">
            <v>lv</v>
          </cell>
          <cell r="L749">
            <v>27</v>
          </cell>
          <cell r="M749">
            <v>0</v>
          </cell>
          <cell r="N749">
            <v>6</v>
          </cell>
          <cell r="O749">
            <v>6</v>
          </cell>
          <cell r="P749">
            <v>0</v>
          </cell>
          <cell r="Q749">
            <v>16</v>
          </cell>
          <cell r="R749">
            <v>0</v>
          </cell>
          <cell r="S749">
            <v>15</v>
          </cell>
          <cell r="T749">
            <v>1</v>
          </cell>
          <cell r="AL749">
            <v>8.9200808241559071E-3</v>
          </cell>
        </row>
        <row r="750">
          <cell r="D750" t="str">
            <v>Change Research</v>
          </cell>
          <cell r="F750" t="str">
            <v>New Hampshire</v>
          </cell>
          <cell r="G750" t="str">
            <v>C</v>
          </cell>
          <cell r="I750">
            <v>43650</v>
          </cell>
          <cell r="J750">
            <v>420</v>
          </cell>
          <cell r="K750" t="str">
            <v>lv</v>
          </cell>
          <cell r="L750">
            <v>13</v>
          </cell>
          <cell r="M750">
            <v>0</v>
          </cell>
          <cell r="N750">
            <v>2</v>
          </cell>
          <cell r="O750">
            <v>14</v>
          </cell>
          <cell r="P750">
            <v>1</v>
          </cell>
          <cell r="Q750">
            <v>26</v>
          </cell>
          <cell r="R750">
            <v>0</v>
          </cell>
          <cell r="S750">
            <v>24</v>
          </cell>
          <cell r="T750">
            <v>2</v>
          </cell>
          <cell r="AL750">
            <v>4.1261313872176922E-2</v>
          </cell>
        </row>
        <row r="751">
          <cell r="D751" t="str">
            <v>Change Research</v>
          </cell>
          <cell r="F751" t="str">
            <v>Iowa</v>
          </cell>
          <cell r="G751" t="str">
            <v>C</v>
          </cell>
          <cell r="I751">
            <v>43650</v>
          </cell>
          <cell r="J751">
            <v>420</v>
          </cell>
          <cell r="K751" t="str">
            <v>lv</v>
          </cell>
          <cell r="L751">
            <v>16</v>
          </cell>
          <cell r="M751">
            <v>0</v>
          </cell>
          <cell r="N751">
            <v>1</v>
          </cell>
          <cell r="O751">
            <v>25</v>
          </cell>
          <cell r="P751">
            <v>1</v>
          </cell>
          <cell r="Q751">
            <v>16</v>
          </cell>
          <cell r="R751">
            <v>0</v>
          </cell>
          <cell r="S751">
            <v>18</v>
          </cell>
          <cell r="T751">
            <v>1</v>
          </cell>
          <cell r="AL751">
            <v>1.7407109758677534E-2</v>
          </cell>
        </row>
        <row r="752">
          <cell r="D752" t="str">
            <v>Ipsos</v>
          </cell>
          <cell r="F752" t="str">
            <v>US</v>
          </cell>
          <cell r="G752" t="str">
            <v>B+</v>
          </cell>
          <cell r="I752">
            <v>43648</v>
          </cell>
          <cell r="J752">
            <v>1173</v>
          </cell>
          <cell r="K752" t="str">
            <v>rv</v>
          </cell>
          <cell r="L752">
            <v>24</v>
          </cell>
          <cell r="M752">
            <v>0</v>
          </cell>
          <cell r="N752">
            <v>1</v>
          </cell>
          <cell r="O752">
            <v>4</v>
          </cell>
          <cell r="P752">
            <v>1</v>
          </cell>
          <cell r="Q752">
            <v>17</v>
          </cell>
          <cell r="R752">
            <v>0</v>
          </cell>
          <cell r="S752">
            <v>11</v>
          </cell>
          <cell r="T752">
            <v>3</v>
          </cell>
          <cell r="AL752">
            <v>1.0377715864900472E-4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43648</v>
          </cell>
          <cell r="J753">
            <v>631</v>
          </cell>
          <cell r="K753" t="str">
            <v>lv</v>
          </cell>
          <cell r="L753">
            <v>21</v>
          </cell>
          <cell r="M753">
            <v>0</v>
          </cell>
          <cell r="N753">
            <v>2</v>
          </cell>
          <cell r="O753">
            <v>9</v>
          </cell>
          <cell r="P753">
            <v>1</v>
          </cell>
          <cell r="Q753">
            <v>10</v>
          </cell>
          <cell r="R753">
            <v>0</v>
          </cell>
          <cell r="S753">
            <v>18</v>
          </cell>
          <cell r="T753">
            <v>0</v>
          </cell>
          <cell r="AL753">
            <v>1.5860024424087285E-5</v>
          </cell>
        </row>
        <row r="754">
          <cell r="D754" t="str">
            <v>Ipsos</v>
          </cell>
          <cell r="F754" t="str">
            <v>US</v>
          </cell>
          <cell r="G754" t="str">
            <v>B+</v>
          </cell>
          <cell r="I754">
            <v>43648</v>
          </cell>
          <cell r="J754">
            <v>1367</v>
          </cell>
          <cell r="K754" t="str">
            <v>a</v>
          </cell>
          <cell r="L754">
            <v>22</v>
          </cell>
          <cell r="M754">
            <v>0</v>
          </cell>
          <cell r="N754">
            <v>1</v>
          </cell>
          <cell r="O754">
            <v>3</v>
          </cell>
          <cell r="P754">
            <v>0</v>
          </cell>
          <cell r="Q754">
            <v>16</v>
          </cell>
          <cell r="R754">
            <v>0</v>
          </cell>
          <cell r="S754">
            <v>9</v>
          </cell>
          <cell r="T754">
            <v>2</v>
          </cell>
          <cell r="AL754">
            <v>0</v>
          </cell>
        </row>
        <row r="755">
          <cell r="D755" t="str">
            <v>YouGov Blue/Data for Progress</v>
          </cell>
          <cell r="F755" t="str">
            <v>US</v>
          </cell>
          <cell r="G755">
            <v>0</v>
          </cell>
          <cell r="I755">
            <v>43648</v>
          </cell>
          <cell r="J755">
            <v>1522</v>
          </cell>
          <cell r="K755" t="str">
            <v>lv</v>
          </cell>
          <cell r="L755">
            <v>23</v>
          </cell>
          <cell r="M755">
            <v>0</v>
          </cell>
          <cell r="N755">
            <v>2</v>
          </cell>
          <cell r="O755">
            <v>7</v>
          </cell>
          <cell r="P755">
            <v>1</v>
          </cell>
          <cell r="Q755">
            <v>15</v>
          </cell>
          <cell r="R755">
            <v>0</v>
          </cell>
          <cell r="S755">
            <v>22</v>
          </cell>
          <cell r="T755">
            <v>2</v>
          </cell>
          <cell r="AL755">
            <v>8.131986636928502E-3</v>
          </cell>
        </row>
        <row r="756">
          <cell r="D756" t="str">
            <v>Change Research</v>
          </cell>
          <cell r="F756" t="str">
            <v>US</v>
          </cell>
          <cell r="G756" t="str">
            <v>C</v>
          </cell>
          <cell r="I756">
            <v>43647</v>
          </cell>
          <cell r="J756">
            <v>1185</v>
          </cell>
          <cell r="K756" t="str">
            <v>lv</v>
          </cell>
          <cell r="L756">
            <v>18</v>
          </cell>
          <cell r="M756">
            <v>0</v>
          </cell>
          <cell r="N756">
            <v>0</v>
          </cell>
          <cell r="O756">
            <v>10</v>
          </cell>
          <cell r="P756">
            <v>1</v>
          </cell>
          <cell r="Q756">
            <v>17</v>
          </cell>
          <cell r="R756">
            <v>0</v>
          </cell>
          <cell r="S756">
            <v>22</v>
          </cell>
          <cell r="T756">
            <v>2</v>
          </cell>
          <cell r="AL756">
            <v>7.4316628175155252E-3</v>
          </cell>
        </row>
        <row r="757">
          <cell r="D757" t="str">
            <v>David Binder Research</v>
          </cell>
          <cell r="F757" t="str">
            <v>Iowa</v>
          </cell>
          <cell r="G757">
            <v>0</v>
          </cell>
          <cell r="I757">
            <v>43647</v>
          </cell>
          <cell r="J757">
            <v>600</v>
          </cell>
          <cell r="K757" t="str">
            <v>lv</v>
          </cell>
          <cell r="L757">
            <v>17</v>
          </cell>
          <cell r="M757">
            <v>0</v>
          </cell>
          <cell r="N757">
            <v>2</v>
          </cell>
          <cell r="O757">
            <v>10</v>
          </cell>
          <cell r="P757">
            <v>4</v>
          </cell>
          <cell r="Q757">
            <v>12</v>
          </cell>
          <cell r="R757">
            <v>0</v>
          </cell>
          <cell r="S757">
            <v>20</v>
          </cell>
          <cell r="T757">
            <v>1</v>
          </cell>
          <cell r="AL757">
            <v>1.0071452072520019E-2</v>
          </cell>
        </row>
        <row r="758">
          <cell r="D758" t="str">
            <v>ABC News/Washington Post</v>
          </cell>
          <cell r="F758" t="str">
            <v>US</v>
          </cell>
          <cell r="G758" t="str">
            <v>A+</v>
          </cell>
          <cell r="I758">
            <v>43647</v>
          </cell>
          <cell r="J758">
            <v>460</v>
          </cell>
          <cell r="K758" t="str">
            <v>a</v>
          </cell>
          <cell r="L758">
            <v>29</v>
          </cell>
          <cell r="M758">
            <v>0</v>
          </cell>
          <cell r="N758">
            <v>1</v>
          </cell>
          <cell r="O758">
            <v>4</v>
          </cell>
          <cell r="P758">
            <v>2</v>
          </cell>
          <cell r="Q758">
            <v>23</v>
          </cell>
          <cell r="R758">
            <v>0</v>
          </cell>
          <cell r="S758">
            <v>11</v>
          </cell>
          <cell r="T758">
            <v>1</v>
          </cell>
          <cell r="AL758">
            <v>0</v>
          </cell>
        </row>
        <row r="759">
          <cell r="D759" t="str">
            <v>ABC News/Washington Post</v>
          </cell>
          <cell r="F759" t="str">
            <v>US</v>
          </cell>
          <cell r="G759" t="str">
            <v>A+</v>
          </cell>
          <cell r="I759">
            <v>43647</v>
          </cell>
          <cell r="J759">
            <v>397</v>
          </cell>
          <cell r="K759" t="str">
            <v>rv</v>
          </cell>
          <cell r="L759">
            <v>30</v>
          </cell>
          <cell r="M759">
            <v>0</v>
          </cell>
          <cell r="N759">
            <v>1</v>
          </cell>
          <cell r="O759">
            <v>4</v>
          </cell>
          <cell r="P759">
            <v>2</v>
          </cell>
          <cell r="Q759">
            <v>19</v>
          </cell>
          <cell r="R759">
            <v>0</v>
          </cell>
          <cell r="S759">
            <v>12</v>
          </cell>
          <cell r="T759">
            <v>0</v>
          </cell>
          <cell r="AL759">
            <v>7.7517891785762938E-3</v>
          </cell>
        </row>
        <row r="760">
          <cell r="D760" t="str">
            <v>ABC News/Washington Post</v>
          </cell>
          <cell r="F760" t="str">
            <v>US</v>
          </cell>
          <cell r="G760" t="str">
            <v>A+</v>
          </cell>
          <cell r="I760">
            <v>43647</v>
          </cell>
          <cell r="J760">
            <v>460</v>
          </cell>
          <cell r="K760" t="str">
            <v>a</v>
          </cell>
          <cell r="L760">
            <v>25</v>
          </cell>
          <cell r="M760">
            <v>0</v>
          </cell>
          <cell r="N760">
            <v>0</v>
          </cell>
          <cell r="O760">
            <v>3</v>
          </cell>
          <cell r="P760">
            <v>1</v>
          </cell>
          <cell r="Q760">
            <v>18</v>
          </cell>
          <cell r="R760">
            <v>0</v>
          </cell>
          <cell r="S760">
            <v>9</v>
          </cell>
          <cell r="T760">
            <v>1</v>
          </cell>
          <cell r="AL760">
            <v>0</v>
          </cell>
        </row>
        <row r="761">
          <cell r="D761" t="str">
            <v>ABC News/Washington Post</v>
          </cell>
          <cell r="F761" t="str">
            <v>US</v>
          </cell>
          <cell r="G761" t="str">
            <v>A+</v>
          </cell>
          <cell r="I761">
            <v>43647</v>
          </cell>
          <cell r="J761">
            <v>397</v>
          </cell>
          <cell r="K761" t="str">
            <v>rv</v>
          </cell>
          <cell r="L761">
            <v>28</v>
          </cell>
          <cell r="M761">
            <v>0</v>
          </cell>
          <cell r="N761">
            <v>0</v>
          </cell>
          <cell r="O761">
            <v>3</v>
          </cell>
          <cell r="P761">
            <v>1</v>
          </cell>
          <cell r="Q761">
            <v>16</v>
          </cell>
          <cell r="R761">
            <v>0</v>
          </cell>
          <cell r="S761">
            <v>10</v>
          </cell>
          <cell r="T761">
            <v>1</v>
          </cell>
          <cell r="AL761">
            <v>0</v>
          </cell>
        </row>
        <row r="762">
          <cell r="D762" t="str">
            <v>Quinnipiac University</v>
          </cell>
          <cell r="F762" t="str">
            <v>US</v>
          </cell>
          <cell r="G762" t="str">
            <v>A</v>
          </cell>
          <cell r="I762">
            <v>43647</v>
          </cell>
          <cell r="J762">
            <v>554</v>
          </cell>
          <cell r="K762" t="str">
            <v>rv</v>
          </cell>
          <cell r="L762">
            <v>22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13</v>
          </cell>
          <cell r="R762">
            <v>0</v>
          </cell>
          <cell r="S762">
            <v>14</v>
          </cell>
          <cell r="T762">
            <v>1</v>
          </cell>
          <cell r="AL762">
            <v>1.4307590538508829E-3</v>
          </cell>
        </row>
        <row r="763">
          <cell r="D763" t="str">
            <v>Suffolk University</v>
          </cell>
          <cell r="F763" t="str">
            <v>Iowa</v>
          </cell>
          <cell r="G763" t="str">
            <v>A-</v>
          </cell>
          <cell r="I763">
            <v>43647</v>
          </cell>
          <cell r="J763">
            <v>500</v>
          </cell>
          <cell r="K763" t="str">
            <v>lv</v>
          </cell>
          <cell r="L763">
            <v>24</v>
          </cell>
          <cell r="M763">
            <v>0</v>
          </cell>
          <cell r="N763">
            <v>1.8</v>
          </cell>
          <cell r="O763">
            <v>6.2</v>
          </cell>
          <cell r="P763">
            <v>2</v>
          </cell>
          <cell r="Q763">
            <v>9</v>
          </cell>
          <cell r="R763">
            <v>0</v>
          </cell>
          <cell r="S763">
            <v>13</v>
          </cell>
          <cell r="T763">
            <v>0.6</v>
          </cell>
          <cell r="AL763">
            <v>0.12301863586758917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43647</v>
          </cell>
          <cell r="J764">
            <v>882</v>
          </cell>
          <cell r="K764" t="str">
            <v>rv</v>
          </cell>
          <cell r="L764">
            <v>28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14</v>
          </cell>
          <cell r="R764">
            <v>0</v>
          </cell>
          <cell r="S764">
            <v>9</v>
          </cell>
          <cell r="T764">
            <v>1</v>
          </cell>
          <cell r="AL764">
            <v>4.1689832311590734E-7</v>
          </cell>
        </row>
        <row r="765">
          <cell r="D765" t="str">
            <v>Capitol Weekly</v>
          </cell>
          <cell r="F765" t="str">
            <v>California</v>
          </cell>
          <cell r="G765">
            <v>0</v>
          </cell>
          <cell r="I765">
            <v>43646</v>
          </cell>
          <cell r="J765">
            <v>703</v>
          </cell>
          <cell r="K765" t="str">
            <v>lv</v>
          </cell>
          <cell r="L765">
            <v>23.1</v>
          </cell>
          <cell r="M765">
            <v>0</v>
          </cell>
          <cell r="N765">
            <v>1.9</v>
          </cell>
          <cell r="O765">
            <v>7.8</v>
          </cell>
          <cell r="P765">
            <v>1</v>
          </cell>
          <cell r="Q765">
            <v>18.7</v>
          </cell>
          <cell r="R765">
            <v>0</v>
          </cell>
          <cell r="S765">
            <v>23.4</v>
          </cell>
          <cell r="T765">
            <v>2.4</v>
          </cell>
          <cell r="AL765">
            <v>1.2597146491880784E-3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43646</v>
          </cell>
          <cell r="J766">
            <v>909</v>
          </cell>
          <cell r="K766" t="str">
            <v>rv</v>
          </cell>
          <cell r="L766">
            <v>41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40</v>
          </cell>
          <cell r="T766">
            <v>0</v>
          </cell>
          <cell r="AL766">
            <v>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43646</v>
          </cell>
          <cell r="J767">
            <v>449</v>
          </cell>
          <cell r="K767" t="str">
            <v>rv</v>
          </cell>
          <cell r="L767">
            <v>33</v>
          </cell>
          <cell r="M767">
            <v>0</v>
          </cell>
          <cell r="N767">
            <v>2</v>
          </cell>
          <cell r="O767">
            <v>6</v>
          </cell>
          <cell r="P767">
            <v>0</v>
          </cell>
          <cell r="Q767">
            <v>15</v>
          </cell>
          <cell r="R767">
            <v>0</v>
          </cell>
          <cell r="S767">
            <v>9</v>
          </cell>
          <cell r="T767">
            <v>1</v>
          </cell>
          <cell r="AL767">
            <v>3.1909339252874184E-7</v>
          </cell>
        </row>
        <row r="768">
          <cell r="D768" t="str">
            <v>SSRS</v>
          </cell>
          <cell r="F768" t="str">
            <v>US</v>
          </cell>
          <cell r="G768" t="str">
            <v>A/B</v>
          </cell>
          <cell r="I768">
            <v>43646</v>
          </cell>
          <cell r="J768">
            <v>656</v>
          </cell>
          <cell r="K768" t="str">
            <v>rv</v>
          </cell>
          <cell r="L768">
            <v>22</v>
          </cell>
          <cell r="M768">
            <v>0</v>
          </cell>
          <cell r="N768">
            <v>3</v>
          </cell>
          <cell r="O768">
            <v>4</v>
          </cell>
          <cell r="P768">
            <v>2</v>
          </cell>
          <cell r="Q768">
            <v>14</v>
          </cell>
          <cell r="R768">
            <v>0</v>
          </cell>
          <cell r="S768">
            <v>15</v>
          </cell>
          <cell r="T768">
            <v>1</v>
          </cell>
          <cell r="AL768">
            <v>6.0818829969507592E-3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43646</v>
          </cell>
          <cell r="J769">
            <v>909</v>
          </cell>
          <cell r="K769" t="str">
            <v>rv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41</v>
          </cell>
          <cell r="R769">
            <v>0</v>
          </cell>
          <cell r="S769">
            <v>36</v>
          </cell>
          <cell r="T769">
            <v>0</v>
          </cell>
          <cell r="AL769">
            <v>0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43646</v>
          </cell>
          <cell r="J770">
            <v>909</v>
          </cell>
          <cell r="K770" t="str">
            <v>rv</v>
          </cell>
          <cell r="L770">
            <v>41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43646</v>
          </cell>
          <cell r="J771">
            <v>909</v>
          </cell>
          <cell r="K771" t="str">
            <v>rv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35</v>
          </cell>
          <cell r="T771">
            <v>0</v>
          </cell>
          <cell r="AL771">
            <v>0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43646</v>
          </cell>
          <cell r="J772">
            <v>909</v>
          </cell>
          <cell r="K772" t="str">
            <v>rv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41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43646</v>
          </cell>
          <cell r="J773">
            <v>909</v>
          </cell>
          <cell r="K773" t="str">
            <v>rv</v>
          </cell>
          <cell r="L773">
            <v>40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AL773">
            <v>0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43646</v>
          </cell>
          <cell r="J774">
            <v>909</v>
          </cell>
          <cell r="K774" t="str">
            <v>rv</v>
          </cell>
          <cell r="L774">
            <v>28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14</v>
          </cell>
          <cell r="R774">
            <v>0</v>
          </cell>
          <cell r="S774">
            <v>8</v>
          </cell>
          <cell r="T774">
            <v>1</v>
          </cell>
          <cell r="AL774">
            <v>0</v>
          </cell>
        </row>
        <row r="775">
          <cell r="D775" t="str">
            <v>Morning Consult</v>
          </cell>
          <cell r="F775" t="str">
            <v>US</v>
          </cell>
          <cell r="G775" t="str">
            <v>B/C</v>
          </cell>
          <cell r="I775">
            <v>43646</v>
          </cell>
          <cell r="J775">
            <v>2485</v>
          </cell>
          <cell r="K775" t="str">
            <v>lv</v>
          </cell>
          <cell r="L775">
            <v>31</v>
          </cell>
          <cell r="M775">
            <v>0</v>
          </cell>
          <cell r="N775">
            <v>2.5</v>
          </cell>
          <cell r="O775">
            <v>5.9</v>
          </cell>
          <cell r="P775">
            <v>0.6</v>
          </cell>
          <cell r="Q775">
            <v>16.8</v>
          </cell>
          <cell r="R775">
            <v>0</v>
          </cell>
          <cell r="S775">
            <v>14.4</v>
          </cell>
          <cell r="T775">
            <v>0.8</v>
          </cell>
          <cell r="AL775">
            <v>4.4763077202549039E-5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43645</v>
          </cell>
          <cell r="J776">
            <v>845</v>
          </cell>
          <cell r="K776" t="str">
            <v>rv</v>
          </cell>
          <cell r="L776">
            <v>34</v>
          </cell>
          <cell r="M776">
            <v>1</v>
          </cell>
          <cell r="N776">
            <v>3</v>
          </cell>
          <cell r="O776">
            <v>3</v>
          </cell>
          <cell r="P776">
            <v>1</v>
          </cell>
          <cell r="Q776">
            <v>15</v>
          </cell>
          <cell r="R776">
            <v>0</v>
          </cell>
          <cell r="S776">
            <v>11</v>
          </cell>
          <cell r="T776">
            <v>1</v>
          </cell>
          <cell r="AL776">
            <v>3.5540438964010196E-7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43645</v>
          </cell>
          <cell r="J777">
            <v>903</v>
          </cell>
          <cell r="K777" t="str">
            <v>rv</v>
          </cell>
          <cell r="L777">
            <v>27</v>
          </cell>
          <cell r="M777">
            <v>0</v>
          </cell>
          <cell r="N777">
            <v>3</v>
          </cell>
          <cell r="O777">
            <v>3</v>
          </cell>
          <cell r="P777">
            <v>1</v>
          </cell>
          <cell r="Q777">
            <v>18</v>
          </cell>
          <cell r="R777">
            <v>0</v>
          </cell>
          <cell r="S777">
            <v>8</v>
          </cell>
          <cell r="T777">
            <v>1</v>
          </cell>
          <cell r="AL777">
            <v>0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43644</v>
          </cell>
          <cell r="J778">
            <v>888</v>
          </cell>
          <cell r="K778" t="str">
            <v>rv</v>
          </cell>
          <cell r="L778">
            <v>30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20</v>
          </cell>
          <cell r="R778">
            <v>0</v>
          </cell>
          <cell r="S778">
            <v>10</v>
          </cell>
          <cell r="T778">
            <v>1</v>
          </cell>
          <cell r="AL778">
            <v>3.4358357525424748E-7</v>
          </cell>
        </row>
        <row r="779">
          <cell r="D779" t="str">
            <v>Morning Consult</v>
          </cell>
          <cell r="F779" t="str">
            <v>US</v>
          </cell>
          <cell r="G779" t="str">
            <v>B/C</v>
          </cell>
          <cell r="I779">
            <v>43644</v>
          </cell>
          <cell r="J779">
            <v>2407</v>
          </cell>
          <cell r="K779" t="str">
            <v>lv</v>
          </cell>
          <cell r="L779">
            <v>33</v>
          </cell>
          <cell r="M779">
            <v>0</v>
          </cell>
          <cell r="N779">
            <v>3</v>
          </cell>
          <cell r="O779">
            <v>6</v>
          </cell>
          <cell r="P779">
            <v>1</v>
          </cell>
          <cell r="Q779">
            <v>19</v>
          </cell>
          <cell r="R779">
            <v>0</v>
          </cell>
          <cell r="S779">
            <v>12</v>
          </cell>
          <cell r="T779">
            <v>2</v>
          </cell>
          <cell r="AL779">
            <v>4.4007428591692146E-5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43643</v>
          </cell>
          <cell r="J780">
            <v>889</v>
          </cell>
          <cell r="K780" t="str">
            <v>rv</v>
          </cell>
          <cell r="L780">
            <v>31</v>
          </cell>
          <cell r="M780">
            <v>0</v>
          </cell>
          <cell r="N780">
            <v>2</v>
          </cell>
          <cell r="O780">
            <v>4</v>
          </cell>
          <cell r="P780">
            <v>1</v>
          </cell>
          <cell r="Q780">
            <v>17</v>
          </cell>
          <cell r="R780">
            <v>0</v>
          </cell>
          <cell r="S780">
            <v>10</v>
          </cell>
          <cell r="T780">
            <v>1</v>
          </cell>
          <cell r="AL780">
            <v>3.3043515937418639E-7</v>
          </cell>
        </row>
        <row r="781">
          <cell r="D781" t="str">
            <v>Morning Consult</v>
          </cell>
          <cell r="F781" t="str">
            <v>US</v>
          </cell>
          <cell r="G781" t="str">
            <v>B/C</v>
          </cell>
          <cell r="I781">
            <v>43643</v>
          </cell>
          <cell r="J781">
            <v>2041</v>
          </cell>
          <cell r="K781" t="str">
            <v>lv</v>
          </cell>
          <cell r="L781">
            <v>32.5</v>
          </cell>
          <cell r="M781">
            <v>0</v>
          </cell>
          <cell r="N781">
            <v>4.0999999999999996</v>
          </cell>
          <cell r="O781">
            <v>4.5</v>
          </cell>
          <cell r="P781">
            <v>1.1000000000000001</v>
          </cell>
          <cell r="Q781">
            <v>17.100000000000001</v>
          </cell>
          <cell r="R781">
            <v>0</v>
          </cell>
          <cell r="S781">
            <v>17</v>
          </cell>
          <cell r="T781">
            <v>1.2</v>
          </cell>
          <cell r="AL781">
            <v>3.5510975562411965E-5</v>
          </cell>
        </row>
        <row r="782">
          <cell r="D782" t="str">
            <v>YouGov Blue/Data for Progress</v>
          </cell>
          <cell r="F782" t="str">
            <v>US</v>
          </cell>
          <cell r="G782">
            <v>0</v>
          </cell>
          <cell r="I782">
            <v>43642</v>
          </cell>
          <cell r="J782">
            <v>1402</v>
          </cell>
          <cell r="K782" t="str">
            <v>lv</v>
          </cell>
          <cell r="L782">
            <v>30</v>
          </cell>
          <cell r="M782">
            <v>0</v>
          </cell>
          <cell r="N782">
            <v>2</v>
          </cell>
          <cell r="O782">
            <v>7</v>
          </cell>
          <cell r="P782">
            <v>1</v>
          </cell>
          <cell r="Q782">
            <v>16</v>
          </cell>
          <cell r="R782">
            <v>0</v>
          </cell>
          <cell r="S782">
            <v>24</v>
          </cell>
          <cell r="T782">
            <v>2</v>
          </cell>
          <cell r="AL782">
            <v>4.8934104446342408E-3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43642</v>
          </cell>
          <cell r="J783">
            <v>892</v>
          </cell>
          <cell r="K783" t="str">
            <v>rv</v>
          </cell>
          <cell r="L783">
            <v>29</v>
          </cell>
          <cell r="M783">
            <v>0</v>
          </cell>
          <cell r="N783">
            <v>1</v>
          </cell>
          <cell r="O783">
            <v>3</v>
          </cell>
          <cell r="P783">
            <v>1</v>
          </cell>
          <cell r="Q783">
            <v>17</v>
          </cell>
          <cell r="R783">
            <v>0</v>
          </cell>
          <cell r="S783">
            <v>9</v>
          </cell>
          <cell r="T783">
            <v>1</v>
          </cell>
          <cell r="AL783">
            <v>3.2379570285725357E-7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43642</v>
          </cell>
          <cell r="J784">
            <v>7150</v>
          </cell>
          <cell r="K784" t="str">
            <v>lv</v>
          </cell>
          <cell r="L784">
            <v>35.200000000000003</v>
          </cell>
          <cell r="M784">
            <v>0</v>
          </cell>
          <cell r="N784">
            <v>2.7</v>
          </cell>
          <cell r="O784">
            <v>6</v>
          </cell>
          <cell r="P784">
            <v>0.9</v>
          </cell>
          <cell r="Q784">
            <v>18.2</v>
          </cell>
          <cell r="R784">
            <v>0</v>
          </cell>
          <cell r="S784">
            <v>12.4</v>
          </cell>
          <cell r="T784">
            <v>1.2</v>
          </cell>
          <cell r="AL784">
            <v>5.4551998084502809E-5</v>
          </cell>
        </row>
        <row r="785">
          <cell r="D785" t="str">
            <v>Echelon Insights</v>
          </cell>
          <cell r="F785" t="str">
            <v>US</v>
          </cell>
          <cell r="G785">
            <v>0</v>
          </cell>
          <cell r="I785">
            <v>43641</v>
          </cell>
          <cell r="J785">
            <v>484</v>
          </cell>
          <cell r="K785" t="str">
            <v>rv</v>
          </cell>
          <cell r="L785">
            <v>56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26</v>
          </cell>
          <cell r="T785">
            <v>0</v>
          </cell>
          <cell r="AL785">
            <v>0</v>
          </cell>
        </row>
        <row r="786">
          <cell r="D786" t="str">
            <v>Echelon Insights</v>
          </cell>
          <cell r="F786" t="str">
            <v>US</v>
          </cell>
          <cell r="G786">
            <v>0</v>
          </cell>
          <cell r="I786">
            <v>43641</v>
          </cell>
          <cell r="J786">
            <v>484</v>
          </cell>
          <cell r="K786" t="str">
            <v>rv</v>
          </cell>
          <cell r="L786">
            <v>57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27</v>
          </cell>
          <cell r="R786">
            <v>0</v>
          </cell>
          <cell r="S786">
            <v>0</v>
          </cell>
          <cell r="T786">
            <v>0</v>
          </cell>
          <cell r="AL786">
            <v>0</v>
          </cell>
        </row>
        <row r="787">
          <cell r="D787" t="str">
            <v>Echelon Insights</v>
          </cell>
          <cell r="F787" t="str">
            <v>US</v>
          </cell>
          <cell r="G787">
            <v>0</v>
          </cell>
          <cell r="I787">
            <v>43641</v>
          </cell>
          <cell r="J787">
            <v>484</v>
          </cell>
          <cell r="K787" t="str">
            <v>rv</v>
          </cell>
          <cell r="L787">
            <v>32</v>
          </cell>
          <cell r="M787">
            <v>0</v>
          </cell>
          <cell r="N787">
            <v>2</v>
          </cell>
          <cell r="O787">
            <v>9</v>
          </cell>
          <cell r="P787">
            <v>1</v>
          </cell>
          <cell r="Q787">
            <v>15</v>
          </cell>
          <cell r="R787">
            <v>0</v>
          </cell>
          <cell r="S787">
            <v>11</v>
          </cell>
          <cell r="T787">
            <v>1</v>
          </cell>
          <cell r="AL787">
            <v>1.1145435960226212E-4</v>
          </cell>
        </row>
        <row r="788">
          <cell r="D788" t="str">
            <v>YouGov</v>
          </cell>
          <cell r="F788" t="str">
            <v>US</v>
          </cell>
          <cell r="G788" t="str">
            <v>B-</v>
          </cell>
          <cell r="I788">
            <v>43641</v>
          </cell>
          <cell r="J788">
            <v>522</v>
          </cell>
          <cell r="K788" t="str">
            <v>lv</v>
          </cell>
          <cell r="L788">
            <v>24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15</v>
          </cell>
          <cell r="R788">
            <v>0</v>
          </cell>
          <cell r="S788">
            <v>18</v>
          </cell>
          <cell r="T788">
            <v>1</v>
          </cell>
          <cell r="AL788">
            <v>1.3375809327365242E-5</v>
          </cell>
        </row>
        <row r="789">
          <cell r="D789" t="str">
            <v>Gravis Marketing</v>
          </cell>
          <cell r="F789" t="str">
            <v>Maine</v>
          </cell>
          <cell r="G789" t="str">
            <v>C+</v>
          </cell>
          <cell r="I789">
            <v>43640</v>
          </cell>
          <cell r="J789">
            <v>243</v>
          </cell>
          <cell r="K789" t="str">
            <v>rv</v>
          </cell>
          <cell r="L789">
            <v>25</v>
          </cell>
          <cell r="M789">
            <v>0</v>
          </cell>
          <cell r="N789">
            <v>3</v>
          </cell>
          <cell r="O789">
            <v>8</v>
          </cell>
          <cell r="P789">
            <v>0</v>
          </cell>
          <cell r="Q789">
            <v>15</v>
          </cell>
          <cell r="R789">
            <v>0</v>
          </cell>
          <cell r="S789">
            <v>17</v>
          </cell>
          <cell r="T789">
            <v>5</v>
          </cell>
          <cell r="AL789">
            <v>0.96740663944977379</v>
          </cell>
        </row>
        <row r="790">
          <cell r="D790" t="str">
            <v>McLaughlin &amp; Associates</v>
          </cell>
          <cell r="F790" t="str">
            <v>US</v>
          </cell>
          <cell r="G790" t="str">
            <v>C/D</v>
          </cell>
          <cell r="I790">
            <v>43640</v>
          </cell>
          <cell r="J790">
            <v>459</v>
          </cell>
          <cell r="K790" t="str">
            <v>lv</v>
          </cell>
          <cell r="L790">
            <v>34</v>
          </cell>
          <cell r="M790">
            <v>0</v>
          </cell>
          <cell r="N790">
            <v>2</v>
          </cell>
          <cell r="O790">
            <v>6</v>
          </cell>
          <cell r="P790">
            <v>1</v>
          </cell>
          <cell r="Q790">
            <v>17</v>
          </cell>
          <cell r="R790">
            <v>0</v>
          </cell>
          <cell r="S790">
            <v>11</v>
          </cell>
          <cell r="T790">
            <v>1</v>
          </cell>
          <cell r="AL790">
            <v>1.5858726985996218E-3</v>
          </cell>
        </row>
        <row r="791">
          <cell r="D791" t="str">
            <v>Emerson College</v>
          </cell>
          <cell r="F791" t="str">
            <v>US</v>
          </cell>
          <cell r="G791" t="str">
            <v>B-</v>
          </cell>
          <cell r="I791">
            <v>43640</v>
          </cell>
          <cell r="J791">
            <v>457</v>
          </cell>
          <cell r="K791" t="str">
            <v>lv</v>
          </cell>
          <cell r="L791">
            <v>33.9</v>
          </cell>
          <cell r="M791">
            <v>0</v>
          </cell>
          <cell r="N791">
            <v>2.7</v>
          </cell>
          <cell r="O791">
            <v>6.3</v>
          </cell>
          <cell r="P791">
            <v>0.7</v>
          </cell>
          <cell r="Q791">
            <v>27.1</v>
          </cell>
          <cell r="R791">
            <v>0</v>
          </cell>
          <cell r="S791">
            <v>14.2</v>
          </cell>
          <cell r="T791">
            <v>0.7</v>
          </cell>
          <cell r="AL791">
            <v>2.2904339376038927E-3</v>
          </cell>
        </row>
        <row r="792">
          <cell r="D792" t="str">
            <v>St. Pete Polls</v>
          </cell>
          <cell r="F792" t="str">
            <v>Florida</v>
          </cell>
          <cell r="G792" t="str">
            <v>C+</v>
          </cell>
          <cell r="I792">
            <v>43639</v>
          </cell>
          <cell r="J792">
            <v>2022</v>
          </cell>
          <cell r="K792" t="str">
            <v>lv</v>
          </cell>
          <cell r="L792">
            <v>47.4</v>
          </cell>
          <cell r="M792">
            <v>0</v>
          </cell>
          <cell r="N792">
            <v>3.2</v>
          </cell>
          <cell r="O792">
            <v>8.4</v>
          </cell>
          <cell r="P792">
            <v>0</v>
          </cell>
          <cell r="Q792">
            <v>8</v>
          </cell>
          <cell r="R792">
            <v>0</v>
          </cell>
          <cell r="S792">
            <v>11.8</v>
          </cell>
          <cell r="T792">
            <v>0</v>
          </cell>
          <cell r="AL792">
            <v>8.0605522750251138E-2</v>
          </cell>
        </row>
        <row r="793">
          <cell r="D793" t="str">
            <v>Morning Consult</v>
          </cell>
          <cell r="F793" t="str">
            <v>US</v>
          </cell>
          <cell r="G793" t="str">
            <v>B/C</v>
          </cell>
          <cell r="I793">
            <v>43639</v>
          </cell>
          <cell r="J793">
            <v>16188</v>
          </cell>
          <cell r="K793" t="str">
            <v>lv</v>
          </cell>
          <cell r="L793">
            <v>38</v>
          </cell>
          <cell r="M793">
            <v>0</v>
          </cell>
          <cell r="N793">
            <v>3</v>
          </cell>
          <cell r="O793">
            <v>7</v>
          </cell>
          <cell r="P793">
            <v>1</v>
          </cell>
          <cell r="Q793">
            <v>19</v>
          </cell>
          <cell r="R793">
            <v>0</v>
          </cell>
          <cell r="S793">
            <v>13</v>
          </cell>
          <cell r="T793">
            <v>2</v>
          </cell>
          <cell r="AL793">
            <v>7.0595678675832517E-5</v>
          </cell>
        </row>
        <row r="794">
          <cell r="D794" t="str">
            <v>Change Research</v>
          </cell>
          <cell r="F794" t="str">
            <v>US</v>
          </cell>
          <cell r="G794" t="str">
            <v>C</v>
          </cell>
          <cell r="I794">
            <v>43637</v>
          </cell>
          <cell r="J794">
            <v>1071</v>
          </cell>
          <cell r="K794" t="str">
            <v>lv</v>
          </cell>
          <cell r="L794">
            <v>24</v>
          </cell>
          <cell r="M794">
            <v>0</v>
          </cell>
          <cell r="N794">
            <v>2</v>
          </cell>
          <cell r="O794">
            <v>13</v>
          </cell>
          <cell r="P794">
            <v>1</v>
          </cell>
          <cell r="Q794">
            <v>22</v>
          </cell>
          <cell r="R794">
            <v>0</v>
          </cell>
          <cell r="S794">
            <v>22</v>
          </cell>
          <cell r="T794">
            <v>1</v>
          </cell>
          <cell r="AL794">
            <v>4.3471864490843047E-3</v>
          </cell>
        </row>
        <row r="795">
          <cell r="D795" t="str">
            <v>Chism Strategies</v>
          </cell>
          <cell r="F795" t="str">
            <v>Mississippi</v>
          </cell>
          <cell r="G795">
            <v>0</v>
          </cell>
          <cell r="I795">
            <v>43637</v>
          </cell>
          <cell r="J795">
            <v>523</v>
          </cell>
          <cell r="K795" t="str">
            <v>lv</v>
          </cell>
          <cell r="L795">
            <v>50.01</v>
          </cell>
          <cell r="M795">
            <v>0</v>
          </cell>
          <cell r="N795">
            <v>1.56</v>
          </cell>
          <cell r="O795">
            <v>2.42</v>
          </cell>
          <cell r="P795">
            <v>0.78</v>
          </cell>
          <cell r="Q795">
            <v>6.61</v>
          </cell>
          <cell r="R795">
            <v>0</v>
          </cell>
          <cell r="S795">
            <v>7.04</v>
          </cell>
          <cell r="T795">
            <v>0.46</v>
          </cell>
          <cell r="AL795">
            <v>1.1539241831342029</v>
          </cell>
        </row>
        <row r="796">
          <cell r="D796" t="str">
            <v>Change Research</v>
          </cell>
          <cell r="F796" t="str">
            <v>South Carolina</v>
          </cell>
          <cell r="G796" t="str">
            <v>C</v>
          </cell>
          <cell r="I796">
            <v>43636</v>
          </cell>
          <cell r="J796">
            <v>308</v>
          </cell>
          <cell r="K796" t="str">
            <v>lv</v>
          </cell>
          <cell r="L796">
            <v>39</v>
          </cell>
          <cell r="M796">
            <v>0</v>
          </cell>
          <cell r="N796">
            <v>5</v>
          </cell>
          <cell r="O796">
            <v>11</v>
          </cell>
          <cell r="P796">
            <v>0</v>
          </cell>
          <cell r="Q796">
            <v>13</v>
          </cell>
          <cell r="R796">
            <v>0</v>
          </cell>
          <cell r="S796">
            <v>15</v>
          </cell>
          <cell r="T796">
            <v>2</v>
          </cell>
          <cell r="AL796">
            <v>4.3809823129639042E-3</v>
          </cell>
        </row>
        <row r="797">
          <cell r="D797" t="str">
            <v>Change Research</v>
          </cell>
          <cell r="F797" t="str">
            <v>New Hampshire</v>
          </cell>
          <cell r="G797" t="str">
            <v>C</v>
          </cell>
          <cell r="I797">
            <v>43636</v>
          </cell>
          <cell r="J797">
            <v>308</v>
          </cell>
          <cell r="K797" t="str">
            <v>lv</v>
          </cell>
          <cell r="L797">
            <v>24</v>
          </cell>
          <cell r="M797">
            <v>0</v>
          </cell>
          <cell r="N797">
            <v>0</v>
          </cell>
          <cell r="O797">
            <v>14</v>
          </cell>
          <cell r="P797">
            <v>1</v>
          </cell>
          <cell r="Q797">
            <v>28</v>
          </cell>
          <cell r="R797">
            <v>0</v>
          </cell>
          <cell r="S797">
            <v>21</v>
          </cell>
          <cell r="T797">
            <v>1</v>
          </cell>
          <cell r="AL797">
            <v>1.4785809634013431E-2</v>
          </cell>
        </row>
        <row r="798">
          <cell r="D798" t="str">
            <v>Change Research</v>
          </cell>
          <cell r="F798" t="str">
            <v>Iowa</v>
          </cell>
          <cell r="G798" t="str">
            <v>C</v>
          </cell>
          <cell r="I798">
            <v>43636</v>
          </cell>
          <cell r="J798">
            <v>308</v>
          </cell>
          <cell r="K798" t="str">
            <v>lv</v>
          </cell>
          <cell r="L798">
            <v>27</v>
          </cell>
          <cell r="M798">
            <v>0</v>
          </cell>
          <cell r="N798">
            <v>5</v>
          </cell>
          <cell r="O798">
            <v>17</v>
          </cell>
          <cell r="P798">
            <v>2</v>
          </cell>
          <cell r="Q798">
            <v>18</v>
          </cell>
          <cell r="R798">
            <v>0</v>
          </cell>
          <cell r="S798">
            <v>20</v>
          </cell>
          <cell r="T798">
            <v>1</v>
          </cell>
          <cell r="AL798">
            <v>7.570331628430565E-3</v>
          </cell>
        </row>
        <row r="799">
          <cell r="D799" t="str">
            <v>Park Street Strategies</v>
          </cell>
          <cell r="F799" t="str">
            <v>US</v>
          </cell>
          <cell r="G799">
            <v>0</v>
          </cell>
          <cell r="I799">
            <v>43620</v>
          </cell>
          <cell r="J799">
            <v>600</v>
          </cell>
          <cell r="K799" t="str">
            <v>lv</v>
          </cell>
          <cell r="L799">
            <v>32</v>
          </cell>
          <cell r="M799">
            <v>0</v>
          </cell>
          <cell r="N799">
            <v>1</v>
          </cell>
          <cell r="O799">
            <v>7</v>
          </cell>
          <cell r="P799">
            <v>2</v>
          </cell>
          <cell r="Q799">
            <v>15</v>
          </cell>
          <cell r="R799">
            <v>0</v>
          </cell>
          <cell r="S799">
            <v>13</v>
          </cell>
          <cell r="T799">
            <v>1</v>
          </cell>
          <cell r="AL799">
            <v>1.1230385828194005</v>
          </cell>
        </row>
        <row r="800">
          <cell r="D800" t="str">
            <v>Swayable</v>
          </cell>
          <cell r="F800" t="str">
            <v>US</v>
          </cell>
          <cell r="G800">
            <v>0</v>
          </cell>
          <cell r="I800">
            <v>43619</v>
          </cell>
          <cell r="J800">
            <v>977</v>
          </cell>
          <cell r="K800" t="str">
            <v>lv</v>
          </cell>
          <cell r="L800">
            <v>40.299999999999997</v>
          </cell>
          <cell r="M800">
            <v>0</v>
          </cell>
          <cell r="N800">
            <v>3.5</v>
          </cell>
          <cell r="O800">
            <v>6.3</v>
          </cell>
          <cell r="P800">
            <v>1.3</v>
          </cell>
          <cell r="Q800">
            <v>19.8</v>
          </cell>
          <cell r="R800">
            <v>0</v>
          </cell>
          <cell r="S800">
            <v>6.9</v>
          </cell>
          <cell r="T800">
            <v>0</v>
          </cell>
          <cell r="AL800">
            <v>2.6145362513082908E-4</v>
          </cell>
        </row>
        <row r="801">
          <cell r="D801" t="str">
            <v>Swayable</v>
          </cell>
          <cell r="F801" t="str">
            <v>US</v>
          </cell>
          <cell r="G801">
            <v>0</v>
          </cell>
          <cell r="I801">
            <v>43619</v>
          </cell>
          <cell r="J801">
            <v>1961</v>
          </cell>
          <cell r="K801" t="str">
            <v>a</v>
          </cell>
          <cell r="L801">
            <v>35.799999999999997</v>
          </cell>
          <cell r="M801">
            <v>0</v>
          </cell>
          <cell r="N801">
            <v>2.5</v>
          </cell>
          <cell r="O801">
            <v>5.2</v>
          </cell>
          <cell r="P801">
            <v>1.5</v>
          </cell>
          <cell r="Q801">
            <v>21.7</v>
          </cell>
          <cell r="R801">
            <v>0</v>
          </cell>
          <cell r="S801">
            <v>5.6</v>
          </cell>
          <cell r="T801">
            <v>1.3</v>
          </cell>
          <cell r="AL801">
            <v>0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43634</v>
          </cell>
          <cell r="J802">
            <v>576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9</v>
          </cell>
          <cell r="P802">
            <v>1</v>
          </cell>
          <cell r="Q802">
            <v>13</v>
          </cell>
          <cell r="R802">
            <v>0</v>
          </cell>
          <cell r="S802">
            <v>14</v>
          </cell>
          <cell r="T802">
            <v>1</v>
          </cell>
          <cell r="AL802">
            <v>1.2832485945501949E-5</v>
          </cell>
        </row>
        <row r="803">
          <cell r="D803" t="str">
            <v>Change Research</v>
          </cell>
          <cell r="F803" t="str">
            <v>Florida</v>
          </cell>
          <cell r="G803" t="str">
            <v>C</v>
          </cell>
          <cell r="I803">
            <v>43633</v>
          </cell>
          <cell r="J803">
            <v>1130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15</v>
          </cell>
          <cell r="P803">
            <v>2</v>
          </cell>
          <cell r="Q803">
            <v>20</v>
          </cell>
          <cell r="R803">
            <v>0</v>
          </cell>
          <cell r="S803">
            <v>15</v>
          </cell>
          <cell r="T803">
            <v>3</v>
          </cell>
          <cell r="AL803">
            <v>1.4993952541678082</v>
          </cell>
        </row>
        <row r="804">
          <cell r="D804" t="str">
            <v>Monmouth University</v>
          </cell>
          <cell r="F804" t="str">
            <v>US</v>
          </cell>
          <cell r="G804" t="str">
            <v>A+</v>
          </cell>
          <cell r="I804">
            <v>43633</v>
          </cell>
          <cell r="J804">
            <v>306</v>
          </cell>
          <cell r="K804" t="str">
            <v>rv</v>
          </cell>
          <cell r="L804">
            <v>32</v>
          </cell>
          <cell r="M804">
            <v>0</v>
          </cell>
          <cell r="N804">
            <v>2</v>
          </cell>
          <cell r="O804">
            <v>5</v>
          </cell>
          <cell r="P804">
            <v>1</v>
          </cell>
          <cell r="Q804">
            <v>14</v>
          </cell>
          <cell r="R804">
            <v>0</v>
          </cell>
          <cell r="S804">
            <v>15</v>
          </cell>
          <cell r="T804">
            <v>2</v>
          </cell>
          <cell r="AL804">
            <v>9.3510056164741225E-3</v>
          </cell>
        </row>
        <row r="805">
          <cell r="D805" t="str">
            <v>Quinnipiac University</v>
          </cell>
          <cell r="F805" t="str">
            <v>Florida</v>
          </cell>
          <cell r="G805" t="str">
            <v>A</v>
          </cell>
          <cell r="I805">
            <v>43633</v>
          </cell>
          <cell r="J805">
            <v>417</v>
          </cell>
          <cell r="K805" t="str">
            <v>rv</v>
          </cell>
          <cell r="L805">
            <v>41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14</v>
          </cell>
          <cell r="R805">
            <v>0</v>
          </cell>
          <cell r="S805">
            <v>12</v>
          </cell>
          <cell r="T805">
            <v>0</v>
          </cell>
          <cell r="AL805">
            <v>3.1577514139625116</v>
          </cell>
        </row>
        <row r="806">
          <cell r="D806" t="str">
            <v>Morning Consult</v>
          </cell>
          <cell r="F806" t="str">
            <v>US</v>
          </cell>
          <cell r="G806" t="str">
            <v>B/C</v>
          </cell>
          <cell r="I806">
            <v>43632</v>
          </cell>
          <cell r="J806">
            <v>17226</v>
          </cell>
          <cell r="K806" t="str">
            <v>lv</v>
          </cell>
          <cell r="L806">
            <v>38</v>
          </cell>
          <cell r="M806">
            <v>0</v>
          </cell>
          <cell r="N806">
            <v>3</v>
          </cell>
          <cell r="O806">
            <v>7</v>
          </cell>
          <cell r="P806">
            <v>1</v>
          </cell>
          <cell r="Q806">
            <v>19</v>
          </cell>
          <cell r="R806">
            <v>0</v>
          </cell>
          <cell r="S806">
            <v>11</v>
          </cell>
          <cell r="T806">
            <v>1</v>
          </cell>
          <cell r="AL806">
            <v>6.6008387760893377E-5</v>
          </cell>
        </row>
        <row r="807">
          <cell r="D807" t="str">
            <v>Suffolk University</v>
          </cell>
          <cell r="F807" t="str">
            <v>US</v>
          </cell>
          <cell r="G807" t="str">
            <v>A-</v>
          </cell>
          <cell r="I807">
            <v>43631</v>
          </cell>
          <cell r="J807">
            <v>385</v>
          </cell>
          <cell r="K807" t="str">
            <v>lv</v>
          </cell>
          <cell r="L807">
            <v>30.13</v>
          </cell>
          <cell r="M807">
            <v>0</v>
          </cell>
          <cell r="N807">
            <v>2.08</v>
          </cell>
          <cell r="O807">
            <v>9.35</v>
          </cell>
          <cell r="P807">
            <v>0.26</v>
          </cell>
          <cell r="Q807">
            <v>15.32</v>
          </cell>
          <cell r="R807">
            <v>0</v>
          </cell>
          <cell r="S807">
            <v>9.61</v>
          </cell>
          <cell r="T807">
            <v>0.52</v>
          </cell>
          <cell r="AL807">
            <v>4.2403577371942468E-2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43631</v>
          </cell>
          <cell r="J808">
            <v>424</v>
          </cell>
          <cell r="K808" t="str">
            <v>rv</v>
          </cell>
          <cell r="L808">
            <v>35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13</v>
          </cell>
          <cell r="R808">
            <v>0</v>
          </cell>
          <cell r="S808">
            <v>7</v>
          </cell>
          <cell r="T808">
            <v>0</v>
          </cell>
          <cell r="AL808">
            <v>2.2806900412777136E-7</v>
          </cell>
        </row>
        <row r="809">
          <cell r="D809" t="str">
            <v>Change Research</v>
          </cell>
          <cell r="F809" t="str">
            <v>South Carolina</v>
          </cell>
          <cell r="G809" t="str">
            <v>C</v>
          </cell>
          <cell r="I809">
            <v>43630</v>
          </cell>
          <cell r="J809">
            <v>933</v>
          </cell>
          <cell r="K809" t="str">
            <v>lv</v>
          </cell>
          <cell r="L809">
            <v>37</v>
          </cell>
          <cell r="M809">
            <v>0</v>
          </cell>
          <cell r="N809">
            <v>5</v>
          </cell>
          <cell r="O809">
            <v>11</v>
          </cell>
          <cell r="P809">
            <v>1</v>
          </cell>
          <cell r="Q809">
            <v>9</v>
          </cell>
          <cell r="R809">
            <v>0</v>
          </cell>
          <cell r="S809">
            <v>17</v>
          </cell>
          <cell r="T809">
            <v>3</v>
          </cell>
          <cell r="AL809">
            <v>4.0185119364385775E-3</v>
          </cell>
        </row>
        <row r="810">
          <cell r="D810" t="str">
            <v>WPA Intelligence (WPAi)</v>
          </cell>
          <cell r="F810" t="str">
            <v>US</v>
          </cell>
          <cell r="G810" t="str">
            <v>B/C</v>
          </cell>
          <cell r="I810">
            <v>43629</v>
          </cell>
          <cell r="J810">
            <v>1000</v>
          </cell>
          <cell r="K810" t="str">
            <v>lv</v>
          </cell>
          <cell r="L810">
            <v>35</v>
          </cell>
          <cell r="M810">
            <v>0</v>
          </cell>
          <cell r="N810">
            <v>3</v>
          </cell>
          <cell r="O810">
            <v>8</v>
          </cell>
          <cell r="P810">
            <v>1</v>
          </cell>
          <cell r="Q810">
            <v>14</v>
          </cell>
          <cell r="R810">
            <v>0</v>
          </cell>
          <cell r="S810">
            <v>10</v>
          </cell>
          <cell r="T810">
            <v>1</v>
          </cell>
          <cell r="AL810">
            <v>1.9889538406270888</v>
          </cell>
        </row>
        <row r="811">
          <cell r="D811" t="str">
            <v>YouGov</v>
          </cell>
          <cell r="F811" t="str">
            <v>South Carolina</v>
          </cell>
          <cell r="G811" t="str">
            <v>B-</v>
          </cell>
          <cell r="I811">
            <v>43628</v>
          </cell>
          <cell r="J811">
            <v>559</v>
          </cell>
          <cell r="K811" t="str">
            <v>lv</v>
          </cell>
          <cell r="L811">
            <v>45</v>
          </cell>
          <cell r="M811">
            <v>0</v>
          </cell>
          <cell r="N811">
            <v>4</v>
          </cell>
          <cell r="O811">
            <v>6</v>
          </cell>
          <cell r="P811">
            <v>1</v>
          </cell>
          <cell r="Q811">
            <v>18</v>
          </cell>
          <cell r="R811">
            <v>0</v>
          </cell>
          <cell r="S811">
            <v>8</v>
          </cell>
          <cell r="T811">
            <v>1</v>
          </cell>
          <cell r="AL811">
            <v>4.9843754858847301E-3</v>
          </cell>
        </row>
        <row r="812">
          <cell r="D812" t="str">
            <v>YouGov</v>
          </cell>
          <cell r="F812" t="str">
            <v>New Hampshire</v>
          </cell>
          <cell r="G812" t="str">
            <v>B-</v>
          </cell>
          <cell r="I812">
            <v>43628</v>
          </cell>
          <cell r="J812">
            <v>448</v>
          </cell>
          <cell r="K812" t="str">
            <v>lv</v>
          </cell>
          <cell r="L812">
            <v>33</v>
          </cell>
          <cell r="M812">
            <v>0</v>
          </cell>
          <cell r="N812">
            <v>3</v>
          </cell>
          <cell r="O812">
            <v>10</v>
          </cell>
          <cell r="P812">
            <v>1</v>
          </cell>
          <cell r="Q812">
            <v>20</v>
          </cell>
          <cell r="R812">
            <v>0</v>
          </cell>
          <cell r="S812">
            <v>17</v>
          </cell>
          <cell r="T812">
            <v>1</v>
          </cell>
          <cell r="AL812">
            <v>3.0379849741764271E-3</v>
          </cell>
        </row>
        <row r="813">
          <cell r="D813" t="str">
            <v>YouGov</v>
          </cell>
          <cell r="F813" t="str">
            <v>Iowa</v>
          </cell>
          <cell r="G813" t="str">
            <v>B-</v>
          </cell>
          <cell r="I813">
            <v>43628</v>
          </cell>
          <cell r="J813">
            <v>441</v>
          </cell>
          <cell r="K813" t="str">
            <v>lv</v>
          </cell>
          <cell r="L813">
            <v>30</v>
          </cell>
          <cell r="M813">
            <v>0</v>
          </cell>
          <cell r="N813">
            <v>3</v>
          </cell>
          <cell r="O813">
            <v>11</v>
          </cell>
          <cell r="P813">
            <v>4</v>
          </cell>
          <cell r="Q813">
            <v>22</v>
          </cell>
          <cell r="R813">
            <v>0</v>
          </cell>
          <cell r="S813">
            <v>12</v>
          </cell>
          <cell r="T813">
            <v>0</v>
          </cell>
          <cell r="AL813">
            <v>4.504440651380239E-3</v>
          </cell>
        </row>
        <row r="814">
          <cell r="D814" t="str">
            <v>Fox News/Beacon Research/Shaw &amp; Co. Research</v>
          </cell>
          <cell r="F814" t="str">
            <v>US</v>
          </cell>
          <cell r="G814" t="str">
            <v>A-</v>
          </cell>
          <cell r="I814">
            <v>43628</v>
          </cell>
          <cell r="J814">
            <v>449</v>
          </cell>
          <cell r="K814" t="str">
            <v>lv</v>
          </cell>
          <cell r="L814">
            <v>32</v>
          </cell>
          <cell r="M814">
            <v>0</v>
          </cell>
          <cell r="N814">
            <v>3</v>
          </cell>
          <cell r="O814">
            <v>8</v>
          </cell>
          <cell r="P814">
            <v>2</v>
          </cell>
          <cell r="Q814">
            <v>13</v>
          </cell>
          <cell r="R814">
            <v>0</v>
          </cell>
          <cell r="S814">
            <v>9</v>
          </cell>
          <cell r="T814">
            <v>2</v>
          </cell>
          <cell r="AL814">
            <v>3.999245931519832E-3</v>
          </cell>
        </row>
        <row r="815">
          <cell r="D815" t="str">
            <v>Change Research</v>
          </cell>
          <cell r="F815" t="str">
            <v>Minnesota</v>
          </cell>
          <cell r="G815" t="str">
            <v>C</v>
          </cell>
          <cell r="I815">
            <v>43628</v>
          </cell>
          <cell r="J815">
            <v>772</v>
          </cell>
          <cell r="K815" t="str">
            <v>lv</v>
          </cell>
          <cell r="L815">
            <v>20</v>
          </cell>
          <cell r="M815">
            <v>0</v>
          </cell>
          <cell r="N815">
            <v>1</v>
          </cell>
          <cell r="O815">
            <v>11</v>
          </cell>
          <cell r="P815">
            <v>16</v>
          </cell>
          <cell r="Q815">
            <v>19</v>
          </cell>
          <cell r="R815">
            <v>0</v>
          </cell>
          <cell r="S815">
            <v>21</v>
          </cell>
          <cell r="T815">
            <v>2</v>
          </cell>
          <cell r="AL815">
            <v>1.2755342787544282</v>
          </cell>
        </row>
        <row r="816">
          <cell r="D816" t="str">
            <v>Climate Nexus</v>
          </cell>
          <cell r="F816" t="str">
            <v>Florida</v>
          </cell>
          <cell r="G816">
            <v>0</v>
          </cell>
          <cell r="I816">
            <v>43627</v>
          </cell>
          <cell r="J816">
            <v>676</v>
          </cell>
          <cell r="K816" t="str">
            <v>rv</v>
          </cell>
          <cell r="L816">
            <v>32</v>
          </cell>
          <cell r="M816">
            <v>0</v>
          </cell>
          <cell r="N816">
            <v>2</v>
          </cell>
          <cell r="O816">
            <v>6</v>
          </cell>
          <cell r="P816">
            <v>1</v>
          </cell>
          <cell r="Q816">
            <v>16</v>
          </cell>
          <cell r="R816">
            <v>0</v>
          </cell>
          <cell r="S816">
            <v>10</v>
          </cell>
          <cell r="T816">
            <v>2</v>
          </cell>
          <cell r="AL816">
            <v>1.1015098548981483</v>
          </cell>
        </row>
        <row r="817">
          <cell r="D817" t="str">
            <v>Monmouth University</v>
          </cell>
          <cell r="F817" t="str">
            <v>Nevada</v>
          </cell>
          <cell r="G817" t="str">
            <v>A+</v>
          </cell>
          <cell r="I817">
            <v>43627</v>
          </cell>
          <cell r="J817">
            <v>370</v>
          </cell>
          <cell r="K817" t="str">
            <v>lv</v>
          </cell>
          <cell r="L817">
            <v>36</v>
          </cell>
          <cell r="M817">
            <v>0</v>
          </cell>
          <cell r="N817">
            <v>2</v>
          </cell>
          <cell r="O817">
            <v>7</v>
          </cell>
          <cell r="P817">
            <v>1</v>
          </cell>
          <cell r="Q817">
            <v>13</v>
          </cell>
          <cell r="R817">
            <v>0</v>
          </cell>
          <cell r="S817">
            <v>19</v>
          </cell>
          <cell r="T817">
            <v>2</v>
          </cell>
          <cell r="AL817">
            <v>3.8606934432322899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43627</v>
          </cell>
          <cell r="J818">
            <v>513</v>
          </cell>
          <cell r="K818" t="str">
            <v>lv</v>
          </cell>
          <cell r="L818">
            <v>26</v>
          </cell>
          <cell r="M818">
            <v>0</v>
          </cell>
          <cell r="N818">
            <v>2</v>
          </cell>
          <cell r="O818">
            <v>8</v>
          </cell>
          <cell r="P818">
            <v>1</v>
          </cell>
          <cell r="Q818">
            <v>12</v>
          </cell>
          <cell r="R818">
            <v>0</v>
          </cell>
          <cell r="S818">
            <v>16</v>
          </cell>
          <cell r="T818">
            <v>1</v>
          </cell>
          <cell r="AL818">
            <v>1.123349320509396E-5</v>
          </cell>
        </row>
        <row r="819">
          <cell r="D819" t="str">
            <v>University of California, Berkeley</v>
          </cell>
          <cell r="F819" t="str">
            <v>California</v>
          </cell>
          <cell r="G819" t="str">
            <v>B/C</v>
          </cell>
          <cell r="I819">
            <v>43626</v>
          </cell>
          <cell r="J819">
            <v>2131</v>
          </cell>
          <cell r="K819" t="str">
            <v>lv</v>
          </cell>
          <cell r="L819">
            <v>22.4</v>
          </cell>
          <cell r="M819">
            <v>0</v>
          </cell>
          <cell r="N819">
            <v>1.1000000000000001</v>
          </cell>
          <cell r="O819">
            <v>10</v>
          </cell>
          <cell r="P819">
            <v>0.6</v>
          </cell>
          <cell r="Q819">
            <v>16.899999999999999</v>
          </cell>
          <cell r="R819">
            <v>0</v>
          </cell>
          <cell r="S819">
            <v>18</v>
          </cell>
          <cell r="T819">
            <v>0.9</v>
          </cell>
          <cell r="AL819">
            <v>4.1674415668414608E-2</v>
          </cell>
        </row>
        <row r="820">
          <cell r="D820" t="str">
            <v>Change Research</v>
          </cell>
          <cell r="F820" t="str">
            <v>US</v>
          </cell>
          <cell r="G820" t="str">
            <v>C</v>
          </cell>
          <cell r="I820">
            <v>43626</v>
          </cell>
          <cell r="J820">
            <v>1621</v>
          </cell>
          <cell r="K820" t="str">
            <v>lv</v>
          </cell>
          <cell r="L820">
            <v>26</v>
          </cell>
          <cell r="M820">
            <v>0</v>
          </cell>
          <cell r="N820">
            <v>1</v>
          </cell>
          <cell r="O820">
            <v>14</v>
          </cell>
          <cell r="P820">
            <v>1</v>
          </cell>
          <cell r="Q820">
            <v>21</v>
          </cell>
          <cell r="R820">
            <v>0</v>
          </cell>
          <cell r="S820">
            <v>19</v>
          </cell>
          <cell r="T820">
            <v>1</v>
          </cell>
          <cell r="AL820">
            <v>3.2238695005287099E-3</v>
          </cell>
        </row>
        <row r="821">
          <cell r="D821" t="str">
            <v>Quinnipiac University</v>
          </cell>
          <cell r="F821" t="str">
            <v>US</v>
          </cell>
          <cell r="G821" t="str">
            <v>A</v>
          </cell>
          <cell r="I821">
            <v>43626</v>
          </cell>
          <cell r="J821">
            <v>503</v>
          </cell>
          <cell r="K821" t="str">
            <v>rv</v>
          </cell>
          <cell r="L821">
            <v>30</v>
          </cell>
          <cell r="M821">
            <v>0</v>
          </cell>
          <cell r="N821">
            <v>1</v>
          </cell>
          <cell r="O821">
            <v>8</v>
          </cell>
          <cell r="P821">
            <v>1</v>
          </cell>
          <cell r="Q821">
            <v>19</v>
          </cell>
          <cell r="R821">
            <v>0</v>
          </cell>
          <cell r="S821">
            <v>15</v>
          </cell>
          <cell r="T821">
            <v>1</v>
          </cell>
          <cell r="AL821">
            <v>1.0141801668371244E-3</v>
          </cell>
        </row>
        <row r="822">
          <cell r="D822" t="str">
            <v>YouGov</v>
          </cell>
          <cell r="F822" t="str">
            <v>Texas</v>
          </cell>
          <cell r="G822" t="str">
            <v>B-</v>
          </cell>
          <cell r="I822">
            <v>43625</v>
          </cell>
          <cell r="J822">
            <v>483</v>
          </cell>
          <cell r="K822" t="str">
            <v>lv</v>
          </cell>
          <cell r="L822">
            <v>23</v>
          </cell>
          <cell r="M822">
            <v>0</v>
          </cell>
          <cell r="N822">
            <v>1</v>
          </cell>
          <cell r="O822">
            <v>8</v>
          </cell>
          <cell r="P822">
            <v>1</v>
          </cell>
          <cell r="Q822">
            <v>12</v>
          </cell>
          <cell r="R822">
            <v>0</v>
          </cell>
          <cell r="S822">
            <v>14</v>
          </cell>
          <cell r="T822">
            <v>0</v>
          </cell>
          <cell r="AL822">
            <v>1.2779619808619169E-2</v>
          </cell>
        </row>
        <row r="823">
          <cell r="D823" t="str">
            <v>Suffolk University</v>
          </cell>
          <cell r="F823" t="str">
            <v>Massachusetts</v>
          </cell>
          <cell r="G823" t="str">
            <v>A-</v>
          </cell>
          <cell r="I823">
            <v>43625</v>
          </cell>
          <cell r="J823">
            <v>370</v>
          </cell>
          <cell r="K823" t="str">
            <v>lv</v>
          </cell>
          <cell r="L823">
            <v>21.62</v>
          </cell>
          <cell r="M823">
            <v>0</v>
          </cell>
          <cell r="N823">
            <v>1.08</v>
          </cell>
          <cell r="O823">
            <v>8.3800000000000008</v>
          </cell>
          <cell r="P823">
            <v>0.27</v>
          </cell>
          <cell r="Q823">
            <v>6.22</v>
          </cell>
          <cell r="R823">
            <v>0</v>
          </cell>
          <cell r="S823">
            <v>10.27</v>
          </cell>
          <cell r="T823">
            <v>0.81</v>
          </cell>
          <cell r="AL823">
            <v>0.32482676705230912</v>
          </cell>
        </row>
        <row r="824">
          <cell r="D824" t="str">
            <v>Morning Consult</v>
          </cell>
          <cell r="F824" t="str">
            <v>US</v>
          </cell>
          <cell r="G824" t="str">
            <v>B/C</v>
          </cell>
          <cell r="I824">
            <v>43625</v>
          </cell>
          <cell r="J824">
            <v>17012</v>
          </cell>
          <cell r="K824" t="str">
            <v>lv</v>
          </cell>
          <cell r="L824">
            <v>37</v>
          </cell>
          <cell r="M824">
            <v>0</v>
          </cell>
          <cell r="N824">
            <v>3</v>
          </cell>
          <cell r="O824">
            <v>7</v>
          </cell>
          <cell r="P824">
            <v>2</v>
          </cell>
          <cell r="Q824">
            <v>19</v>
          </cell>
          <cell r="R824">
            <v>0</v>
          </cell>
          <cell r="S824">
            <v>11</v>
          </cell>
          <cell r="T824">
            <v>1</v>
          </cell>
          <cell r="AL824">
            <v>5.9982293469051051E-5</v>
          </cell>
        </row>
        <row r="825">
          <cell r="D825" t="str">
            <v>Hampton University</v>
          </cell>
          <cell r="F825" t="str">
            <v>Virginia</v>
          </cell>
          <cell r="G825" t="str">
            <v>B/C</v>
          </cell>
          <cell r="I825">
            <v>43622</v>
          </cell>
          <cell r="J825">
            <v>1126</v>
          </cell>
          <cell r="K825" t="str">
            <v>rv</v>
          </cell>
          <cell r="L825">
            <v>36</v>
          </cell>
          <cell r="M825">
            <v>0</v>
          </cell>
          <cell r="N825">
            <v>2</v>
          </cell>
          <cell r="O825">
            <v>11</v>
          </cell>
          <cell r="P825">
            <v>0</v>
          </cell>
          <cell r="Q825">
            <v>17</v>
          </cell>
          <cell r="R825">
            <v>0</v>
          </cell>
          <cell r="S825">
            <v>13</v>
          </cell>
          <cell r="T825">
            <v>1</v>
          </cell>
          <cell r="AL825">
            <v>1.8332043934414293</v>
          </cell>
        </row>
        <row r="826">
          <cell r="D826" t="str">
            <v>Siena College</v>
          </cell>
          <cell r="F826" t="str">
            <v>New York</v>
          </cell>
          <cell r="G826" t="str">
            <v>A-</v>
          </cell>
          <cell r="I826">
            <v>43622</v>
          </cell>
          <cell r="J826">
            <v>385</v>
          </cell>
          <cell r="K826" t="str">
            <v>rv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AL826">
            <v>0</v>
          </cell>
        </row>
        <row r="827">
          <cell r="D827" t="str">
            <v>Selzer &amp; Co.</v>
          </cell>
          <cell r="F827" t="str">
            <v>Iowa</v>
          </cell>
          <cell r="G827" t="str">
            <v>A+</v>
          </cell>
          <cell r="I827">
            <v>43621</v>
          </cell>
          <cell r="J827">
            <v>600</v>
          </cell>
          <cell r="K827" t="str">
            <v>lv</v>
          </cell>
          <cell r="L827">
            <v>24</v>
          </cell>
          <cell r="M827">
            <v>0</v>
          </cell>
          <cell r="N827">
            <v>1</v>
          </cell>
          <cell r="O827">
            <v>14</v>
          </cell>
          <cell r="P827">
            <v>2</v>
          </cell>
          <cell r="Q827">
            <v>16</v>
          </cell>
          <cell r="R827">
            <v>0</v>
          </cell>
          <cell r="S827">
            <v>15</v>
          </cell>
          <cell r="T827">
            <v>1</v>
          </cell>
          <cell r="AL827">
            <v>7.8886769019020697E-2</v>
          </cell>
        </row>
        <row r="828">
          <cell r="D828" t="str">
            <v>Ipsos</v>
          </cell>
          <cell r="F828" t="str">
            <v>US</v>
          </cell>
          <cell r="G828" t="str">
            <v>B+</v>
          </cell>
          <cell r="I828">
            <v>43621</v>
          </cell>
          <cell r="J828">
            <v>2271</v>
          </cell>
          <cell r="K828" t="str">
            <v>rv</v>
          </cell>
          <cell r="L828">
            <v>31</v>
          </cell>
          <cell r="M828">
            <v>0</v>
          </cell>
          <cell r="N828">
            <v>2</v>
          </cell>
          <cell r="O828">
            <v>5</v>
          </cell>
          <cell r="P828">
            <v>2</v>
          </cell>
          <cell r="Q828">
            <v>14</v>
          </cell>
          <cell r="R828">
            <v>0</v>
          </cell>
          <cell r="S828">
            <v>9</v>
          </cell>
          <cell r="T828">
            <v>1</v>
          </cell>
          <cell r="AL828">
            <v>1.0804772398030183E-4</v>
          </cell>
        </row>
        <row r="829">
          <cell r="D829" t="str">
            <v>Ipsos</v>
          </cell>
          <cell r="F829" t="str">
            <v>US</v>
          </cell>
          <cell r="G829" t="str">
            <v>B+</v>
          </cell>
          <cell r="I829">
            <v>43621</v>
          </cell>
          <cell r="J829">
            <v>2525</v>
          </cell>
          <cell r="K829" t="str">
            <v>a</v>
          </cell>
          <cell r="L829">
            <v>30</v>
          </cell>
          <cell r="M829">
            <v>0</v>
          </cell>
          <cell r="N829">
            <v>2</v>
          </cell>
          <cell r="O829">
            <v>5</v>
          </cell>
          <cell r="P829">
            <v>1</v>
          </cell>
          <cell r="Q829">
            <v>15</v>
          </cell>
          <cell r="R829">
            <v>0</v>
          </cell>
          <cell r="S829">
            <v>8</v>
          </cell>
          <cell r="T829">
            <v>1</v>
          </cell>
          <cell r="AL829">
            <v>0</v>
          </cell>
        </row>
        <row r="830">
          <cell r="D830" t="str">
            <v>Avalanche Strategy</v>
          </cell>
          <cell r="F830" t="str">
            <v>US</v>
          </cell>
          <cell r="G830">
            <v>0</v>
          </cell>
          <cell r="I830">
            <v>43619</v>
          </cell>
          <cell r="J830">
            <v>1109</v>
          </cell>
          <cell r="K830" t="str">
            <v>lv</v>
          </cell>
          <cell r="L830">
            <v>29</v>
          </cell>
          <cell r="M830">
            <v>0</v>
          </cell>
          <cell r="N830">
            <v>0</v>
          </cell>
          <cell r="O830">
            <v>13</v>
          </cell>
          <cell r="P830">
            <v>0</v>
          </cell>
          <cell r="Q830">
            <v>17</v>
          </cell>
          <cell r="R830">
            <v>0</v>
          </cell>
          <cell r="S830">
            <v>16</v>
          </cell>
          <cell r="T830">
            <v>0</v>
          </cell>
          <cell r="AL830">
            <v>0.14829992869712416</v>
          </cell>
        </row>
        <row r="831">
          <cell r="D831" t="str">
            <v>Change Research</v>
          </cell>
          <cell r="F831" t="str">
            <v>Texas</v>
          </cell>
          <cell r="G831" t="str">
            <v>C</v>
          </cell>
          <cell r="I831">
            <v>43619</v>
          </cell>
          <cell r="J831">
            <v>1218</v>
          </cell>
          <cell r="K831" t="str">
            <v>lv</v>
          </cell>
          <cell r="L831">
            <v>24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13</v>
          </cell>
          <cell r="R831">
            <v>0</v>
          </cell>
          <cell r="S831">
            <v>12</v>
          </cell>
          <cell r="T831">
            <v>1</v>
          </cell>
          <cell r="AL831">
            <v>1.4542957041174438</v>
          </cell>
        </row>
        <row r="832">
          <cell r="D832" t="str">
            <v>Capitol Weekly</v>
          </cell>
          <cell r="F832" t="str">
            <v>California</v>
          </cell>
          <cell r="G832">
            <v>0</v>
          </cell>
          <cell r="I832">
            <v>43616</v>
          </cell>
          <cell r="J832">
            <v>951</v>
          </cell>
          <cell r="K832" t="str">
            <v>lv</v>
          </cell>
          <cell r="L832">
            <v>29.4</v>
          </cell>
          <cell r="M832">
            <v>0</v>
          </cell>
          <cell r="N832">
            <v>1.7</v>
          </cell>
          <cell r="O832">
            <v>9.3000000000000007</v>
          </cell>
          <cell r="P832">
            <v>0.9</v>
          </cell>
          <cell r="Q832">
            <v>22.4</v>
          </cell>
          <cell r="R832">
            <v>0</v>
          </cell>
          <cell r="S832">
            <v>10.7</v>
          </cell>
          <cell r="T832">
            <v>0.1</v>
          </cell>
          <cell r="AL832">
            <v>9.4575257412957158E-4</v>
          </cell>
        </row>
        <row r="833">
          <cell r="D833" t="str">
            <v>Quinnipiac University</v>
          </cell>
          <cell r="F833" t="str">
            <v>Texas</v>
          </cell>
          <cell r="G833" t="str">
            <v>A</v>
          </cell>
          <cell r="I833">
            <v>43620</v>
          </cell>
          <cell r="J833">
            <v>407</v>
          </cell>
          <cell r="K833" t="str">
            <v>rv</v>
          </cell>
          <cell r="L833">
            <v>30</v>
          </cell>
          <cell r="M833">
            <v>0</v>
          </cell>
          <cell r="N833">
            <v>1</v>
          </cell>
          <cell r="O833">
            <v>3</v>
          </cell>
          <cell r="P833">
            <v>0</v>
          </cell>
          <cell r="Q833">
            <v>15</v>
          </cell>
          <cell r="R833">
            <v>0</v>
          </cell>
          <cell r="S833">
            <v>11</v>
          </cell>
          <cell r="T833">
            <v>1</v>
          </cell>
          <cell r="AL833">
            <v>0.37005613909479929</v>
          </cell>
        </row>
        <row r="834">
          <cell r="D834" t="str">
            <v>YouGov</v>
          </cell>
          <cell r="F834" t="str">
            <v>US</v>
          </cell>
          <cell r="G834" t="str">
            <v>B-</v>
          </cell>
          <cell r="I834">
            <v>43620</v>
          </cell>
          <cell r="J834">
            <v>550</v>
          </cell>
          <cell r="K834" t="str">
            <v>lv</v>
          </cell>
          <cell r="L834">
            <v>27</v>
          </cell>
          <cell r="M834">
            <v>0</v>
          </cell>
          <cell r="N834">
            <v>2</v>
          </cell>
          <cell r="O834">
            <v>9</v>
          </cell>
          <cell r="P834">
            <v>1</v>
          </cell>
          <cell r="Q834">
            <v>16</v>
          </cell>
          <cell r="R834">
            <v>0</v>
          </cell>
          <cell r="S834">
            <v>11</v>
          </cell>
          <cell r="T834">
            <v>1</v>
          </cell>
          <cell r="AL834">
            <v>1.0652669684185353E-5</v>
          </cell>
        </row>
        <row r="835">
          <cell r="D835" t="str">
            <v>Emerson College</v>
          </cell>
          <cell r="F835" t="str">
            <v>North Carolina</v>
          </cell>
          <cell r="G835" t="str">
            <v>B-</v>
          </cell>
          <cell r="I835">
            <v>43619</v>
          </cell>
          <cell r="J835">
            <v>397</v>
          </cell>
          <cell r="K835" t="str">
            <v>lv</v>
          </cell>
          <cell r="L835">
            <v>38.5</v>
          </cell>
          <cell r="M835">
            <v>0</v>
          </cell>
          <cell r="N835">
            <v>0.7</v>
          </cell>
          <cell r="O835">
            <v>8.3000000000000007</v>
          </cell>
          <cell r="P835">
            <v>1.2</v>
          </cell>
          <cell r="Q835">
            <v>22.1</v>
          </cell>
          <cell r="R835">
            <v>0</v>
          </cell>
          <cell r="S835">
            <v>14.9</v>
          </cell>
          <cell r="T835">
            <v>1.1000000000000001</v>
          </cell>
          <cell r="AL835">
            <v>1.4515602112674906</v>
          </cell>
        </row>
        <row r="836">
          <cell r="D836" t="str">
            <v>Morning Consult</v>
          </cell>
          <cell r="F836" t="str">
            <v>US</v>
          </cell>
          <cell r="G836" t="str">
            <v>B/C</v>
          </cell>
          <cell r="I836">
            <v>43618</v>
          </cell>
          <cell r="J836">
            <v>16587</v>
          </cell>
          <cell r="K836" t="str">
            <v>lv</v>
          </cell>
          <cell r="L836">
            <v>38</v>
          </cell>
          <cell r="M836">
            <v>0</v>
          </cell>
          <cell r="N836">
            <v>3</v>
          </cell>
          <cell r="O836">
            <v>7</v>
          </cell>
          <cell r="P836">
            <v>1</v>
          </cell>
          <cell r="Q836">
            <v>19</v>
          </cell>
          <cell r="R836">
            <v>0</v>
          </cell>
          <cell r="S836">
            <v>10</v>
          </cell>
          <cell r="T836">
            <v>1</v>
          </cell>
          <cell r="AL836">
            <v>5.428057586537273E-5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43618</v>
          </cell>
          <cell r="J837">
            <v>431</v>
          </cell>
          <cell r="K837" t="str">
            <v>rv</v>
          </cell>
          <cell r="L837">
            <v>35</v>
          </cell>
          <cell r="M837">
            <v>0</v>
          </cell>
          <cell r="N837">
            <v>3</v>
          </cell>
          <cell r="O837">
            <v>8</v>
          </cell>
          <cell r="P837">
            <v>1</v>
          </cell>
          <cell r="Q837">
            <v>16</v>
          </cell>
          <cell r="R837">
            <v>0</v>
          </cell>
          <cell r="S837">
            <v>5</v>
          </cell>
          <cell r="T837">
            <v>0</v>
          </cell>
          <cell r="AL837">
            <v>2.1476763355501492E-7</v>
          </cell>
        </row>
        <row r="838">
          <cell r="D838" t="str">
            <v>Zogby Interactive/JZ Analytics</v>
          </cell>
          <cell r="F838" t="str">
            <v>Wisconsin</v>
          </cell>
          <cell r="G838" t="str">
            <v>C</v>
          </cell>
          <cell r="I838">
            <v>43614</v>
          </cell>
          <cell r="J838">
            <v>238</v>
          </cell>
          <cell r="K838" t="str">
            <v>lv</v>
          </cell>
          <cell r="L838">
            <v>28.3</v>
          </cell>
          <cell r="M838">
            <v>0</v>
          </cell>
          <cell r="N838">
            <v>2.2999999999999998</v>
          </cell>
          <cell r="O838">
            <v>6.7</v>
          </cell>
          <cell r="P838">
            <v>2.5</v>
          </cell>
          <cell r="Q838">
            <v>13.1</v>
          </cell>
          <cell r="R838">
            <v>0</v>
          </cell>
          <cell r="S838">
            <v>13.5</v>
          </cell>
          <cell r="T838">
            <v>0</v>
          </cell>
          <cell r="AL838">
            <v>0.79098544636133949</v>
          </cell>
        </row>
        <row r="839">
          <cell r="D839" t="str">
            <v>Zogby Interactive/JZ Analytics</v>
          </cell>
          <cell r="F839" t="str">
            <v>South Carolina</v>
          </cell>
          <cell r="G839" t="str">
            <v>C</v>
          </cell>
          <cell r="I839">
            <v>43614</v>
          </cell>
          <cell r="J839">
            <v>183</v>
          </cell>
          <cell r="K839" t="str">
            <v>lv</v>
          </cell>
          <cell r="L839">
            <v>36.200000000000003</v>
          </cell>
          <cell r="M839">
            <v>0</v>
          </cell>
          <cell r="N839">
            <v>4.3</v>
          </cell>
          <cell r="O839">
            <v>6.9</v>
          </cell>
          <cell r="P839">
            <v>0.3</v>
          </cell>
          <cell r="Q839">
            <v>13.2</v>
          </cell>
          <cell r="R839">
            <v>0</v>
          </cell>
          <cell r="S839">
            <v>12.2</v>
          </cell>
          <cell r="T839">
            <v>0.3</v>
          </cell>
          <cell r="AL839">
            <v>8.9948316793194164E-2</v>
          </cell>
        </row>
        <row r="840">
          <cell r="D840" t="str">
            <v>Zogby Interactive/JZ Analytics</v>
          </cell>
          <cell r="F840" t="str">
            <v>Pennsylvania</v>
          </cell>
          <cell r="G840" t="str">
            <v>C</v>
          </cell>
          <cell r="I840">
            <v>43614</v>
          </cell>
          <cell r="J840">
            <v>246</v>
          </cell>
          <cell r="K840" t="str">
            <v>lv</v>
          </cell>
          <cell r="L840">
            <v>46</v>
          </cell>
          <cell r="M840">
            <v>0</v>
          </cell>
          <cell r="N840">
            <v>2.4</v>
          </cell>
          <cell r="O840">
            <v>8.5</v>
          </cell>
          <cell r="P840">
            <v>0</v>
          </cell>
          <cell r="Q840">
            <v>14.9</v>
          </cell>
          <cell r="R840">
            <v>0</v>
          </cell>
          <cell r="S840">
            <v>7.7</v>
          </cell>
          <cell r="T840">
            <v>0.8</v>
          </cell>
          <cell r="AL840">
            <v>0.80045536762896619</v>
          </cell>
        </row>
        <row r="841">
          <cell r="D841" t="str">
            <v>Zogby Interactive/JZ Analytics</v>
          </cell>
          <cell r="F841" t="str">
            <v>Ohio</v>
          </cell>
          <cell r="G841" t="str">
            <v>C</v>
          </cell>
          <cell r="I841">
            <v>43614</v>
          </cell>
          <cell r="J841">
            <v>222</v>
          </cell>
          <cell r="K841" t="str">
            <v>lv</v>
          </cell>
          <cell r="L841">
            <v>28.5</v>
          </cell>
          <cell r="M841">
            <v>0</v>
          </cell>
          <cell r="N841">
            <v>2.7</v>
          </cell>
          <cell r="O841">
            <v>6</v>
          </cell>
          <cell r="P841">
            <v>0.5</v>
          </cell>
          <cell r="Q841">
            <v>18.7</v>
          </cell>
          <cell r="R841">
            <v>0</v>
          </cell>
          <cell r="S841">
            <v>12.3</v>
          </cell>
          <cell r="T841">
            <v>2.9</v>
          </cell>
          <cell r="AL841">
            <v>0.77141379443373992</v>
          </cell>
        </row>
        <row r="842">
          <cell r="D842" t="str">
            <v>Zogby Interactive/JZ Analytics</v>
          </cell>
          <cell r="F842" t="str">
            <v>Michigan</v>
          </cell>
          <cell r="G842" t="str">
            <v>C</v>
          </cell>
          <cell r="I842">
            <v>43614</v>
          </cell>
          <cell r="J842">
            <v>268</v>
          </cell>
          <cell r="K842" t="str">
            <v>lv</v>
          </cell>
          <cell r="L842">
            <v>27.3</v>
          </cell>
          <cell r="M842">
            <v>0</v>
          </cell>
          <cell r="N842">
            <v>0.8</v>
          </cell>
          <cell r="O842">
            <v>9.1999999999999993</v>
          </cell>
          <cell r="P842">
            <v>1</v>
          </cell>
          <cell r="Q842">
            <v>18.3</v>
          </cell>
          <cell r="R842">
            <v>0</v>
          </cell>
          <cell r="S842">
            <v>8.1</v>
          </cell>
          <cell r="T842">
            <v>1.8</v>
          </cell>
          <cell r="AL842">
            <v>0.82552209748235628</v>
          </cell>
        </row>
        <row r="843">
          <cell r="D843" t="str">
            <v>Zogby Interactive/JZ Analytics</v>
          </cell>
          <cell r="F843" t="str">
            <v>Florida</v>
          </cell>
          <cell r="G843" t="str">
            <v>C</v>
          </cell>
          <cell r="I843">
            <v>43614</v>
          </cell>
          <cell r="J843">
            <v>228</v>
          </cell>
          <cell r="K843" t="str">
            <v>lv</v>
          </cell>
          <cell r="L843">
            <v>34.4</v>
          </cell>
          <cell r="M843">
            <v>0</v>
          </cell>
          <cell r="N843">
            <v>1.5</v>
          </cell>
          <cell r="O843">
            <v>5.7</v>
          </cell>
          <cell r="P843">
            <v>0.5</v>
          </cell>
          <cell r="Q843">
            <v>18.3</v>
          </cell>
          <cell r="R843">
            <v>0</v>
          </cell>
          <cell r="S843">
            <v>6.5</v>
          </cell>
          <cell r="T843">
            <v>1.2</v>
          </cell>
          <cell r="AL843">
            <v>0.77885492267361889</v>
          </cell>
        </row>
        <row r="844">
          <cell r="D844" t="str">
            <v>Zogby Interactive/JZ Analytics</v>
          </cell>
          <cell r="F844" t="str">
            <v>Arizona</v>
          </cell>
          <cell r="G844" t="str">
            <v>C</v>
          </cell>
          <cell r="I844">
            <v>43614</v>
          </cell>
          <cell r="J844">
            <v>197</v>
          </cell>
          <cell r="K844" t="str">
            <v>lv</v>
          </cell>
          <cell r="L844">
            <v>34.6</v>
          </cell>
          <cell r="M844">
            <v>0</v>
          </cell>
          <cell r="N844">
            <v>1.5</v>
          </cell>
          <cell r="O844">
            <v>5.6</v>
          </cell>
          <cell r="P844">
            <v>0.3</v>
          </cell>
          <cell r="Q844">
            <v>15.7</v>
          </cell>
          <cell r="R844">
            <v>0</v>
          </cell>
          <cell r="S844">
            <v>9.8000000000000007</v>
          </cell>
          <cell r="T844">
            <v>0.4</v>
          </cell>
          <cell r="AL844">
            <v>0.738937510076216</v>
          </cell>
        </row>
        <row r="845">
          <cell r="D845" t="str">
            <v>SSRS</v>
          </cell>
          <cell r="F845" t="str">
            <v>US</v>
          </cell>
          <cell r="G845" t="str">
            <v>A/B</v>
          </cell>
          <cell r="I845">
            <v>43616</v>
          </cell>
          <cell r="J845">
            <v>412</v>
          </cell>
          <cell r="K845" t="str">
            <v>rv</v>
          </cell>
          <cell r="L845">
            <v>32</v>
          </cell>
          <cell r="M845">
            <v>0</v>
          </cell>
          <cell r="N845">
            <v>3</v>
          </cell>
          <cell r="O845">
            <v>5</v>
          </cell>
          <cell r="P845">
            <v>2</v>
          </cell>
          <cell r="Q845">
            <v>18</v>
          </cell>
          <cell r="R845">
            <v>0</v>
          </cell>
          <cell r="S845">
            <v>7</v>
          </cell>
          <cell r="T845">
            <v>1</v>
          </cell>
          <cell r="AL845">
            <v>2.9989411703617011E-3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43615</v>
          </cell>
          <cell r="J846">
            <v>471</v>
          </cell>
          <cell r="K846" t="str">
            <v>rv</v>
          </cell>
          <cell r="L846">
            <v>36</v>
          </cell>
          <cell r="M846">
            <v>1</v>
          </cell>
          <cell r="N846">
            <v>3</v>
          </cell>
          <cell r="O846">
            <v>5</v>
          </cell>
          <cell r="P846">
            <v>0</v>
          </cell>
          <cell r="Q846">
            <v>17</v>
          </cell>
          <cell r="R846">
            <v>0</v>
          </cell>
          <cell r="S846">
            <v>5</v>
          </cell>
          <cell r="T846">
            <v>1</v>
          </cell>
          <cell r="AL846">
            <v>2.2762286192899511E-7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43615</v>
          </cell>
          <cell r="J847">
            <v>881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42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43615</v>
          </cell>
          <cell r="J848">
            <v>881</v>
          </cell>
          <cell r="K848" t="str">
            <v>rv</v>
          </cell>
          <cell r="L848">
            <v>41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43615</v>
          </cell>
          <cell r="J849">
            <v>881</v>
          </cell>
          <cell r="K849" t="str">
            <v>rv</v>
          </cell>
          <cell r="L849">
            <v>43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41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43615</v>
          </cell>
          <cell r="J850">
            <v>881</v>
          </cell>
          <cell r="K850" t="str">
            <v>rv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37</v>
          </cell>
          <cell r="R850">
            <v>0</v>
          </cell>
          <cell r="S850">
            <v>40</v>
          </cell>
          <cell r="T850">
            <v>0</v>
          </cell>
          <cell r="AL850">
            <v>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43615</v>
          </cell>
          <cell r="J851">
            <v>881</v>
          </cell>
          <cell r="K851" t="str">
            <v>rv</v>
          </cell>
          <cell r="L851">
            <v>39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41</v>
          </cell>
          <cell r="T851">
            <v>0</v>
          </cell>
          <cell r="AL851">
            <v>0</v>
          </cell>
        </row>
        <row r="852">
          <cell r="D852" t="str">
            <v>Change Research</v>
          </cell>
          <cell r="F852" t="str">
            <v>California</v>
          </cell>
          <cell r="G852" t="str">
            <v>C</v>
          </cell>
          <cell r="I852">
            <v>43613</v>
          </cell>
          <cell r="J852">
            <v>1649</v>
          </cell>
          <cell r="K852" t="str">
            <v>lv</v>
          </cell>
          <cell r="L852">
            <v>30</v>
          </cell>
          <cell r="M852">
            <v>0</v>
          </cell>
          <cell r="N852">
            <v>1</v>
          </cell>
          <cell r="O852">
            <v>12</v>
          </cell>
          <cell r="P852">
            <v>0</v>
          </cell>
          <cell r="Q852">
            <v>23</v>
          </cell>
          <cell r="R852">
            <v>0</v>
          </cell>
          <cell r="S852">
            <v>12</v>
          </cell>
          <cell r="T852">
            <v>1</v>
          </cell>
          <cell r="AL852">
            <v>7.3555688335796557E-3</v>
          </cell>
        </row>
        <row r="853">
          <cell r="D853" t="str">
            <v>Morning Consult</v>
          </cell>
          <cell r="F853" t="str">
            <v>US</v>
          </cell>
          <cell r="G853" t="str">
            <v>B/C</v>
          </cell>
          <cell r="I853">
            <v>43611</v>
          </cell>
          <cell r="J853">
            <v>16368</v>
          </cell>
          <cell r="K853" t="str">
            <v>lv</v>
          </cell>
          <cell r="L853">
            <v>38</v>
          </cell>
          <cell r="M853">
            <v>0</v>
          </cell>
          <cell r="N853">
            <v>3</v>
          </cell>
          <cell r="O853">
            <v>7</v>
          </cell>
          <cell r="P853">
            <v>1</v>
          </cell>
          <cell r="Q853">
            <v>20</v>
          </cell>
          <cell r="R853">
            <v>0</v>
          </cell>
          <cell r="S853">
            <v>9</v>
          </cell>
          <cell r="T853">
            <v>1</v>
          </cell>
          <cell r="AL853">
            <v>4.9510147898077573E-5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43610</v>
          </cell>
          <cell r="J854">
            <v>881</v>
          </cell>
          <cell r="K854" t="str">
            <v>rv</v>
          </cell>
          <cell r="L854">
            <v>33</v>
          </cell>
          <cell r="M854">
            <v>0</v>
          </cell>
          <cell r="N854">
            <v>3</v>
          </cell>
          <cell r="O854">
            <v>5</v>
          </cell>
          <cell r="P854">
            <v>1</v>
          </cell>
          <cell r="Q854">
            <v>15</v>
          </cell>
          <cell r="R854">
            <v>0</v>
          </cell>
          <cell r="S854">
            <v>7</v>
          </cell>
          <cell r="T854">
            <v>1</v>
          </cell>
          <cell r="AL854">
            <v>2.4503369257209713E-7</v>
          </cell>
        </row>
        <row r="855">
          <cell r="D855" t="str">
            <v>Tel Opinion Research</v>
          </cell>
          <cell r="F855" t="str">
            <v>South Carolina</v>
          </cell>
          <cell r="G855" t="str">
            <v>B/C</v>
          </cell>
          <cell r="I855">
            <v>43609</v>
          </cell>
          <cell r="J855">
            <v>600</v>
          </cell>
          <cell r="K855" t="str">
            <v>lv</v>
          </cell>
          <cell r="L855">
            <v>37</v>
          </cell>
          <cell r="M855">
            <v>0</v>
          </cell>
          <cell r="N855">
            <v>2</v>
          </cell>
          <cell r="O855">
            <v>3</v>
          </cell>
          <cell r="P855">
            <v>0</v>
          </cell>
          <cell r="Q855">
            <v>10</v>
          </cell>
          <cell r="R855">
            <v>0</v>
          </cell>
          <cell r="S855">
            <v>8</v>
          </cell>
          <cell r="T855">
            <v>0</v>
          </cell>
          <cell r="AL855">
            <v>2.0994288795601328E-2</v>
          </cell>
        </row>
        <row r="856">
          <cell r="D856" t="str">
            <v>Tel Opinion Research</v>
          </cell>
          <cell r="F856" t="str">
            <v>South Carolina</v>
          </cell>
          <cell r="G856" t="str">
            <v>B/C</v>
          </cell>
          <cell r="I856">
            <v>43609</v>
          </cell>
          <cell r="J856">
            <v>600</v>
          </cell>
          <cell r="K856" t="str">
            <v>lv</v>
          </cell>
          <cell r="L856">
            <v>70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15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</row>
        <row r="857">
          <cell r="D857" t="str">
            <v>Tel Opinion Research</v>
          </cell>
          <cell r="F857" t="str">
            <v>South Carolina</v>
          </cell>
          <cell r="G857" t="str">
            <v>B/C</v>
          </cell>
          <cell r="I857">
            <v>43609</v>
          </cell>
          <cell r="J857">
            <v>600</v>
          </cell>
          <cell r="K857" t="str">
            <v>lv</v>
          </cell>
          <cell r="L857">
            <v>71</v>
          </cell>
          <cell r="M857">
            <v>0</v>
          </cell>
          <cell r="N857">
            <v>0</v>
          </cell>
          <cell r="O857">
            <v>10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AL857">
            <v>0</v>
          </cell>
        </row>
        <row r="858">
          <cell r="D858" t="str">
            <v>Tel Opinion Research</v>
          </cell>
          <cell r="F858" t="str">
            <v>South Carolina</v>
          </cell>
          <cell r="G858" t="str">
            <v>B/C</v>
          </cell>
          <cell r="I858">
            <v>43609</v>
          </cell>
          <cell r="J858">
            <v>600</v>
          </cell>
          <cell r="K858" t="str">
            <v>lv</v>
          </cell>
          <cell r="L858">
            <v>67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15</v>
          </cell>
          <cell r="T858">
            <v>0</v>
          </cell>
          <cell r="AL858">
            <v>0</v>
          </cell>
        </row>
        <row r="859">
          <cell r="D859" t="str">
            <v>Tel Opinion Research</v>
          </cell>
          <cell r="F859" t="str">
            <v>New Hampshire</v>
          </cell>
          <cell r="G859" t="str">
            <v>B/C</v>
          </cell>
          <cell r="I859">
            <v>43607</v>
          </cell>
          <cell r="J859">
            <v>600</v>
          </cell>
          <cell r="K859" t="str">
            <v>lv</v>
          </cell>
          <cell r="L859">
            <v>33</v>
          </cell>
          <cell r="M859">
            <v>0</v>
          </cell>
          <cell r="N859">
            <v>0</v>
          </cell>
          <cell r="O859">
            <v>7</v>
          </cell>
          <cell r="P859">
            <v>0</v>
          </cell>
          <cell r="Q859">
            <v>12</v>
          </cell>
          <cell r="R859">
            <v>0</v>
          </cell>
          <cell r="S859">
            <v>11</v>
          </cell>
          <cell r="T859">
            <v>0</v>
          </cell>
          <cell r="AL859">
            <v>1.9622556830220097E-2</v>
          </cell>
        </row>
        <row r="860">
          <cell r="D860" t="str">
            <v>Tel Opinion Research</v>
          </cell>
          <cell r="F860" t="str">
            <v>New Hampshire</v>
          </cell>
          <cell r="G860" t="str">
            <v>B/C</v>
          </cell>
          <cell r="I860">
            <v>43607</v>
          </cell>
          <cell r="J860">
            <v>600</v>
          </cell>
          <cell r="K860" t="str">
            <v>lv</v>
          </cell>
          <cell r="L860">
            <v>63</v>
          </cell>
          <cell r="M860">
            <v>0</v>
          </cell>
          <cell r="N860">
            <v>0</v>
          </cell>
          <cell r="O860">
            <v>21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AL860">
            <v>0</v>
          </cell>
        </row>
        <row r="861">
          <cell r="D861" t="str">
            <v>Tel Opinion Research</v>
          </cell>
          <cell r="F861" t="str">
            <v>New Hampshire</v>
          </cell>
          <cell r="G861" t="str">
            <v>B/C</v>
          </cell>
          <cell r="I861">
            <v>43607</v>
          </cell>
          <cell r="J861">
            <v>600</v>
          </cell>
          <cell r="K861" t="str">
            <v>lv</v>
          </cell>
          <cell r="L861">
            <v>58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29</v>
          </cell>
          <cell r="T861">
            <v>0</v>
          </cell>
          <cell r="AL861">
            <v>0</v>
          </cell>
        </row>
        <row r="862">
          <cell r="D862" t="str">
            <v>Tel Opinion Research</v>
          </cell>
          <cell r="F862" t="str">
            <v>New Hampshire</v>
          </cell>
          <cell r="G862" t="str">
            <v>B/C</v>
          </cell>
          <cell r="I862">
            <v>43607</v>
          </cell>
          <cell r="J862">
            <v>600</v>
          </cell>
          <cell r="K862" t="str">
            <v>lv</v>
          </cell>
          <cell r="L862">
            <v>66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22</v>
          </cell>
          <cell r="R862">
            <v>0</v>
          </cell>
          <cell r="S862">
            <v>0</v>
          </cell>
          <cell r="T862">
            <v>0</v>
          </cell>
          <cell r="AL862">
            <v>0</v>
          </cell>
        </row>
        <row r="863">
          <cell r="D863" t="str">
            <v>Change Research</v>
          </cell>
          <cell r="F863" t="str">
            <v>US</v>
          </cell>
          <cell r="G863" t="str">
            <v>C</v>
          </cell>
          <cell r="I863">
            <v>43606</v>
          </cell>
          <cell r="J863">
            <v>1420</v>
          </cell>
          <cell r="K863" t="str">
            <v>lv</v>
          </cell>
          <cell r="L863">
            <v>31</v>
          </cell>
          <cell r="M863">
            <v>0</v>
          </cell>
          <cell r="N863">
            <v>2</v>
          </cell>
          <cell r="O863">
            <v>9</v>
          </cell>
          <cell r="P863">
            <v>1</v>
          </cell>
          <cell r="Q863">
            <v>22</v>
          </cell>
          <cell r="R863">
            <v>0</v>
          </cell>
          <cell r="S863">
            <v>15</v>
          </cell>
          <cell r="T863">
            <v>2</v>
          </cell>
          <cell r="AL863">
            <v>2.0154936655208591E-3</v>
          </cell>
        </row>
        <row r="864">
          <cell r="D864" t="str">
            <v>Echelon Insights</v>
          </cell>
          <cell r="F864" t="str">
            <v>US</v>
          </cell>
          <cell r="G864">
            <v>0</v>
          </cell>
          <cell r="I864">
            <v>43606</v>
          </cell>
          <cell r="J864">
            <v>447</v>
          </cell>
          <cell r="K864" t="str">
            <v>rv</v>
          </cell>
          <cell r="L864">
            <v>66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19</v>
          </cell>
          <cell r="T864">
            <v>0</v>
          </cell>
          <cell r="AL864">
            <v>0</v>
          </cell>
        </row>
        <row r="865">
          <cell r="D865" t="str">
            <v>Echelon Insights</v>
          </cell>
          <cell r="F865" t="str">
            <v>US</v>
          </cell>
          <cell r="G865">
            <v>0</v>
          </cell>
          <cell r="I865">
            <v>43606</v>
          </cell>
          <cell r="J865">
            <v>447</v>
          </cell>
          <cell r="K865" t="str">
            <v>rv</v>
          </cell>
          <cell r="L865">
            <v>65</v>
          </cell>
          <cell r="M865">
            <v>0</v>
          </cell>
          <cell r="N865">
            <v>0</v>
          </cell>
          <cell r="O865">
            <v>17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Echelon Insights</v>
          </cell>
          <cell r="F866" t="str">
            <v>US</v>
          </cell>
          <cell r="G866">
            <v>0</v>
          </cell>
          <cell r="I866">
            <v>43606</v>
          </cell>
          <cell r="J866">
            <v>447</v>
          </cell>
          <cell r="K866" t="str">
            <v>rv</v>
          </cell>
          <cell r="L866">
            <v>63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</row>
        <row r="867">
          <cell r="D867" t="str">
            <v>Echelon Insights</v>
          </cell>
          <cell r="F867" t="str">
            <v>US</v>
          </cell>
          <cell r="G867">
            <v>0</v>
          </cell>
          <cell r="I867">
            <v>43606</v>
          </cell>
          <cell r="J867">
            <v>447</v>
          </cell>
          <cell r="K867" t="str">
            <v>rv</v>
          </cell>
          <cell r="L867">
            <v>61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25</v>
          </cell>
          <cell r="R867">
            <v>0</v>
          </cell>
          <cell r="S867">
            <v>0</v>
          </cell>
          <cell r="T867">
            <v>0</v>
          </cell>
          <cell r="AL867">
            <v>0</v>
          </cell>
        </row>
        <row r="868">
          <cell r="D868" t="str">
            <v>Echelon Insights</v>
          </cell>
          <cell r="F868" t="str">
            <v>US</v>
          </cell>
          <cell r="G868">
            <v>0</v>
          </cell>
          <cell r="I868">
            <v>43606</v>
          </cell>
          <cell r="J868">
            <v>447</v>
          </cell>
          <cell r="K868" t="str">
            <v>rv</v>
          </cell>
          <cell r="L868">
            <v>38</v>
          </cell>
          <cell r="M868">
            <v>0</v>
          </cell>
          <cell r="N868">
            <v>2</v>
          </cell>
          <cell r="O868">
            <v>5</v>
          </cell>
          <cell r="P868">
            <v>2</v>
          </cell>
          <cell r="Q868">
            <v>16</v>
          </cell>
          <cell r="R868">
            <v>0</v>
          </cell>
          <cell r="S868">
            <v>5</v>
          </cell>
          <cell r="T868">
            <v>1</v>
          </cell>
          <cell r="AL868">
            <v>6.3953313146645918E-5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43605</v>
          </cell>
          <cell r="J869">
            <v>334</v>
          </cell>
          <cell r="K869" t="str">
            <v>rv</v>
          </cell>
          <cell r="L869">
            <v>33</v>
          </cell>
          <cell r="M869">
            <v>0</v>
          </cell>
          <cell r="N869">
            <v>1</v>
          </cell>
          <cell r="O869">
            <v>6</v>
          </cell>
          <cell r="P869">
            <v>3</v>
          </cell>
          <cell r="Q869">
            <v>15</v>
          </cell>
          <cell r="R869">
            <v>0</v>
          </cell>
          <cell r="S869">
            <v>10</v>
          </cell>
          <cell r="T869">
            <v>1</v>
          </cell>
          <cell r="AL869">
            <v>5.9699031896201411E-3</v>
          </cell>
        </row>
        <row r="870">
          <cell r="D870" t="str">
            <v>Quinnipiac University</v>
          </cell>
          <cell r="F870" t="str">
            <v>US</v>
          </cell>
          <cell r="G870" t="str">
            <v>A</v>
          </cell>
          <cell r="I870">
            <v>43605</v>
          </cell>
          <cell r="J870">
            <v>454</v>
          </cell>
          <cell r="K870" t="str">
            <v>rv</v>
          </cell>
          <cell r="L870">
            <v>35</v>
          </cell>
          <cell r="M870">
            <v>0</v>
          </cell>
          <cell r="N870">
            <v>3</v>
          </cell>
          <cell r="O870">
            <v>5</v>
          </cell>
          <cell r="P870">
            <v>2</v>
          </cell>
          <cell r="Q870">
            <v>16</v>
          </cell>
          <cell r="R870">
            <v>0</v>
          </cell>
          <cell r="S870">
            <v>13</v>
          </cell>
          <cell r="T870">
            <v>1</v>
          </cell>
          <cell r="AL870">
            <v>7.3154739920863493E-4</v>
          </cell>
        </row>
        <row r="871">
          <cell r="D871" t="str">
            <v>Florida Atlantic University</v>
          </cell>
          <cell r="F871" t="str">
            <v>Florida</v>
          </cell>
          <cell r="G871" t="str">
            <v>B/C</v>
          </cell>
          <cell r="I871">
            <v>43604</v>
          </cell>
          <cell r="J871">
            <v>403</v>
          </cell>
          <cell r="K871" t="str">
            <v>lv</v>
          </cell>
          <cell r="L871">
            <v>39.200000000000003</v>
          </cell>
          <cell r="M871">
            <v>0</v>
          </cell>
          <cell r="N871">
            <v>0.9</v>
          </cell>
          <cell r="O871">
            <v>8.8000000000000007</v>
          </cell>
          <cell r="P871">
            <v>0.8</v>
          </cell>
          <cell r="Q871">
            <v>11.6</v>
          </cell>
          <cell r="R871">
            <v>0</v>
          </cell>
          <cell r="S871">
            <v>11.9</v>
          </cell>
          <cell r="T871">
            <v>0.5</v>
          </cell>
          <cell r="AL871">
            <v>4.6357042377397129E-2</v>
          </cell>
        </row>
        <row r="872">
          <cell r="D872" t="str">
            <v>Morning Consult</v>
          </cell>
          <cell r="F872" t="str">
            <v>US</v>
          </cell>
          <cell r="G872" t="str">
            <v>B/C</v>
          </cell>
          <cell r="I872">
            <v>43604</v>
          </cell>
          <cell r="J872">
            <v>14830</v>
          </cell>
          <cell r="K872" t="str">
            <v>lv</v>
          </cell>
          <cell r="L872">
            <v>39</v>
          </cell>
          <cell r="M872">
            <v>0</v>
          </cell>
          <cell r="N872">
            <v>3</v>
          </cell>
          <cell r="O872">
            <v>6</v>
          </cell>
          <cell r="P872">
            <v>1</v>
          </cell>
          <cell r="Q872">
            <v>19</v>
          </cell>
          <cell r="R872">
            <v>0</v>
          </cell>
          <cell r="S872">
            <v>9</v>
          </cell>
          <cell r="T872">
            <v>1</v>
          </cell>
          <cell r="AL872">
            <v>4.3685925172841352E-5</v>
          </cell>
        </row>
        <row r="873">
          <cell r="D873" t="str">
            <v>Change Research</v>
          </cell>
          <cell r="F873" t="str">
            <v>Iowa</v>
          </cell>
          <cell r="G873" t="str">
            <v>C</v>
          </cell>
          <cell r="I873">
            <v>43604</v>
          </cell>
          <cell r="J873">
            <v>615</v>
          </cell>
          <cell r="K873" t="str">
            <v>lv</v>
          </cell>
          <cell r="L873">
            <v>24</v>
          </cell>
          <cell r="M873">
            <v>0</v>
          </cell>
          <cell r="N873">
            <v>1</v>
          </cell>
          <cell r="O873">
            <v>14</v>
          </cell>
          <cell r="P873">
            <v>2</v>
          </cell>
          <cell r="Q873">
            <v>24</v>
          </cell>
          <cell r="R873">
            <v>0</v>
          </cell>
          <cell r="S873">
            <v>12</v>
          </cell>
          <cell r="T873">
            <v>2</v>
          </cell>
          <cell r="AL873">
            <v>4.9900056967320172E-3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43603</v>
          </cell>
          <cell r="J874">
            <v>448</v>
          </cell>
          <cell r="K874" t="str">
            <v>rv</v>
          </cell>
          <cell r="L874">
            <v>33</v>
          </cell>
          <cell r="M874">
            <v>0</v>
          </cell>
          <cell r="N874">
            <v>1</v>
          </cell>
          <cell r="O874">
            <v>6</v>
          </cell>
          <cell r="P874">
            <v>1</v>
          </cell>
          <cell r="Q874">
            <v>14</v>
          </cell>
          <cell r="R874">
            <v>0</v>
          </cell>
          <cell r="S874">
            <v>8</v>
          </cell>
          <cell r="T874">
            <v>1</v>
          </cell>
          <cell r="AL874">
            <v>1.8064639625050528E-7</v>
          </cell>
        </row>
        <row r="875">
          <cell r="D875" t="str">
            <v>Crantford Research</v>
          </cell>
          <cell r="F875" t="str">
            <v>South Carolina</v>
          </cell>
          <cell r="G875">
            <v>0</v>
          </cell>
          <cell r="I875">
            <v>43601</v>
          </cell>
          <cell r="J875">
            <v>381</v>
          </cell>
          <cell r="K875" t="str">
            <v>lv</v>
          </cell>
          <cell r="L875">
            <v>42</v>
          </cell>
          <cell r="M875">
            <v>0</v>
          </cell>
          <cell r="N875">
            <v>4</v>
          </cell>
          <cell r="O875">
            <v>8</v>
          </cell>
          <cell r="P875">
            <v>0</v>
          </cell>
          <cell r="Q875">
            <v>7</v>
          </cell>
          <cell r="R875">
            <v>0</v>
          </cell>
          <cell r="S875">
            <v>8</v>
          </cell>
          <cell r="T875">
            <v>0</v>
          </cell>
          <cell r="AL875">
            <v>0.80619378987900814</v>
          </cell>
        </row>
        <row r="876">
          <cell r="D876" t="str">
            <v>Fox News/Beacon Research/Shaw &amp; Co. Research</v>
          </cell>
          <cell r="F876" t="str">
            <v>US</v>
          </cell>
          <cell r="G876" t="str">
            <v>A-</v>
          </cell>
          <cell r="I876">
            <v>43599</v>
          </cell>
          <cell r="J876">
            <v>469</v>
          </cell>
          <cell r="K876" t="str">
            <v>lv</v>
          </cell>
          <cell r="L876">
            <v>35</v>
          </cell>
          <cell r="M876">
            <v>0</v>
          </cell>
          <cell r="N876">
            <v>3</v>
          </cell>
          <cell r="O876">
            <v>6</v>
          </cell>
          <cell r="P876">
            <v>2</v>
          </cell>
          <cell r="Q876">
            <v>17</v>
          </cell>
          <cell r="R876">
            <v>0</v>
          </cell>
          <cell r="S876">
            <v>9</v>
          </cell>
          <cell r="T876">
            <v>1</v>
          </cell>
          <cell r="AL876">
            <v>2.6894131688905702E-3</v>
          </cell>
        </row>
        <row r="877">
          <cell r="D877" t="str">
            <v>Quinnipiac University</v>
          </cell>
          <cell r="F877" t="str">
            <v>Pennsylvania</v>
          </cell>
          <cell r="G877" t="str">
            <v>A</v>
          </cell>
          <cell r="I877">
            <v>43599</v>
          </cell>
          <cell r="J877">
            <v>431</v>
          </cell>
          <cell r="K877" t="str">
            <v>rv</v>
          </cell>
          <cell r="L877">
            <v>39</v>
          </cell>
          <cell r="M877">
            <v>0</v>
          </cell>
          <cell r="N877">
            <v>5</v>
          </cell>
          <cell r="O877">
            <v>6</v>
          </cell>
          <cell r="P877">
            <v>1</v>
          </cell>
          <cell r="Q877">
            <v>13</v>
          </cell>
          <cell r="R877">
            <v>0</v>
          </cell>
          <cell r="S877">
            <v>8</v>
          </cell>
          <cell r="T877">
            <v>0</v>
          </cell>
          <cell r="AL877">
            <v>2.8471272125797631</v>
          </cell>
        </row>
        <row r="878">
          <cell r="D878" t="str">
            <v>Ipsos</v>
          </cell>
          <cell r="F878" t="str">
            <v>US</v>
          </cell>
          <cell r="G878" t="str">
            <v>B+</v>
          </cell>
          <cell r="I878">
            <v>43599</v>
          </cell>
          <cell r="J878">
            <v>964</v>
          </cell>
          <cell r="K878" t="str">
            <v>rv</v>
          </cell>
          <cell r="L878">
            <v>32</v>
          </cell>
          <cell r="M878">
            <v>0</v>
          </cell>
          <cell r="N878">
            <v>2</v>
          </cell>
          <cell r="O878">
            <v>4</v>
          </cell>
          <cell r="P878">
            <v>1</v>
          </cell>
          <cell r="Q878">
            <v>14</v>
          </cell>
          <cell r="R878">
            <v>0</v>
          </cell>
          <cell r="S878">
            <v>7</v>
          </cell>
          <cell r="T878">
            <v>1</v>
          </cell>
          <cell r="AL878">
            <v>5.5766192025390517E-5</v>
          </cell>
        </row>
        <row r="879">
          <cell r="D879" t="str">
            <v>Ipsos</v>
          </cell>
          <cell r="F879" t="str">
            <v>US</v>
          </cell>
          <cell r="G879" t="str">
            <v>B+</v>
          </cell>
          <cell r="I879">
            <v>43599</v>
          </cell>
          <cell r="J879">
            <v>1132</v>
          </cell>
          <cell r="K879" t="str">
            <v>a</v>
          </cell>
          <cell r="L879">
            <v>29</v>
          </cell>
          <cell r="M879">
            <v>0</v>
          </cell>
          <cell r="N879">
            <v>2</v>
          </cell>
          <cell r="O879">
            <v>4</v>
          </cell>
          <cell r="P879">
            <v>1</v>
          </cell>
          <cell r="Q879">
            <v>13</v>
          </cell>
          <cell r="R879">
            <v>0</v>
          </cell>
          <cell r="S879">
            <v>6</v>
          </cell>
          <cell r="T879">
            <v>1</v>
          </cell>
          <cell r="AL879">
            <v>0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43598</v>
          </cell>
          <cell r="J880">
            <v>2207</v>
          </cell>
          <cell r="K880" t="str">
            <v>rv</v>
          </cell>
          <cell r="L880">
            <v>39</v>
          </cell>
          <cell r="M880">
            <v>0</v>
          </cell>
          <cell r="N880">
            <v>4</v>
          </cell>
          <cell r="O880">
            <v>5</v>
          </cell>
          <cell r="P880">
            <v>2</v>
          </cell>
          <cell r="Q880">
            <v>20</v>
          </cell>
          <cell r="R880">
            <v>0</v>
          </cell>
          <cell r="S880">
            <v>8</v>
          </cell>
          <cell r="T880">
            <v>1</v>
          </cell>
          <cell r="AL880">
            <v>3.2474689947982343E-7</v>
          </cell>
        </row>
        <row r="881">
          <cell r="D881" t="str">
            <v>Emerson College</v>
          </cell>
          <cell r="F881" t="str">
            <v>US</v>
          </cell>
          <cell r="G881" t="str">
            <v>B-</v>
          </cell>
          <cell r="I881">
            <v>43598</v>
          </cell>
          <cell r="J881">
            <v>429</v>
          </cell>
          <cell r="K881" t="str">
            <v>lv</v>
          </cell>
          <cell r="L881">
            <v>32.6</v>
          </cell>
          <cell r="M881">
            <v>0</v>
          </cell>
          <cell r="N881">
            <v>0.6</v>
          </cell>
          <cell r="O881">
            <v>7.5</v>
          </cell>
          <cell r="P881">
            <v>0.6</v>
          </cell>
          <cell r="Q881">
            <v>24.9</v>
          </cell>
          <cell r="R881">
            <v>0</v>
          </cell>
          <cell r="S881">
            <v>9.6999999999999993</v>
          </cell>
          <cell r="T881">
            <v>1.1000000000000001</v>
          </cell>
          <cell r="AL881">
            <v>1.3949071659304765E-3</v>
          </cell>
        </row>
        <row r="882">
          <cell r="D882" t="str">
            <v>Change Research</v>
          </cell>
          <cell r="F882" t="str">
            <v>Nevada</v>
          </cell>
          <cell r="G882" t="str">
            <v>C</v>
          </cell>
          <cell r="I882">
            <v>43597</v>
          </cell>
          <cell r="J882">
            <v>389</v>
          </cell>
          <cell r="K882" t="str">
            <v>lv</v>
          </cell>
          <cell r="L882">
            <v>29</v>
          </cell>
          <cell r="M882">
            <v>0</v>
          </cell>
          <cell r="N882">
            <v>2</v>
          </cell>
          <cell r="O882">
            <v>13</v>
          </cell>
          <cell r="P882">
            <v>1</v>
          </cell>
          <cell r="Q882">
            <v>24</v>
          </cell>
          <cell r="R882">
            <v>0</v>
          </cell>
          <cell r="S882">
            <v>12</v>
          </cell>
          <cell r="T882">
            <v>1</v>
          </cell>
          <cell r="AL882">
            <v>0.11177151867608388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43597</v>
          </cell>
          <cell r="J883">
            <v>15342</v>
          </cell>
          <cell r="K883" t="str">
            <v>lv</v>
          </cell>
          <cell r="L883">
            <v>39</v>
          </cell>
          <cell r="M883">
            <v>0</v>
          </cell>
          <cell r="N883">
            <v>3</v>
          </cell>
          <cell r="O883">
            <v>6</v>
          </cell>
          <cell r="P883">
            <v>2</v>
          </cell>
          <cell r="Q883">
            <v>19</v>
          </cell>
          <cell r="R883">
            <v>0</v>
          </cell>
          <cell r="S883">
            <v>8</v>
          </cell>
          <cell r="T883">
            <v>1</v>
          </cell>
          <cell r="AL883">
            <v>4.0773013813804698E-5</v>
          </cell>
        </row>
        <row r="884">
          <cell r="D884" t="str">
            <v>McLaughlin &amp; Associates</v>
          </cell>
          <cell r="F884" t="str">
            <v>US</v>
          </cell>
          <cell r="G884" t="str">
            <v>C/D</v>
          </cell>
          <cell r="I884">
            <v>43596</v>
          </cell>
          <cell r="J884">
            <v>360</v>
          </cell>
          <cell r="K884" t="str">
            <v>lv</v>
          </cell>
          <cell r="L884">
            <v>30</v>
          </cell>
          <cell r="M884">
            <v>0</v>
          </cell>
          <cell r="N884">
            <v>5</v>
          </cell>
          <cell r="O884">
            <v>4</v>
          </cell>
          <cell r="P884">
            <v>2</v>
          </cell>
          <cell r="Q884">
            <v>19</v>
          </cell>
          <cell r="R884">
            <v>0</v>
          </cell>
          <cell r="S884">
            <v>7</v>
          </cell>
          <cell r="T884">
            <v>2</v>
          </cell>
          <cell r="AL884">
            <v>8.8430544466806425E-4</v>
          </cell>
        </row>
        <row r="885">
          <cell r="D885" t="str">
            <v>Denno Research</v>
          </cell>
          <cell r="F885" t="str">
            <v>Michigan</v>
          </cell>
          <cell r="G885">
            <v>0</v>
          </cell>
          <cell r="I885">
            <v>43595</v>
          </cell>
          <cell r="J885">
            <v>235</v>
          </cell>
          <cell r="K885" t="str">
            <v>lv</v>
          </cell>
          <cell r="L885">
            <v>37</v>
          </cell>
          <cell r="M885">
            <v>0</v>
          </cell>
          <cell r="N885">
            <v>3</v>
          </cell>
          <cell r="O885">
            <v>5</v>
          </cell>
          <cell r="P885">
            <v>1</v>
          </cell>
          <cell r="Q885">
            <v>16</v>
          </cell>
          <cell r="R885">
            <v>0</v>
          </cell>
          <cell r="S885">
            <v>9</v>
          </cell>
          <cell r="T885">
            <v>0</v>
          </cell>
          <cell r="AL885">
            <v>9.2766421271400029E-2</v>
          </cell>
        </row>
        <row r="886">
          <cell r="D886" t="str">
            <v>Zogby Interactive/JZ Analytics</v>
          </cell>
          <cell r="F886" t="str">
            <v>US</v>
          </cell>
          <cell r="G886" t="str">
            <v>C</v>
          </cell>
          <cell r="I886">
            <v>43594</v>
          </cell>
          <cell r="J886">
            <v>463</v>
          </cell>
          <cell r="K886" t="str">
            <v>lv</v>
          </cell>
          <cell r="L886">
            <v>37</v>
          </cell>
          <cell r="M886">
            <v>0</v>
          </cell>
          <cell r="N886">
            <v>3</v>
          </cell>
          <cell r="O886">
            <v>7</v>
          </cell>
          <cell r="P886">
            <v>2</v>
          </cell>
          <cell r="Q886">
            <v>15</v>
          </cell>
          <cell r="R886">
            <v>0</v>
          </cell>
          <cell r="S886">
            <v>6</v>
          </cell>
          <cell r="T886">
            <v>2</v>
          </cell>
          <cell r="AL886">
            <v>7.4918415134809044E-3</v>
          </cell>
        </row>
        <row r="887">
          <cell r="D887" t="str">
            <v>Change Research</v>
          </cell>
          <cell r="F887" t="str">
            <v>South Carolina</v>
          </cell>
          <cell r="G887" t="str">
            <v>C</v>
          </cell>
          <cell r="I887">
            <v>43594</v>
          </cell>
          <cell r="J887">
            <v>595</v>
          </cell>
          <cell r="K887" t="str">
            <v>lv</v>
          </cell>
          <cell r="L887">
            <v>46</v>
          </cell>
          <cell r="M887">
            <v>0</v>
          </cell>
          <cell r="N887">
            <v>4</v>
          </cell>
          <cell r="O887">
            <v>8</v>
          </cell>
          <cell r="P887">
            <v>1</v>
          </cell>
          <cell r="Q887">
            <v>15</v>
          </cell>
          <cell r="R887">
            <v>0</v>
          </cell>
          <cell r="S887">
            <v>8</v>
          </cell>
          <cell r="T887">
            <v>2</v>
          </cell>
          <cell r="AL887">
            <v>2.0149763135619246E-3</v>
          </cell>
        </row>
        <row r="888">
          <cell r="D888" t="str">
            <v>Tel Opinion Research</v>
          </cell>
          <cell r="F888" t="str">
            <v>Florida</v>
          </cell>
          <cell r="G888" t="str">
            <v>B/C</v>
          </cell>
          <cell r="I888">
            <v>43593</v>
          </cell>
          <cell r="J888">
            <v>800</v>
          </cell>
          <cell r="K888" t="str">
            <v>lv</v>
          </cell>
          <cell r="L888">
            <v>39</v>
          </cell>
          <cell r="M888">
            <v>0</v>
          </cell>
          <cell r="N888">
            <v>1</v>
          </cell>
          <cell r="O888">
            <v>3</v>
          </cell>
          <cell r="P888">
            <v>1</v>
          </cell>
          <cell r="Q888">
            <v>16</v>
          </cell>
          <cell r="R888">
            <v>0</v>
          </cell>
          <cell r="S888">
            <v>5</v>
          </cell>
          <cell r="T888">
            <v>0</v>
          </cell>
          <cell r="AL888">
            <v>7.0430575844268387E-3</v>
          </cell>
        </row>
        <row r="889">
          <cell r="D889" t="str">
            <v>Monmouth University</v>
          </cell>
          <cell r="F889" t="str">
            <v>New Hampshire</v>
          </cell>
          <cell r="G889" t="str">
            <v>A+</v>
          </cell>
          <cell r="I889">
            <v>43592</v>
          </cell>
          <cell r="J889">
            <v>376</v>
          </cell>
          <cell r="K889" t="str">
            <v>lv</v>
          </cell>
          <cell r="L889">
            <v>36</v>
          </cell>
          <cell r="M889">
            <v>0</v>
          </cell>
          <cell r="N889">
            <v>2</v>
          </cell>
          <cell r="O889">
            <v>9</v>
          </cell>
          <cell r="P889">
            <v>2</v>
          </cell>
          <cell r="Q889">
            <v>18</v>
          </cell>
          <cell r="R889">
            <v>0</v>
          </cell>
          <cell r="S889">
            <v>8</v>
          </cell>
          <cell r="T889">
            <v>1</v>
          </cell>
          <cell r="AL889">
            <v>6.7336299680600589E-3</v>
          </cell>
        </row>
        <row r="890">
          <cell r="D890" t="str">
            <v>GBAO</v>
          </cell>
          <cell r="F890" t="str">
            <v>US</v>
          </cell>
          <cell r="G890" t="str">
            <v>B/C</v>
          </cell>
          <cell r="I890">
            <v>43590</v>
          </cell>
          <cell r="J890">
            <v>800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5</v>
          </cell>
          <cell r="P890">
            <v>1</v>
          </cell>
          <cell r="Q890">
            <v>13</v>
          </cell>
          <cell r="R890">
            <v>0</v>
          </cell>
          <cell r="S890">
            <v>8</v>
          </cell>
          <cell r="T890">
            <v>0</v>
          </cell>
          <cell r="AL890">
            <v>1.4966069367337982</v>
          </cell>
        </row>
        <row r="891">
          <cell r="D891" t="str">
            <v>Capitol Weekly</v>
          </cell>
          <cell r="F891" t="str">
            <v>California</v>
          </cell>
          <cell r="G891">
            <v>0</v>
          </cell>
          <cell r="I891">
            <v>43585</v>
          </cell>
          <cell r="J891">
            <v>1041</v>
          </cell>
          <cell r="K891" t="str">
            <v>lv</v>
          </cell>
          <cell r="L891">
            <v>20.399999999999999</v>
          </cell>
          <cell r="M891">
            <v>0</v>
          </cell>
          <cell r="N891">
            <v>1.9</v>
          </cell>
          <cell r="O891">
            <v>18.7</v>
          </cell>
          <cell r="P891">
            <v>2.6</v>
          </cell>
          <cell r="Q891">
            <v>19.8</v>
          </cell>
          <cell r="R891">
            <v>0</v>
          </cell>
          <cell r="S891">
            <v>10</v>
          </cell>
          <cell r="T891">
            <v>0</v>
          </cell>
          <cell r="AL891">
            <v>6.6020283693836424E-4</v>
          </cell>
        </row>
        <row r="892">
          <cell r="D892" t="str">
            <v>We Ask America</v>
          </cell>
          <cell r="F892" t="str">
            <v>Indiana</v>
          </cell>
          <cell r="G892" t="str">
            <v>C-</v>
          </cell>
          <cell r="I892">
            <v>43590</v>
          </cell>
          <cell r="J892">
            <v>280</v>
          </cell>
          <cell r="K892" t="str">
            <v>lv</v>
          </cell>
          <cell r="L892">
            <v>33</v>
          </cell>
          <cell r="M892">
            <v>0</v>
          </cell>
          <cell r="N892">
            <v>1</v>
          </cell>
          <cell r="O892">
            <v>20</v>
          </cell>
          <cell r="P892">
            <v>0</v>
          </cell>
          <cell r="Q892">
            <v>23</v>
          </cell>
          <cell r="R892">
            <v>0</v>
          </cell>
          <cell r="S892">
            <v>2</v>
          </cell>
          <cell r="T892">
            <v>0</v>
          </cell>
          <cell r="AL892">
            <v>0.60762938253572407</v>
          </cell>
        </row>
        <row r="893">
          <cell r="D893" t="str">
            <v>Change Research</v>
          </cell>
          <cell r="F893" t="str">
            <v>New Hampshire</v>
          </cell>
          <cell r="G893" t="str">
            <v>C</v>
          </cell>
          <cell r="I893">
            <v>43590</v>
          </cell>
          <cell r="J893">
            <v>864</v>
          </cell>
          <cell r="K893" t="str">
            <v>lv</v>
          </cell>
          <cell r="L893">
            <v>26</v>
          </cell>
          <cell r="M893">
            <v>0</v>
          </cell>
          <cell r="N893">
            <v>2</v>
          </cell>
          <cell r="O893">
            <v>12</v>
          </cell>
          <cell r="P893">
            <v>1</v>
          </cell>
          <cell r="Q893">
            <v>30</v>
          </cell>
          <cell r="R893">
            <v>0</v>
          </cell>
          <cell r="S893">
            <v>9</v>
          </cell>
          <cell r="T893">
            <v>2</v>
          </cell>
          <cell r="AL893">
            <v>9.3315640657674961E-3</v>
          </cell>
        </row>
        <row r="894">
          <cell r="D894" t="str">
            <v>Morning Consult</v>
          </cell>
          <cell r="F894" t="str">
            <v>US</v>
          </cell>
          <cell r="G894" t="str">
            <v>B/C</v>
          </cell>
          <cell r="I894">
            <v>43590</v>
          </cell>
          <cell r="J894">
            <v>15770</v>
          </cell>
          <cell r="K894" t="str">
            <v>lv</v>
          </cell>
          <cell r="L894">
            <v>40</v>
          </cell>
          <cell r="M894">
            <v>0</v>
          </cell>
          <cell r="N894">
            <v>3</v>
          </cell>
          <cell r="O894">
            <v>6</v>
          </cell>
          <cell r="P894">
            <v>2</v>
          </cell>
          <cell r="Q894">
            <v>19</v>
          </cell>
          <cell r="R894">
            <v>0</v>
          </cell>
          <cell r="S894">
            <v>8</v>
          </cell>
          <cell r="T894">
            <v>1</v>
          </cell>
          <cell r="AL894">
            <v>3.8018472181258327E-5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43589</v>
          </cell>
          <cell r="J895">
            <v>440</v>
          </cell>
          <cell r="K895" t="str">
            <v>rv</v>
          </cell>
          <cell r="L895">
            <v>46</v>
          </cell>
          <cell r="M895">
            <v>0</v>
          </cell>
          <cell r="N895">
            <v>2.7</v>
          </cell>
          <cell r="O895">
            <v>8</v>
          </cell>
          <cell r="P895">
            <v>0.3</v>
          </cell>
          <cell r="Q895">
            <v>14</v>
          </cell>
          <cell r="R895">
            <v>0</v>
          </cell>
          <cell r="S895">
            <v>7</v>
          </cell>
          <cell r="T895">
            <v>0.8</v>
          </cell>
          <cell r="AL895">
            <v>1.6563065570012064E-7</v>
          </cell>
        </row>
        <row r="896">
          <cell r="D896" t="str">
            <v>Optimus</v>
          </cell>
          <cell r="F896" t="str">
            <v>South Carolina</v>
          </cell>
          <cell r="G896" t="str">
            <v>C/D</v>
          </cell>
          <cell r="I896">
            <v>43587</v>
          </cell>
          <cell r="J896">
            <v>568</v>
          </cell>
          <cell r="K896" t="str">
            <v>lv</v>
          </cell>
          <cell r="L896">
            <v>48.3</v>
          </cell>
          <cell r="M896">
            <v>0</v>
          </cell>
          <cell r="N896">
            <v>3.8</v>
          </cell>
          <cell r="O896">
            <v>5.2</v>
          </cell>
          <cell r="P896">
            <v>0.8</v>
          </cell>
          <cell r="Q896">
            <v>11.9</v>
          </cell>
          <cell r="R896">
            <v>0</v>
          </cell>
          <cell r="S896">
            <v>4.5</v>
          </cell>
          <cell r="T896">
            <v>0</v>
          </cell>
          <cell r="AL896">
            <v>2.5379918287163534E-2</v>
          </cell>
        </row>
        <row r="897">
          <cell r="D897" t="str">
            <v>Optimus</v>
          </cell>
          <cell r="F897" t="str">
            <v>New Hampshire</v>
          </cell>
          <cell r="G897" t="str">
            <v>C/D</v>
          </cell>
          <cell r="I897">
            <v>43587</v>
          </cell>
          <cell r="J897">
            <v>551</v>
          </cell>
          <cell r="K897" t="str">
            <v>lv</v>
          </cell>
          <cell r="L897">
            <v>34</v>
          </cell>
          <cell r="M897">
            <v>0</v>
          </cell>
          <cell r="N897">
            <v>1.2</v>
          </cell>
          <cell r="O897">
            <v>9.6999999999999993</v>
          </cell>
          <cell r="P897">
            <v>1.3</v>
          </cell>
          <cell r="Q897">
            <v>15.5</v>
          </cell>
          <cell r="R897">
            <v>0</v>
          </cell>
          <cell r="S897">
            <v>9.1</v>
          </cell>
          <cell r="T897">
            <v>0</v>
          </cell>
          <cell r="AL897">
            <v>2.5141957666223173E-2</v>
          </cell>
        </row>
        <row r="898">
          <cell r="D898" t="str">
            <v>Optimus</v>
          </cell>
          <cell r="F898" t="str">
            <v>Iowa</v>
          </cell>
          <cell r="G898" t="str">
            <v>C/D</v>
          </cell>
          <cell r="I898">
            <v>43587</v>
          </cell>
          <cell r="J898">
            <v>576</v>
          </cell>
          <cell r="K898" t="str">
            <v>lv</v>
          </cell>
          <cell r="L898">
            <v>34.9</v>
          </cell>
          <cell r="M898">
            <v>0</v>
          </cell>
          <cell r="N898">
            <v>2.4</v>
          </cell>
          <cell r="O898">
            <v>11.4</v>
          </cell>
          <cell r="P898">
            <v>3.5</v>
          </cell>
          <cell r="Q898">
            <v>13.7</v>
          </cell>
          <cell r="R898">
            <v>0</v>
          </cell>
          <cell r="S898">
            <v>10.4</v>
          </cell>
          <cell r="T898">
            <v>0</v>
          </cell>
          <cell r="AL898">
            <v>2.5490181317630672E-2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43586</v>
          </cell>
          <cell r="J899">
            <v>259</v>
          </cell>
          <cell r="K899" t="str">
            <v>rv</v>
          </cell>
          <cell r="L899">
            <v>44</v>
          </cell>
          <cell r="M899">
            <v>2</v>
          </cell>
          <cell r="N899">
            <v>3</v>
          </cell>
          <cell r="O899">
            <v>2</v>
          </cell>
          <cell r="P899">
            <v>2</v>
          </cell>
          <cell r="Q899">
            <v>14</v>
          </cell>
          <cell r="R899">
            <v>0</v>
          </cell>
          <cell r="S899">
            <v>5</v>
          </cell>
          <cell r="T899">
            <v>0</v>
          </cell>
          <cell r="AL899">
            <v>1.379246806301781E-7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43586</v>
          </cell>
          <cell r="J900">
            <v>254</v>
          </cell>
          <cell r="K900" t="str">
            <v>rv</v>
          </cell>
          <cell r="L900">
            <v>34</v>
          </cell>
          <cell r="M900">
            <v>2</v>
          </cell>
          <cell r="N900">
            <v>5</v>
          </cell>
          <cell r="O900">
            <v>4</v>
          </cell>
          <cell r="P900">
            <v>1</v>
          </cell>
          <cell r="Q900">
            <v>17</v>
          </cell>
          <cell r="R900">
            <v>0</v>
          </cell>
          <cell r="S900">
            <v>3</v>
          </cell>
          <cell r="T900">
            <v>2</v>
          </cell>
          <cell r="AL900">
            <v>0</v>
          </cell>
        </row>
        <row r="901">
          <cell r="D901" t="str">
            <v>Change Research</v>
          </cell>
          <cell r="F901" t="str">
            <v>Virginia</v>
          </cell>
          <cell r="G901" t="str">
            <v>C</v>
          </cell>
          <cell r="I901">
            <v>43585</v>
          </cell>
          <cell r="J901">
            <v>551</v>
          </cell>
          <cell r="K901" t="str">
            <v>lv</v>
          </cell>
          <cell r="L901">
            <v>41</v>
          </cell>
          <cell r="M901">
            <v>0</v>
          </cell>
          <cell r="N901">
            <v>3</v>
          </cell>
          <cell r="O901">
            <v>12</v>
          </cell>
          <cell r="P901">
            <v>1</v>
          </cell>
          <cell r="Q901">
            <v>20</v>
          </cell>
          <cell r="R901">
            <v>0</v>
          </cell>
          <cell r="S901">
            <v>10</v>
          </cell>
          <cell r="T901">
            <v>1</v>
          </cell>
          <cell r="AL901">
            <v>0.97299854772411964</v>
          </cell>
        </row>
        <row r="902">
          <cell r="D902" t="str">
            <v>Quinnipiac University</v>
          </cell>
          <cell r="F902" t="str">
            <v>US</v>
          </cell>
          <cell r="G902" t="str">
            <v>A</v>
          </cell>
          <cell r="I902">
            <v>43584</v>
          </cell>
          <cell r="J902">
            <v>419</v>
          </cell>
          <cell r="K902" t="str">
            <v>rv</v>
          </cell>
          <cell r="L902">
            <v>38</v>
          </cell>
          <cell r="M902">
            <v>0</v>
          </cell>
          <cell r="N902">
            <v>2</v>
          </cell>
          <cell r="O902">
            <v>10</v>
          </cell>
          <cell r="P902">
            <v>1</v>
          </cell>
          <cell r="Q902">
            <v>11</v>
          </cell>
          <cell r="R902">
            <v>0</v>
          </cell>
          <cell r="S902">
            <v>12</v>
          </cell>
          <cell r="T902">
            <v>1</v>
          </cell>
          <cell r="AL902">
            <v>5.4487207845685403E-4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43583</v>
          </cell>
          <cell r="J903">
            <v>741</v>
          </cell>
          <cell r="K903" t="str">
            <v>rv</v>
          </cell>
          <cell r="L903">
            <v>33</v>
          </cell>
          <cell r="M903">
            <v>0</v>
          </cell>
          <cell r="N903">
            <v>3</v>
          </cell>
          <cell r="O903">
            <v>5</v>
          </cell>
          <cell r="P903">
            <v>1</v>
          </cell>
          <cell r="Q903">
            <v>16</v>
          </cell>
          <cell r="R903">
            <v>0</v>
          </cell>
          <cell r="S903">
            <v>6</v>
          </cell>
          <cell r="T903">
            <v>0</v>
          </cell>
          <cell r="AL903">
            <v>1.8958651596296129E-7</v>
          </cell>
        </row>
        <row r="904">
          <cell r="D904" t="str">
            <v>SSRS</v>
          </cell>
          <cell r="F904" t="str">
            <v>US</v>
          </cell>
          <cell r="G904" t="str">
            <v>A/B</v>
          </cell>
          <cell r="I904">
            <v>43583</v>
          </cell>
          <cell r="J904">
            <v>411</v>
          </cell>
          <cell r="K904" t="str">
            <v>rv</v>
          </cell>
          <cell r="L904">
            <v>39</v>
          </cell>
          <cell r="M904">
            <v>0</v>
          </cell>
          <cell r="N904">
            <v>2</v>
          </cell>
          <cell r="O904">
            <v>7</v>
          </cell>
          <cell r="P904">
            <v>2</v>
          </cell>
          <cell r="Q904">
            <v>15</v>
          </cell>
          <cell r="R904">
            <v>0</v>
          </cell>
          <cell r="S904">
            <v>8</v>
          </cell>
          <cell r="T904">
            <v>1</v>
          </cell>
          <cell r="AL904">
            <v>1.9537768934129876E-3</v>
          </cell>
        </row>
        <row r="905">
          <cell r="D905" t="str">
            <v>Suffolk University</v>
          </cell>
          <cell r="F905" t="str">
            <v>New Hampshire</v>
          </cell>
          <cell r="G905" t="str">
            <v>A-</v>
          </cell>
          <cell r="I905">
            <v>43583</v>
          </cell>
          <cell r="J905">
            <v>429</v>
          </cell>
          <cell r="K905" t="str">
            <v>lv</v>
          </cell>
          <cell r="L905">
            <v>20.05</v>
          </cell>
          <cell r="M905">
            <v>0</v>
          </cell>
          <cell r="N905">
            <v>2.8</v>
          </cell>
          <cell r="O905">
            <v>11.89</v>
          </cell>
          <cell r="P905">
            <v>1.17</v>
          </cell>
          <cell r="Q905">
            <v>12.35</v>
          </cell>
          <cell r="R905">
            <v>0</v>
          </cell>
          <cell r="S905">
            <v>8.39</v>
          </cell>
          <cell r="T905">
            <v>1.17</v>
          </cell>
          <cell r="AL905">
            <v>1.8295114180903837E-3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43583</v>
          </cell>
          <cell r="J906">
            <v>15475</v>
          </cell>
          <cell r="K906" t="str">
            <v>lv</v>
          </cell>
          <cell r="L906">
            <v>36</v>
          </cell>
          <cell r="M906">
            <v>0</v>
          </cell>
          <cell r="N906">
            <v>3</v>
          </cell>
          <cell r="O906">
            <v>8</v>
          </cell>
          <cell r="P906">
            <v>2</v>
          </cell>
          <cell r="Q906">
            <v>22</v>
          </cell>
          <cell r="R906">
            <v>0</v>
          </cell>
          <cell r="S906">
            <v>9</v>
          </cell>
          <cell r="T906">
            <v>2</v>
          </cell>
          <cell r="AL906">
            <v>3.483847052517587E-5</v>
          </cell>
        </row>
        <row r="907">
          <cell r="D907" t="str">
            <v>Emerson College</v>
          </cell>
          <cell r="F907" t="str">
            <v>Texas</v>
          </cell>
          <cell r="G907" t="str">
            <v>B-</v>
          </cell>
          <cell r="I907">
            <v>43583</v>
          </cell>
          <cell r="J907">
            <v>342</v>
          </cell>
          <cell r="K907" t="str">
            <v>lv</v>
          </cell>
          <cell r="L907">
            <v>22.9</v>
          </cell>
          <cell r="M907">
            <v>0</v>
          </cell>
          <cell r="N907">
            <v>0.6</v>
          </cell>
          <cell r="O907">
            <v>8.4</v>
          </cell>
          <cell r="P907">
            <v>3</v>
          </cell>
          <cell r="Q907">
            <v>16.8</v>
          </cell>
          <cell r="R907">
            <v>0</v>
          </cell>
          <cell r="S907">
            <v>6.8</v>
          </cell>
          <cell r="T907">
            <v>3.2</v>
          </cell>
          <cell r="AL907">
            <v>0.15071043974000461</v>
          </cell>
        </row>
        <row r="908">
          <cell r="D908" t="str">
            <v>ABC News/Washington Post</v>
          </cell>
          <cell r="F908" t="str">
            <v>US</v>
          </cell>
          <cell r="G908" t="str">
            <v>A+</v>
          </cell>
          <cell r="I908">
            <v>43580</v>
          </cell>
          <cell r="J908">
            <v>427</v>
          </cell>
          <cell r="K908" t="str">
            <v>a</v>
          </cell>
          <cell r="L908">
            <v>17</v>
          </cell>
          <cell r="M908">
            <v>0</v>
          </cell>
          <cell r="N908">
            <v>1</v>
          </cell>
          <cell r="O908">
            <v>5</v>
          </cell>
          <cell r="P908">
            <v>1</v>
          </cell>
          <cell r="Q908">
            <v>11</v>
          </cell>
          <cell r="R908">
            <v>0</v>
          </cell>
          <cell r="S908">
            <v>4</v>
          </cell>
          <cell r="T908">
            <v>0</v>
          </cell>
          <cell r="AL908">
            <v>1.9872902411337389E-3</v>
          </cell>
        </row>
        <row r="909">
          <cell r="D909" t="str">
            <v>Ipsos</v>
          </cell>
          <cell r="F909" t="str">
            <v>US</v>
          </cell>
          <cell r="G909" t="str">
            <v>B+</v>
          </cell>
          <cell r="I909">
            <v>43578</v>
          </cell>
          <cell r="J909">
            <v>2237</v>
          </cell>
          <cell r="K909" t="str">
            <v>a</v>
          </cell>
          <cell r="L909">
            <v>24</v>
          </cell>
          <cell r="M909">
            <v>0</v>
          </cell>
          <cell r="N909">
            <v>3</v>
          </cell>
          <cell r="O909">
            <v>7</v>
          </cell>
          <cell r="P909">
            <v>1</v>
          </cell>
          <cell r="Q909">
            <v>15</v>
          </cell>
          <cell r="R909">
            <v>0</v>
          </cell>
          <cell r="S909">
            <v>5</v>
          </cell>
          <cell r="T909">
            <v>1</v>
          </cell>
          <cell r="AL909">
            <v>6.7158485357749024E-5</v>
          </cell>
        </row>
        <row r="910">
          <cell r="D910" t="str">
            <v>Change Research</v>
          </cell>
          <cell r="F910" t="str">
            <v>Texas</v>
          </cell>
          <cell r="G910" t="str">
            <v>C</v>
          </cell>
          <cell r="I910">
            <v>43577</v>
          </cell>
          <cell r="J910">
            <v>1578</v>
          </cell>
          <cell r="K910" t="str">
            <v>lv</v>
          </cell>
          <cell r="L910">
            <v>0</v>
          </cell>
          <cell r="M910">
            <v>0</v>
          </cell>
          <cell r="N910">
            <v>4</v>
          </cell>
          <cell r="O910">
            <v>21</v>
          </cell>
          <cell r="P910">
            <v>1</v>
          </cell>
          <cell r="Q910">
            <v>23</v>
          </cell>
          <cell r="R910">
            <v>0</v>
          </cell>
          <cell r="S910">
            <v>5</v>
          </cell>
          <cell r="T910">
            <v>0</v>
          </cell>
          <cell r="AL910">
            <v>0</v>
          </cell>
        </row>
        <row r="911">
          <cell r="D911" t="str">
            <v>Change Research</v>
          </cell>
          <cell r="F911" t="str">
            <v>Texas</v>
          </cell>
          <cell r="G911" t="str">
            <v>C</v>
          </cell>
          <cell r="I911">
            <v>43577</v>
          </cell>
          <cell r="J911">
            <v>1578</v>
          </cell>
          <cell r="K911" t="str">
            <v>lv</v>
          </cell>
          <cell r="L911">
            <v>20</v>
          </cell>
          <cell r="M911">
            <v>0</v>
          </cell>
          <cell r="N911">
            <v>2</v>
          </cell>
          <cell r="O911">
            <v>15</v>
          </cell>
          <cell r="P911">
            <v>1</v>
          </cell>
          <cell r="Q911">
            <v>19</v>
          </cell>
          <cell r="R911">
            <v>0</v>
          </cell>
          <cell r="S911">
            <v>5</v>
          </cell>
          <cell r="T911">
            <v>1</v>
          </cell>
          <cell r="AL911">
            <v>0.17319429483506227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43576</v>
          </cell>
          <cell r="J912">
            <v>14335</v>
          </cell>
          <cell r="K912" t="str">
            <v>lv</v>
          </cell>
          <cell r="L912">
            <v>30</v>
          </cell>
          <cell r="M912">
            <v>0</v>
          </cell>
          <cell r="N912">
            <v>4</v>
          </cell>
          <cell r="O912">
            <v>9</v>
          </cell>
          <cell r="P912">
            <v>2</v>
          </cell>
          <cell r="Q912">
            <v>24</v>
          </cell>
          <cell r="R912">
            <v>0</v>
          </cell>
          <cell r="S912">
            <v>7</v>
          </cell>
          <cell r="T912">
            <v>2</v>
          </cell>
          <cell r="AL912">
            <v>3.122775813106947E-5</v>
          </cell>
        </row>
        <row r="913">
          <cell r="D913" t="str">
            <v>Echelon Insights</v>
          </cell>
          <cell r="F913" t="str">
            <v>US</v>
          </cell>
          <cell r="G913">
            <v>0</v>
          </cell>
          <cell r="I913">
            <v>43574</v>
          </cell>
          <cell r="J913">
            <v>499</v>
          </cell>
          <cell r="K913" t="str">
            <v>rv</v>
          </cell>
          <cell r="L913">
            <v>26</v>
          </cell>
          <cell r="M913">
            <v>0</v>
          </cell>
          <cell r="N913">
            <v>3</v>
          </cell>
          <cell r="O913">
            <v>7</v>
          </cell>
          <cell r="P913">
            <v>1</v>
          </cell>
          <cell r="Q913">
            <v>22</v>
          </cell>
          <cell r="R913">
            <v>0</v>
          </cell>
          <cell r="S913">
            <v>3</v>
          </cell>
          <cell r="T913">
            <v>2</v>
          </cell>
          <cell r="AL913">
            <v>3.3911110454952315E-5</v>
          </cell>
        </row>
        <row r="914">
          <cell r="D914" t="str">
            <v>University of New Hampshire</v>
          </cell>
          <cell r="F914" t="str">
            <v>New Hampshire</v>
          </cell>
          <cell r="G914" t="str">
            <v>B</v>
          </cell>
          <cell r="I914">
            <v>43573</v>
          </cell>
          <cell r="J914">
            <v>241</v>
          </cell>
          <cell r="K914" t="str">
            <v>lv</v>
          </cell>
          <cell r="L914">
            <v>12</v>
          </cell>
          <cell r="M914">
            <v>0</v>
          </cell>
          <cell r="N914">
            <v>3</v>
          </cell>
          <cell r="O914">
            <v>11</v>
          </cell>
          <cell r="P914">
            <v>1</v>
          </cell>
          <cell r="Q914">
            <v>18</v>
          </cell>
          <cell r="R914">
            <v>0</v>
          </cell>
          <cell r="S914">
            <v>3</v>
          </cell>
          <cell r="T914">
            <v>0</v>
          </cell>
          <cell r="AL914">
            <v>0</v>
          </cell>
        </row>
        <row r="915">
          <cell r="D915" t="str">
            <v>Zogby Interactive/JZ Analytics</v>
          </cell>
          <cell r="F915" t="str">
            <v>Wisconsin</v>
          </cell>
          <cell r="G915" t="str">
            <v>C</v>
          </cell>
          <cell r="I915">
            <v>43573</v>
          </cell>
          <cell r="J915">
            <v>485</v>
          </cell>
          <cell r="K915" t="str">
            <v>lv</v>
          </cell>
          <cell r="L915">
            <v>24</v>
          </cell>
          <cell r="M915">
            <v>0</v>
          </cell>
          <cell r="N915">
            <v>4</v>
          </cell>
          <cell r="O915">
            <v>10</v>
          </cell>
          <cell r="P915">
            <v>4</v>
          </cell>
          <cell r="Q915">
            <v>20</v>
          </cell>
          <cell r="R915">
            <v>0</v>
          </cell>
          <cell r="S915">
            <v>6</v>
          </cell>
          <cell r="T915">
            <v>1</v>
          </cell>
          <cell r="AL915">
            <v>0.11203781540538119</v>
          </cell>
        </row>
        <row r="916">
          <cell r="D916" t="str">
            <v>University of New Hampshire</v>
          </cell>
          <cell r="F916" t="str">
            <v>New Hampshire</v>
          </cell>
          <cell r="G916" t="str">
            <v>B</v>
          </cell>
          <cell r="I916">
            <v>43573</v>
          </cell>
          <cell r="J916">
            <v>241</v>
          </cell>
          <cell r="K916" t="str">
            <v>lv</v>
          </cell>
          <cell r="L916">
            <v>18</v>
          </cell>
          <cell r="M916">
            <v>0</v>
          </cell>
          <cell r="N916">
            <v>3</v>
          </cell>
          <cell r="O916">
            <v>15</v>
          </cell>
          <cell r="P916">
            <v>2</v>
          </cell>
          <cell r="Q916">
            <v>30</v>
          </cell>
          <cell r="R916">
            <v>0</v>
          </cell>
          <cell r="S916">
            <v>5</v>
          </cell>
          <cell r="T916">
            <v>2</v>
          </cell>
          <cell r="AL916">
            <v>3.4888247399609269E-3</v>
          </cell>
        </row>
        <row r="917">
          <cell r="D917" t="str">
            <v>Gravis Marketing</v>
          </cell>
          <cell r="F917" t="str">
            <v>Iowa</v>
          </cell>
          <cell r="G917" t="str">
            <v>C+</v>
          </cell>
          <cell r="I917">
            <v>43573</v>
          </cell>
          <cell r="J917">
            <v>590</v>
          </cell>
          <cell r="K917" t="str">
            <v>lv</v>
          </cell>
          <cell r="L917">
            <v>19</v>
          </cell>
          <cell r="M917">
            <v>0</v>
          </cell>
          <cell r="N917">
            <v>4</v>
          </cell>
          <cell r="O917">
            <v>14</v>
          </cell>
          <cell r="P917">
            <v>4</v>
          </cell>
          <cell r="Q917">
            <v>19</v>
          </cell>
          <cell r="R917">
            <v>0</v>
          </cell>
          <cell r="S917">
            <v>6</v>
          </cell>
          <cell r="T917">
            <v>1</v>
          </cell>
          <cell r="AL917">
            <v>1.1908826031300308</v>
          </cell>
        </row>
        <row r="918">
          <cell r="D918" t="str">
            <v>USC Dornsife/LA Times</v>
          </cell>
          <cell r="F918" t="str">
            <v>US</v>
          </cell>
          <cell r="G918" t="str">
            <v>B/C</v>
          </cell>
          <cell r="I918">
            <v>43570</v>
          </cell>
          <cell r="J918">
            <v>1131</v>
          </cell>
          <cell r="K918" t="str">
            <v>lv</v>
          </cell>
          <cell r="L918">
            <v>30</v>
          </cell>
          <cell r="M918">
            <v>0</v>
          </cell>
          <cell r="N918">
            <v>3</v>
          </cell>
          <cell r="O918">
            <v>3</v>
          </cell>
          <cell r="P918">
            <v>2</v>
          </cell>
          <cell r="Q918">
            <v>19</v>
          </cell>
          <cell r="R918">
            <v>0</v>
          </cell>
          <cell r="S918">
            <v>5</v>
          </cell>
          <cell r="T918">
            <v>2</v>
          </cell>
          <cell r="AL918">
            <v>1.3134093802886113E-2</v>
          </cell>
        </row>
        <row r="919">
          <cell r="D919" t="str">
            <v>Monmouth University</v>
          </cell>
          <cell r="F919" t="str">
            <v>US</v>
          </cell>
          <cell r="G919" t="str">
            <v>A+</v>
          </cell>
          <cell r="I919">
            <v>43570</v>
          </cell>
          <cell r="J919">
            <v>330</v>
          </cell>
          <cell r="K919" t="str">
            <v>rv</v>
          </cell>
          <cell r="L919">
            <v>0</v>
          </cell>
          <cell r="M919">
            <v>0</v>
          </cell>
          <cell r="N919">
            <v>3</v>
          </cell>
          <cell r="O919">
            <v>11</v>
          </cell>
          <cell r="P919">
            <v>2</v>
          </cell>
          <cell r="Q919">
            <v>27</v>
          </cell>
          <cell r="R919">
            <v>0</v>
          </cell>
          <cell r="S919">
            <v>8</v>
          </cell>
          <cell r="T919">
            <v>1</v>
          </cell>
          <cell r="AL919">
            <v>0</v>
          </cell>
        </row>
        <row r="920">
          <cell r="D920" t="str">
            <v>Monmouth University</v>
          </cell>
          <cell r="F920" t="str">
            <v>US</v>
          </cell>
          <cell r="G920" t="str">
            <v>A+</v>
          </cell>
          <cell r="I920">
            <v>43570</v>
          </cell>
          <cell r="J920">
            <v>330</v>
          </cell>
          <cell r="K920" t="str">
            <v>rv</v>
          </cell>
          <cell r="L920">
            <v>27</v>
          </cell>
          <cell r="M920">
            <v>0</v>
          </cell>
          <cell r="N920">
            <v>2</v>
          </cell>
          <cell r="O920">
            <v>8</v>
          </cell>
          <cell r="P920">
            <v>1</v>
          </cell>
          <cell r="Q920">
            <v>20</v>
          </cell>
          <cell r="R920">
            <v>0</v>
          </cell>
          <cell r="S920">
            <v>6</v>
          </cell>
          <cell r="T920">
            <v>0</v>
          </cell>
          <cell r="AL920">
            <v>3.7177340728060063E-3</v>
          </cell>
        </row>
        <row r="921">
          <cell r="D921" t="str">
            <v>Change Research</v>
          </cell>
          <cell r="F921" t="str">
            <v>US</v>
          </cell>
          <cell r="G921" t="str">
            <v>C</v>
          </cell>
          <cell r="I921">
            <v>43570</v>
          </cell>
          <cell r="J921">
            <v>2518</v>
          </cell>
          <cell r="K921" t="str">
            <v>lv</v>
          </cell>
          <cell r="L921">
            <v>21</v>
          </cell>
          <cell r="M921">
            <v>0</v>
          </cell>
          <cell r="N921">
            <v>4</v>
          </cell>
          <cell r="O921">
            <v>17</v>
          </cell>
          <cell r="P921">
            <v>2</v>
          </cell>
          <cell r="Q921">
            <v>20</v>
          </cell>
          <cell r="R921">
            <v>0</v>
          </cell>
          <cell r="S921">
            <v>8</v>
          </cell>
          <cell r="T921">
            <v>2</v>
          </cell>
          <cell r="AL921">
            <v>1.6067855147557796E-3</v>
          </cell>
        </row>
        <row r="922">
          <cell r="D922" t="str">
            <v>Change Research</v>
          </cell>
          <cell r="F922" t="str">
            <v>US</v>
          </cell>
          <cell r="G922" t="str">
            <v>C</v>
          </cell>
          <cell r="I922">
            <v>43570</v>
          </cell>
          <cell r="J922">
            <v>2518</v>
          </cell>
          <cell r="K922" t="str">
            <v>lv</v>
          </cell>
          <cell r="L922">
            <v>0</v>
          </cell>
          <cell r="M922">
            <v>0</v>
          </cell>
          <cell r="N922">
            <v>5</v>
          </cell>
          <cell r="O922">
            <v>21</v>
          </cell>
          <cell r="P922">
            <v>3</v>
          </cell>
          <cell r="Q922">
            <v>26</v>
          </cell>
          <cell r="R922">
            <v>0</v>
          </cell>
          <cell r="S922">
            <v>10</v>
          </cell>
          <cell r="T922">
            <v>3</v>
          </cell>
          <cell r="AL922">
            <v>0</v>
          </cell>
        </row>
        <row r="923">
          <cell r="D923" t="str">
            <v>USC Dornsife/LA Times</v>
          </cell>
          <cell r="F923" t="str">
            <v>US</v>
          </cell>
          <cell r="G923" t="str">
            <v>B/C</v>
          </cell>
          <cell r="I923">
            <v>43570</v>
          </cell>
          <cell r="J923">
            <v>2196</v>
          </cell>
          <cell r="K923" t="str">
            <v>lv</v>
          </cell>
          <cell r="L923">
            <v>27</v>
          </cell>
          <cell r="M923">
            <v>0</v>
          </cell>
          <cell r="N923">
            <v>2</v>
          </cell>
          <cell r="O923">
            <v>2</v>
          </cell>
          <cell r="P923">
            <v>1</v>
          </cell>
          <cell r="Q923">
            <v>16</v>
          </cell>
          <cell r="R923">
            <v>0</v>
          </cell>
          <cell r="S923">
            <v>4</v>
          </cell>
          <cell r="T923">
            <v>1</v>
          </cell>
          <cell r="AL923">
            <v>0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43569</v>
          </cell>
          <cell r="J924">
            <v>12550</v>
          </cell>
          <cell r="K924" t="str">
            <v>lv</v>
          </cell>
          <cell r="L924">
            <v>0</v>
          </cell>
          <cell r="M924">
            <v>0</v>
          </cell>
          <cell r="N924">
            <v>6</v>
          </cell>
          <cell r="O924">
            <v>9</v>
          </cell>
          <cell r="P924">
            <v>3</v>
          </cell>
          <cell r="Q924">
            <v>35</v>
          </cell>
          <cell r="R924">
            <v>0</v>
          </cell>
          <cell r="S924">
            <v>10</v>
          </cell>
          <cell r="T924">
            <v>2</v>
          </cell>
          <cell r="AL924">
            <v>0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43569</v>
          </cell>
          <cell r="J925">
            <v>12550</v>
          </cell>
          <cell r="K925" t="str">
            <v>lv</v>
          </cell>
          <cell r="L925">
            <v>31</v>
          </cell>
          <cell r="M925">
            <v>0</v>
          </cell>
          <cell r="N925">
            <v>4</v>
          </cell>
          <cell r="O925">
            <v>7</v>
          </cell>
          <cell r="P925">
            <v>2</v>
          </cell>
          <cell r="Q925">
            <v>23</v>
          </cell>
          <cell r="R925">
            <v>0</v>
          </cell>
          <cell r="S925">
            <v>7</v>
          </cell>
          <cell r="T925">
            <v>1</v>
          </cell>
          <cell r="AL925">
            <v>2.7391865966439255E-5</v>
          </cell>
        </row>
        <row r="926">
          <cell r="D926" t="str">
            <v>Emerson College</v>
          </cell>
          <cell r="F926" t="str">
            <v>US</v>
          </cell>
          <cell r="G926" t="str">
            <v>B-</v>
          </cell>
          <cell r="I926">
            <v>43569</v>
          </cell>
          <cell r="J926">
            <v>356</v>
          </cell>
          <cell r="K926" t="str">
            <v>lv</v>
          </cell>
          <cell r="L926">
            <v>23.8</v>
          </cell>
          <cell r="M926">
            <v>0</v>
          </cell>
          <cell r="N926">
            <v>1.6</v>
          </cell>
          <cell r="O926">
            <v>9</v>
          </cell>
          <cell r="P926">
            <v>1</v>
          </cell>
          <cell r="Q926">
            <v>29</v>
          </cell>
          <cell r="R926">
            <v>0</v>
          </cell>
          <cell r="S926">
            <v>6.8</v>
          </cell>
          <cell r="T926">
            <v>2.7</v>
          </cell>
          <cell r="AL926">
            <v>8.8213620165692255E-4</v>
          </cell>
        </row>
        <row r="927">
          <cell r="D927" t="str">
            <v>Muhlenberg College</v>
          </cell>
          <cell r="F927" t="str">
            <v>Pennsylvania</v>
          </cell>
          <cell r="G927" t="str">
            <v>A+</v>
          </cell>
          <cell r="I927">
            <v>43565</v>
          </cell>
          <cell r="J927">
            <v>405</v>
          </cell>
          <cell r="K927" t="str">
            <v>rv</v>
          </cell>
          <cell r="L927">
            <v>28</v>
          </cell>
          <cell r="M927">
            <v>0</v>
          </cell>
          <cell r="N927">
            <v>3</v>
          </cell>
          <cell r="O927">
            <v>4</v>
          </cell>
          <cell r="P927">
            <v>3</v>
          </cell>
          <cell r="Q927">
            <v>16</v>
          </cell>
          <cell r="R927">
            <v>0</v>
          </cell>
          <cell r="S927">
            <v>8</v>
          </cell>
          <cell r="T927">
            <v>0</v>
          </cell>
          <cell r="AL927">
            <v>2.8426223512277891</v>
          </cell>
        </row>
        <row r="928">
          <cell r="D928" t="str">
            <v>Monmouth University</v>
          </cell>
          <cell r="F928" t="str">
            <v>Iowa</v>
          </cell>
          <cell r="G928" t="str">
            <v>A+</v>
          </cell>
          <cell r="I928">
            <v>43564</v>
          </cell>
          <cell r="J928">
            <v>351</v>
          </cell>
          <cell r="K928" t="str">
            <v>lv</v>
          </cell>
          <cell r="L928">
            <v>27</v>
          </cell>
          <cell r="M928">
            <v>0</v>
          </cell>
          <cell r="N928">
            <v>3</v>
          </cell>
          <cell r="O928">
            <v>9</v>
          </cell>
          <cell r="P928">
            <v>4</v>
          </cell>
          <cell r="Q928">
            <v>16</v>
          </cell>
          <cell r="R928">
            <v>0</v>
          </cell>
          <cell r="S928">
            <v>7</v>
          </cell>
          <cell r="T928">
            <v>1</v>
          </cell>
          <cell r="AL928">
            <v>5.9220066110031288E-3</v>
          </cell>
        </row>
        <row r="929">
          <cell r="D929" t="str">
            <v>Change Research</v>
          </cell>
          <cell r="F929" t="str">
            <v>California</v>
          </cell>
          <cell r="G929" t="str">
            <v>C</v>
          </cell>
          <cell r="I929">
            <v>43564</v>
          </cell>
          <cell r="J929">
            <v>2003</v>
          </cell>
          <cell r="K929" t="str">
            <v>lv</v>
          </cell>
          <cell r="L929">
            <v>0</v>
          </cell>
          <cell r="M929">
            <v>0</v>
          </cell>
          <cell r="N929">
            <v>5</v>
          </cell>
          <cell r="O929">
            <v>11</v>
          </cell>
          <cell r="P929">
            <v>1</v>
          </cell>
          <cell r="Q929">
            <v>28</v>
          </cell>
          <cell r="R929">
            <v>0</v>
          </cell>
          <cell r="S929">
            <v>9</v>
          </cell>
          <cell r="T929">
            <v>1</v>
          </cell>
          <cell r="AL929">
            <v>0</v>
          </cell>
        </row>
        <row r="930">
          <cell r="D930" t="str">
            <v>Change Research</v>
          </cell>
          <cell r="F930" t="str">
            <v>California</v>
          </cell>
          <cell r="G930" t="str">
            <v>C</v>
          </cell>
          <cell r="I930">
            <v>43564</v>
          </cell>
          <cell r="J930">
            <v>2003</v>
          </cell>
          <cell r="K930" t="str">
            <v>lv</v>
          </cell>
          <cell r="L930">
            <v>21</v>
          </cell>
          <cell r="M930">
            <v>0</v>
          </cell>
          <cell r="N930">
            <v>3</v>
          </cell>
          <cell r="O930">
            <v>9</v>
          </cell>
          <cell r="P930">
            <v>1</v>
          </cell>
          <cell r="Q930">
            <v>22</v>
          </cell>
          <cell r="R930">
            <v>0</v>
          </cell>
          <cell r="S930">
            <v>8</v>
          </cell>
          <cell r="T930">
            <v>1</v>
          </cell>
          <cell r="AL930">
            <v>4.2362656984856828E-3</v>
          </cell>
        </row>
        <row r="931">
          <cell r="D931" t="str">
            <v>St. Anselm</v>
          </cell>
          <cell r="F931" t="str">
            <v>New Hampshire</v>
          </cell>
          <cell r="G931">
            <v>0</v>
          </cell>
          <cell r="I931">
            <v>43563</v>
          </cell>
          <cell r="J931">
            <v>326</v>
          </cell>
          <cell r="K931" t="str">
            <v>lv</v>
          </cell>
          <cell r="L931">
            <v>22.9</v>
          </cell>
          <cell r="M931">
            <v>0</v>
          </cell>
          <cell r="N931">
            <v>4.4000000000000004</v>
          </cell>
          <cell r="O931">
            <v>10.7</v>
          </cell>
          <cell r="P931">
            <v>2.2000000000000002</v>
          </cell>
          <cell r="Q931">
            <v>15.6</v>
          </cell>
          <cell r="R931">
            <v>0</v>
          </cell>
          <cell r="S931">
            <v>8.6999999999999993</v>
          </cell>
          <cell r="T931">
            <v>0</v>
          </cell>
          <cell r="AL931">
            <v>5.6942878428833752E-3</v>
          </cell>
        </row>
        <row r="932">
          <cell r="D932" t="str">
            <v>Quinnipiac University</v>
          </cell>
          <cell r="F932" t="str">
            <v>California</v>
          </cell>
          <cell r="G932" t="str">
            <v>A</v>
          </cell>
          <cell r="I932">
            <v>43563</v>
          </cell>
          <cell r="J932">
            <v>482</v>
          </cell>
          <cell r="K932" t="str">
            <v>rv</v>
          </cell>
          <cell r="L932">
            <v>26</v>
          </cell>
          <cell r="M932">
            <v>0</v>
          </cell>
          <cell r="N932">
            <v>2</v>
          </cell>
          <cell r="O932">
            <v>7</v>
          </cell>
          <cell r="P932">
            <v>2</v>
          </cell>
          <cell r="Q932">
            <v>18</v>
          </cell>
          <cell r="R932">
            <v>0</v>
          </cell>
          <cell r="S932">
            <v>7</v>
          </cell>
          <cell r="T932">
            <v>1</v>
          </cell>
          <cell r="AL932">
            <v>0.33813835313801904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43562</v>
          </cell>
          <cell r="J933">
            <v>13644</v>
          </cell>
          <cell r="K933" t="str">
            <v>lv</v>
          </cell>
          <cell r="L933">
            <v>32</v>
          </cell>
          <cell r="M933">
            <v>0</v>
          </cell>
          <cell r="N933">
            <v>4</v>
          </cell>
          <cell r="O933">
            <v>5</v>
          </cell>
          <cell r="P933">
            <v>2</v>
          </cell>
          <cell r="Q933">
            <v>23</v>
          </cell>
          <cell r="R933">
            <v>0</v>
          </cell>
          <cell r="S933">
            <v>7</v>
          </cell>
          <cell r="T933">
            <v>1</v>
          </cell>
          <cell r="AL933">
            <v>2.493595468832948E-5</v>
          </cell>
        </row>
        <row r="934">
          <cell r="D934" t="str">
            <v>Emerson College</v>
          </cell>
          <cell r="F934" t="str">
            <v>Massachusetts</v>
          </cell>
          <cell r="G934" t="str">
            <v>B-</v>
          </cell>
          <cell r="I934">
            <v>43562</v>
          </cell>
          <cell r="J934">
            <v>371</v>
          </cell>
          <cell r="K934" t="str">
            <v>lv</v>
          </cell>
          <cell r="L934">
            <v>22.7</v>
          </cell>
          <cell r="M934">
            <v>0</v>
          </cell>
          <cell r="N934">
            <v>2.1</v>
          </cell>
          <cell r="O934">
            <v>10.7</v>
          </cell>
          <cell r="P934">
            <v>2.2999999999999998</v>
          </cell>
          <cell r="Q934">
            <v>25.7</v>
          </cell>
          <cell r="R934">
            <v>0</v>
          </cell>
          <cell r="S934">
            <v>14</v>
          </cell>
          <cell r="T934">
            <v>1.1000000000000001</v>
          </cell>
          <cell r="AL934">
            <v>1.1699952320583815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43561</v>
          </cell>
          <cell r="J935">
            <v>370</v>
          </cell>
          <cell r="K935" t="str">
            <v>rv</v>
          </cell>
          <cell r="L935">
            <v>36</v>
          </cell>
          <cell r="M935">
            <v>0</v>
          </cell>
          <cell r="N935">
            <v>6</v>
          </cell>
          <cell r="O935">
            <v>4</v>
          </cell>
          <cell r="P935">
            <v>2</v>
          </cell>
          <cell r="Q935">
            <v>19</v>
          </cell>
          <cell r="R935">
            <v>0</v>
          </cell>
          <cell r="S935">
            <v>6</v>
          </cell>
          <cell r="T935">
            <v>1</v>
          </cell>
          <cell r="AL935">
            <v>1.328769551344259E-7</v>
          </cell>
        </row>
        <row r="936">
          <cell r="D936" t="str">
            <v>Change Research</v>
          </cell>
          <cell r="F936" t="str">
            <v>South Carolina</v>
          </cell>
          <cell r="G936" t="str">
            <v>C</v>
          </cell>
          <cell r="I936">
            <v>43559</v>
          </cell>
          <cell r="J936">
            <v>744</v>
          </cell>
          <cell r="K936" t="str">
            <v>lv</v>
          </cell>
          <cell r="L936">
            <v>0</v>
          </cell>
          <cell r="M936">
            <v>0</v>
          </cell>
          <cell r="N936">
            <v>12</v>
          </cell>
          <cell r="O936">
            <v>12</v>
          </cell>
          <cell r="P936">
            <v>2</v>
          </cell>
          <cell r="Q936">
            <v>24</v>
          </cell>
          <cell r="R936">
            <v>0</v>
          </cell>
          <cell r="S936">
            <v>11</v>
          </cell>
          <cell r="T936">
            <v>1</v>
          </cell>
          <cell r="AL936">
            <v>0</v>
          </cell>
        </row>
        <row r="937">
          <cell r="D937" t="str">
            <v>Change Research</v>
          </cell>
          <cell r="F937" t="str">
            <v>South Carolina</v>
          </cell>
          <cell r="G937" t="str">
            <v>C</v>
          </cell>
          <cell r="I937">
            <v>43559</v>
          </cell>
          <cell r="J937">
            <v>744</v>
          </cell>
          <cell r="K937" t="str">
            <v>lv</v>
          </cell>
          <cell r="L937">
            <v>32</v>
          </cell>
          <cell r="M937">
            <v>0</v>
          </cell>
          <cell r="N937">
            <v>9</v>
          </cell>
          <cell r="O937">
            <v>7</v>
          </cell>
          <cell r="P937">
            <v>1</v>
          </cell>
          <cell r="Q937">
            <v>14</v>
          </cell>
          <cell r="R937">
            <v>0</v>
          </cell>
          <cell r="S937">
            <v>6</v>
          </cell>
          <cell r="T937">
            <v>1</v>
          </cell>
          <cell r="AL937">
            <v>1.3727436648422928E-3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43555</v>
          </cell>
          <cell r="J938">
            <v>743</v>
          </cell>
          <cell r="K938" t="str">
            <v>rv</v>
          </cell>
          <cell r="L938">
            <v>29</v>
          </cell>
          <cell r="M938">
            <v>0</v>
          </cell>
          <cell r="N938">
            <v>4</v>
          </cell>
          <cell r="O938">
            <v>3</v>
          </cell>
          <cell r="P938">
            <v>2</v>
          </cell>
          <cell r="Q938">
            <v>18</v>
          </cell>
          <cell r="R938">
            <v>0</v>
          </cell>
          <cell r="S938">
            <v>5</v>
          </cell>
          <cell r="T938">
            <v>1</v>
          </cell>
          <cell r="AL938">
            <v>1.6871036156452384E-7</v>
          </cell>
        </row>
        <row r="939">
          <cell r="D939" t="str">
            <v>Morning Consult</v>
          </cell>
          <cell r="F939" t="str">
            <v>US</v>
          </cell>
          <cell r="G939" t="str">
            <v>B/C</v>
          </cell>
          <cell r="I939">
            <v>43555</v>
          </cell>
          <cell r="J939">
            <v>12940</v>
          </cell>
          <cell r="K939" t="str">
            <v>lv</v>
          </cell>
          <cell r="L939">
            <v>33</v>
          </cell>
          <cell r="M939">
            <v>0</v>
          </cell>
          <cell r="N939">
            <v>4</v>
          </cell>
          <cell r="O939">
            <v>3</v>
          </cell>
          <cell r="P939">
            <v>2</v>
          </cell>
          <cell r="Q939">
            <v>25</v>
          </cell>
          <cell r="R939">
            <v>0</v>
          </cell>
          <cell r="S939">
            <v>7</v>
          </cell>
          <cell r="T939">
            <v>0</v>
          </cell>
          <cell r="AL939">
            <v>2.1493233145901472E-5</v>
          </cell>
        </row>
        <row r="940">
          <cell r="D940" t="str">
            <v>Emerson College</v>
          </cell>
          <cell r="F940" t="str">
            <v>Nevada</v>
          </cell>
          <cell r="G940" t="str">
            <v>B-</v>
          </cell>
          <cell r="I940">
            <v>43554</v>
          </cell>
          <cell r="J940">
            <v>310</v>
          </cell>
          <cell r="K940" t="str">
            <v>lv</v>
          </cell>
          <cell r="L940">
            <v>26.4</v>
          </cell>
          <cell r="M940">
            <v>0</v>
          </cell>
          <cell r="N940">
            <v>2.2000000000000002</v>
          </cell>
          <cell r="O940">
            <v>4.7</v>
          </cell>
          <cell r="P940">
            <v>2.4</v>
          </cell>
          <cell r="Q940">
            <v>22.5</v>
          </cell>
          <cell r="R940">
            <v>0</v>
          </cell>
          <cell r="S940">
            <v>9.9</v>
          </cell>
          <cell r="T940">
            <v>3.2</v>
          </cell>
          <cell r="AL940">
            <v>0.13248228978498702</v>
          </cell>
        </row>
        <row r="941">
          <cell r="D941" t="str">
            <v>Emerson College</v>
          </cell>
          <cell r="F941" t="str">
            <v>Pennsylvania</v>
          </cell>
          <cell r="G941" t="str">
            <v>B-</v>
          </cell>
          <cell r="I941">
            <v>43552</v>
          </cell>
          <cell r="J941">
            <v>359</v>
          </cell>
          <cell r="K941" t="str">
            <v>lv</v>
          </cell>
          <cell r="L941">
            <v>39</v>
          </cell>
          <cell r="M941">
            <v>0</v>
          </cell>
          <cell r="N941">
            <v>3.7</v>
          </cell>
          <cell r="O941">
            <v>6.3</v>
          </cell>
          <cell r="P941">
            <v>0.3</v>
          </cell>
          <cell r="Q941">
            <v>20.399999999999999</v>
          </cell>
          <cell r="R941">
            <v>0</v>
          </cell>
          <cell r="S941">
            <v>10.9</v>
          </cell>
          <cell r="T941">
            <v>1</v>
          </cell>
          <cell r="AL941">
            <v>1.1218391399356666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43550</v>
          </cell>
          <cell r="J942">
            <v>263</v>
          </cell>
          <cell r="K942" t="str">
            <v>rv</v>
          </cell>
          <cell r="L942">
            <v>35</v>
          </cell>
          <cell r="M942">
            <v>1</v>
          </cell>
          <cell r="N942">
            <v>4</v>
          </cell>
          <cell r="O942">
            <v>2</v>
          </cell>
          <cell r="P942">
            <v>2</v>
          </cell>
          <cell r="Q942">
            <v>17</v>
          </cell>
          <cell r="R942">
            <v>0</v>
          </cell>
          <cell r="S942">
            <v>6</v>
          </cell>
          <cell r="T942">
            <v>1</v>
          </cell>
          <cell r="AL942">
            <v>1.1469930611894006E-7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43550</v>
          </cell>
          <cell r="J943">
            <v>273</v>
          </cell>
          <cell r="K943" t="str">
            <v>rv</v>
          </cell>
          <cell r="L943">
            <v>26</v>
          </cell>
          <cell r="M943">
            <v>0</v>
          </cell>
          <cell r="N943">
            <v>3</v>
          </cell>
          <cell r="O943">
            <v>2</v>
          </cell>
          <cell r="P943">
            <v>1</v>
          </cell>
          <cell r="Q943">
            <v>18</v>
          </cell>
          <cell r="R943">
            <v>0</v>
          </cell>
          <cell r="S943">
            <v>5</v>
          </cell>
          <cell r="T943">
            <v>2</v>
          </cell>
          <cell r="AL943">
            <v>0</v>
          </cell>
        </row>
        <row r="944">
          <cell r="D944" t="str">
            <v>Quinnipiac University</v>
          </cell>
          <cell r="F944" t="str">
            <v>US</v>
          </cell>
          <cell r="G944" t="str">
            <v>A</v>
          </cell>
          <cell r="I944">
            <v>43549</v>
          </cell>
          <cell r="J944">
            <v>559</v>
          </cell>
          <cell r="K944" t="str">
            <v>rv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2</v>
          </cell>
          <cell r="Q944">
            <v>19</v>
          </cell>
          <cell r="R944">
            <v>0</v>
          </cell>
          <cell r="S944">
            <v>4</v>
          </cell>
          <cell r="T944">
            <v>0</v>
          </cell>
          <cell r="AL944">
            <v>4.8443165059947719E-4</v>
          </cell>
        </row>
        <row r="945">
          <cell r="D945" t="str">
            <v>David Binder Research</v>
          </cell>
          <cell r="F945" t="str">
            <v>Iowa</v>
          </cell>
          <cell r="G945">
            <v>0</v>
          </cell>
          <cell r="I945">
            <v>43548</v>
          </cell>
          <cell r="J945">
            <v>500</v>
          </cell>
          <cell r="K945" t="str">
            <v>lv</v>
          </cell>
          <cell r="L945">
            <v>25</v>
          </cell>
          <cell r="M945">
            <v>0</v>
          </cell>
          <cell r="N945">
            <v>7</v>
          </cell>
          <cell r="O945">
            <v>6</v>
          </cell>
          <cell r="P945">
            <v>6</v>
          </cell>
          <cell r="Q945">
            <v>17</v>
          </cell>
          <cell r="R945">
            <v>0</v>
          </cell>
          <cell r="S945">
            <v>8</v>
          </cell>
          <cell r="T945">
            <v>1</v>
          </cell>
          <cell r="AL945">
            <v>3.8944430499123751E-3</v>
          </cell>
        </row>
        <row r="946">
          <cell r="D946" t="str">
            <v>Morning Consult</v>
          </cell>
          <cell r="F946" t="str">
            <v>US</v>
          </cell>
          <cell r="G946" t="str">
            <v>B/C</v>
          </cell>
          <cell r="I946">
            <v>43548</v>
          </cell>
          <cell r="J946">
            <v>13725</v>
          </cell>
          <cell r="K946" t="str">
            <v>lv</v>
          </cell>
          <cell r="L946">
            <v>35</v>
          </cell>
          <cell r="M946">
            <v>0</v>
          </cell>
          <cell r="N946">
            <v>4</v>
          </cell>
          <cell r="O946">
            <v>2</v>
          </cell>
          <cell r="P946">
            <v>2</v>
          </cell>
          <cell r="Q946">
            <v>25</v>
          </cell>
          <cell r="R946">
            <v>0</v>
          </cell>
          <cell r="S946">
            <v>7</v>
          </cell>
          <cell r="T946">
            <v>0</v>
          </cell>
          <cell r="AL946">
            <v>2.049939617362267E-5</v>
          </cell>
        </row>
        <row r="947">
          <cell r="D947" t="str">
            <v>McLaughlin &amp; Associates</v>
          </cell>
          <cell r="F947" t="str">
            <v>US</v>
          </cell>
          <cell r="G947" t="str">
            <v>C/D</v>
          </cell>
          <cell r="I947">
            <v>43548</v>
          </cell>
          <cell r="J947">
            <v>447</v>
          </cell>
          <cell r="K947" t="str">
            <v>lv</v>
          </cell>
          <cell r="L947">
            <v>28.2</v>
          </cell>
          <cell r="M947">
            <v>0</v>
          </cell>
          <cell r="N947">
            <v>3.4</v>
          </cell>
          <cell r="O947">
            <v>2.6</v>
          </cell>
          <cell r="P947">
            <v>1</v>
          </cell>
          <cell r="Q947">
            <v>16.600000000000001</v>
          </cell>
          <cell r="R947">
            <v>0</v>
          </cell>
          <cell r="S947">
            <v>4.7</v>
          </cell>
          <cell r="T947">
            <v>0.2</v>
          </cell>
          <cell r="AL947">
            <v>5.9461177251223722E-4</v>
          </cell>
        </row>
        <row r="948">
          <cell r="D948" t="str">
            <v>Emerson College</v>
          </cell>
          <cell r="F948" t="str">
            <v>Iowa</v>
          </cell>
          <cell r="G948" t="str">
            <v>B-</v>
          </cell>
          <cell r="I948">
            <v>43548</v>
          </cell>
          <cell r="J948">
            <v>249</v>
          </cell>
          <cell r="K948" t="str">
            <v>lv</v>
          </cell>
          <cell r="L948">
            <v>25.3</v>
          </cell>
          <cell r="M948">
            <v>0</v>
          </cell>
          <cell r="N948">
            <v>5.9</v>
          </cell>
          <cell r="O948">
            <v>11.4</v>
          </cell>
          <cell r="P948">
            <v>1.7</v>
          </cell>
          <cell r="Q948">
            <v>24.1</v>
          </cell>
          <cell r="R948">
            <v>0</v>
          </cell>
          <cell r="S948">
            <v>8.5</v>
          </cell>
          <cell r="T948">
            <v>0</v>
          </cell>
          <cell r="AL948">
            <v>7.5774565694821643E-3</v>
          </cell>
        </row>
        <row r="949">
          <cell r="D949" t="str">
            <v>Change Research</v>
          </cell>
          <cell r="F949" t="str">
            <v>Alabama</v>
          </cell>
          <cell r="G949" t="str">
            <v>C</v>
          </cell>
          <cell r="I949">
            <v>43547</v>
          </cell>
          <cell r="J949">
            <v>1200</v>
          </cell>
          <cell r="K949" t="str">
            <v>lv</v>
          </cell>
          <cell r="L949">
            <v>42</v>
          </cell>
          <cell r="M949">
            <v>0</v>
          </cell>
          <cell r="N949">
            <v>9</v>
          </cell>
          <cell r="O949">
            <v>3</v>
          </cell>
          <cell r="P949">
            <v>1</v>
          </cell>
          <cell r="Q949">
            <v>13</v>
          </cell>
          <cell r="R949">
            <v>0</v>
          </cell>
          <cell r="S949">
            <v>6</v>
          </cell>
          <cell r="T949">
            <v>1</v>
          </cell>
          <cell r="AL949">
            <v>1.1495489960591714</v>
          </cell>
        </row>
        <row r="950">
          <cell r="D950" t="str">
            <v>Change Research</v>
          </cell>
          <cell r="F950" t="str">
            <v>Alabama</v>
          </cell>
          <cell r="G950" t="str">
            <v>C</v>
          </cell>
          <cell r="I950">
            <v>43547</v>
          </cell>
          <cell r="J950">
            <v>1200</v>
          </cell>
          <cell r="K950" t="str">
            <v>lv</v>
          </cell>
          <cell r="L950">
            <v>0</v>
          </cell>
          <cell r="M950">
            <v>0</v>
          </cell>
          <cell r="N950">
            <v>14</v>
          </cell>
          <cell r="O950">
            <v>4</v>
          </cell>
          <cell r="P950">
            <v>2</v>
          </cell>
          <cell r="Q950">
            <v>27</v>
          </cell>
          <cell r="R950">
            <v>0</v>
          </cell>
          <cell r="S950">
            <v>12</v>
          </cell>
          <cell r="T950">
            <v>1</v>
          </cell>
          <cell r="AL950">
            <v>0</v>
          </cell>
        </row>
        <row r="951">
          <cell r="D951" t="str">
            <v>Tel Opinion Research</v>
          </cell>
          <cell r="F951" t="str">
            <v>Florida</v>
          </cell>
          <cell r="G951" t="str">
            <v>B/C</v>
          </cell>
          <cell r="I951">
            <v>43545</v>
          </cell>
          <cell r="J951">
            <v>800</v>
          </cell>
          <cell r="K951" t="str">
            <v>lv</v>
          </cell>
          <cell r="L951">
            <v>37</v>
          </cell>
          <cell r="M951">
            <v>0</v>
          </cell>
          <cell r="N951">
            <v>2</v>
          </cell>
          <cell r="O951">
            <v>0</v>
          </cell>
          <cell r="P951">
            <v>1</v>
          </cell>
          <cell r="Q951">
            <v>13</v>
          </cell>
          <cell r="R951">
            <v>0</v>
          </cell>
          <cell r="S951">
            <v>6</v>
          </cell>
          <cell r="T951">
            <v>0</v>
          </cell>
          <cell r="AL951">
            <v>3.6153251991496217E-3</v>
          </cell>
        </row>
        <row r="952">
          <cell r="D952" t="str">
            <v>Fox News/Beacon Research/Shaw &amp; Co. Research</v>
          </cell>
          <cell r="F952" t="str">
            <v>US</v>
          </cell>
          <cell r="G952" t="str">
            <v>A-</v>
          </cell>
          <cell r="I952">
            <v>43544</v>
          </cell>
          <cell r="J952">
            <v>403</v>
          </cell>
          <cell r="K952" t="str">
            <v>lv</v>
          </cell>
          <cell r="L952">
            <v>31</v>
          </cell>
          <cell r="M952">
            <v>0</v>
          </cell>
          <cell r="N952">
            <v>4</v>
          </cell>
          <cell r="O952">
            <v>1</v>
          </cell>
          <cell r="P952">
            <v>1</v>
          </cell>
          <cell r="Q952">
            <v>23</v>
          </cell>
          <cell r="R952">
            <v>0</v>
          </cell>
          <cell r="S952">
            <v>4</v>
          </cell>
          <cell r="T952">
            <v>1</v>
          </cell>
          <cell r="AL952">
            <v>1.5744384125632599E-3</v>
          </cell>
        </row>
        <row r="953">
          <cell r="D953" t="str">
            <v>Zogby Interactive/JZ Analytics</v>
          </cell>
          <cell r="F953" t="str">
            <v>Oregon</v>
          </cell>
          <cell r="G953" t="str">
            <v>C</v>
          </cell>
          <cell r="I953">
            <v>43543</v>
          </cell>
          <cell r="J953">
            <v>238</v>
          </cell>
          <cell r="K953" t="str">
            <v>lv</v>
          </cell>
          <cell r="L953">
            <v>26</v>
          </cell>
          <cell r="M953">
            <v>0</v>
          </cell>
          <cell r="N953">
            <v>4</v>
          </cell>
          <cell r="O953">
            <v>3</v>
          </cell>
          <cell r="P953">
            <v>0</v>
          </cell>
          <cell r="Q953">
            <v>27</v>
          </cell>
          <cell r="R953">
            <v>0</v>
          </cell>
          <cell r="S953">
            <v>6</v>
          </cell>
          <cell r="T953">
            <v>4</v>
          </cell>
          <cell r="AL953">
            <v>0.60313103619899944</v>
          </cell>
        </row>
        <row r="954">
          <cell r="D954" t="str">
            <v>Emerson College</v>
          </cell>
          <cell r="F954" t="str">
            <v>US</v>
          </cell>
          <cell r="G954" t="str">
            <v>B-</v>
          </cell>
          <cell r="I954">
            <v>43542</v>
          </cell>
          <cell r="J954">
            <v>487</v>
          </cell>
          <cell r="K954" t="str">
            <v>lv</v>
          </cell>
          <cell r="L954">
            <v>25.9</v>
          </cell>
          <cell r="M954">
            <v>0</v>
          </cell>
          <cell r="N954">
            <v>2.5</v>
          </cell>
          <cell r="O954">
            <v>2.9</v>
          </cell>
          <cell r="P954">
            <v>0.9</v>
          </cell>
          <cell r="Q954">
            <v>26.3</v>
          </cell>
          <cell r="R954">
            <v>0</v>
          </cell>
          <cell r="S954">
            <v>8.4</v>
          </cell>
          <cell r="T954">
            <v>1.4</v>
          </cell>
          <cell r="AL954">
            <v>7.1961740983348516E-4</v>
          </cell>
        </row>
        <row r="955">
          <cell r="D955" t="str">
            <v>SSRS</v>
          </cell>
          <cell r="F955" t="str">
            <v>US</v>
          </cell>
          <cell r="G955" t="str">
            <v>A/B</v>
          </cell>
          <cell r="I955">
            <v>43541</v>
          </cell>
          <cell r="J955">
            <v>411</v>
          </cell>
          <cell r="K955" t="str">
            <v>rv</v>
          </cell>
          <cell r="L955">
            <v>28</v>
          </cell>
          <cell r="M955">
            <v>0</v>
          </cell>
          <cell r="N955">
            <v>3</v>
          </cell>
          <cell r="O955">
            <v>1</v>
          </cell>
          <cell r="P955">
            <v>3</v>
          </cell>
          <cell r="Q955">
            <v>19</v>
          </cell>
          <cell r="R955">
            <v>0</v>
          </cell>
          <cell r="S955">
            <v>7</v>
          </cell>
          <cell r="T955">
            <v>0</v>
          </cell>
          <cell r="AL955">
            <v>1.2266133915396645E-3</v>
          </cell>
        </row>
        <row r="956">
          <cell r="D956" t="str">
            <v>SSRS</v>
          </cell>
          <cell r="F956" t="str">
            <v>US</v>
          </cell>
          <cell r="G956" t="str">
            <v>A/B</v>
          </cell>
          <cell r="I956">
            <v>43541</v>
          </cell>
          <cell r="J956">
            <v>456</v>
          </cell>
          <cell r="K956" t="str">
            <v>a</v>
          </cell>
          <cell r="L956">
            <v>28</v>
          </cell>
          <cell r="M956">
            <v>0</v>
          </cell>
          <cell r="N956">
            <v>3</v>
          </cell>
          <cell r="O956">
            <v>1</v>
          </cell>
          <cell r="P956">
            <v>3</v>
          </cell>
          <cell r="Q956">
            <v>20</v>
          </cell>
          <cell r="R956">
            <v>0</v>
          </cell>
          <cell r="S956">
            <v>6</v>
          </cell>
          <cell r="T956">
            <v>0</v>
          </cell>
          <cell r="AL956">
            <v>0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43541</v>
          </cell>
          <cell r="J957">
            <v>13551</v>
          </cell>
          <cell r="K957" t="str">
            <v>lv</v>
          </cell>
          <cell r="L957">
            <v>35</v>
          </cell>
          <cell r="M957">
            <v>0</v>
          </cell>
          <cell r="N957">
            <v>4</v>
          </cell>
          <cell r="O957">
            <v>1</v>
          </cell>
          <cell r="P957">
            <v>2</v>
          </cell>
          <cell r="Q957">
            <v>27</v>
          </cell>
          <cell r="R957">
            <v>0</v>
          </cell>
          <cell r="S957">
            <v>7</v>
          </cell>
          <cell r="T957">
            <v>0</v>
          </cell>
          <cell r="AL957">
            <v>1.9009388310454358E-5</v>
          </cell>
        </row>
        <row r="958">
          <cell r="D958" t="str">
            <v>Emerson College</v>
          </cell>
          <cell r="F958" t="str">
            <v>Wisconsin</v>
          </cell>
          <cell r="G958" t="str">
            <v>B-</v>
          </cell>
          <cell r="I958">
            <v>43541</v>
          </cell>
          <cell r="J958">
            <v>324</v>
          </cell>
          <cell r="K958" t="str">
            <v>lv</v>
          </cell>
          <cell r="L958">
            <v>23.5</v>
          </cell>
          <cell r="M958">
            <v>0</v>
          </cell>
          <cell r="N958">
            <v>2.2000000000000002</v>
          </cell>
          <cell r="O958">
            <v>0.5</v>
          </cell>
          <cell r="P958">
            <v>3.9</v>
          </cell>
          <cell r="Q958">
            <v>38.9</v>
          </cell>
          <cell r="R958">
            <v>0</v>
          </cell>
          <cell r="S958">
            <v>14.4</v>
          </cell>
          <cell r="T958">
            <v>0.8</v>
          </cell>
          <cell r="AL958">
            <v>1.0404731659071083</v>
          </cell>
        </row>
        <row r="959">
          <cell r="D959" t="str">
            <v>Public Policy Polling</v>
          </cell>
          <cell r="F959" t="str">
            <v>Iowa</v>
          </cell>
          <cell r="G959" t="str">
            <v>B</v>
          </cell>
          <cell r="I959">
            <v>43539</v>
          </cell>
          <cell r="J959">
            <v>678</v>
          </cell>
          <cell r="K959" t="str">
            <v>lv</v>
          </cell>
          <cell r="L959">
            <v>29</v>
          </cell>
          <cell r="M959">
            <v>0</v>
          </cell>
          <cell r="N959">
            <v>4</v>
          </cell>
          <cell r="O959">
            <v>0</v>
          </cell>
          <cell r="P959">
            <v>6</v>
          </cell>
          <cell r="Q959">
            <v>15</v>
          </cell>
          <cell r="R959">
            <v>0</v>
          </cell>
          <cell r="S959">
            <v>8</v>
          </cell>
          <cell r="T959">
            <v>0</v>
          </cell>
          <cell r="AL959">
            <v>0.19696178015507237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43534</v>
          </cell>
          <cell r="J960">
            <v>1919</v>
          </cell>
          <cell r="K960" t="str">
            <v>lv</v>
          </cell>
          <cell r="L960">
            <v>36</v>
          </cell>
          <cell r="M960">
            <v>0</v>
          </cell>
          <cell r="N960">
            <v>3</v>
          </cell>
          <cell r="O960">
            <v>2</v>
          </cell>
          <cell r="P960">
            <v>2</v>
          </cell>
          <cell r="Q960">
            <v>24</v>
          </cell>
          <cell r="R960">
            <v>0</v>
          </cell>
          <cell r="S960">
            <v>9</v>
          </cell>
          <cell r="T960">
            <v>1</v>
          </cell>
          <cell r="AL960">
            <v>7.6057299348484815E-4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43534</v>
          </cell>
          <cell r="J961">
            <v>1919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1</v>
          </cell>
          <cell r="P961">
            <v>3</v>
          </cell>
          <cell r="Q961">
            <v>36</v>
          </cell>
          <cell r="R961">
            <v>0</v>
          </cell>
          <cell r="S961">
            <v>13</v>
          </cell>
          <cell r="T961">
            <v>2</v>
          </cell>
          <cell r="AL961">
            <v>0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43534</v>
          </cell>
          <cell r="J962">
            <v>740</v>
          </cell>
          <cell r="K962" t="str">
            <v>rv</v>
          </cell>
          <cell r="L962">
            <v>27</v>
          </cell>
          <cell r="M962">
            <v>0</v>
          </cell>
          <cell r="N962">
            <v>4</v>
          </cell>
          <cell r="O962">
            <v>0</v>
          </cell>
          <cell r="P962">
            <v>2</v>
          </cell>
          <cell r="Q962">
            <v>19</v>
          </cell>
          <cell r="R962">
            <v>0</v>
          </cell>
          <cell r="S962">
            <v>4</v>
          </cell>
          <cell r="T962">
            <v>1</v>
          </cell>
          <cell r="AL962">
            <v>1.513103845483986E-7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43534</v>
          </cell>
          <cell r="J963">
            <v>15226</v>
          </cell>
          <cell r="K963" t="str">
            <v>lv</v>
          </cell>
          <cell r="L963">
            <v>31</v>
          </cell>
          <cell r="M963">
            <v>0</v>
          </cell>
          <cell r="N963">
            <v>4</v>
          </cell>
          <cell r="O963">
            <v>1</v>
          </cell>
          <cell r="P963">
            <v>3</v>
          </cell>
          <cell r="Q963">
            <v>27</v>
          </cell>
          <cell r="R963">
            <v>0</v>
          </cell>
          <cell r="S963">
            <v>7</v>
          </cell>
          <cell r="T963">
            <v>0</v>
          </cell>
          <cell r="AL963">
            <v>1.8610342622499704E-5</v>
          </cell>
        </row>
        <row r="964">
          <cell r="D964" t="str">
            <v>Emerson College</v>
          </cell>
          <cell r="F964" t="str">
            <v>Michigan</v>
          </cell>
          <cell r="G964" t="str">
            <v>B-</v>
          </cell>
          <cell r="I964">
            <v>43534</v>
          </cell>
          <cell r="J964">
            <v>317</v>
          </cell>
          <cell r="K964" t="str">
            <v>lv</v>
          </cell>
          <cell r="L964">
            <v>39.6</v>
          </cell>
          <cell r="M964">
            <v>0</v>
          </cell>
          <cell r="N964">
            <v>2.9</v>
          </cell>
          <cell r="O964">
            <v>0</v>
          </cell>
          <cell r="P964">
            <v>4.8</v>
          </cell>
          <cell r="Q964">
            <v>23.3</v>
          </cell>
          <cell r="R964">
            <v>0</v>
          </cell>
          <cell r="S964">
            <v>11.3</v>
          </cell>
          <cell r="T964">
            <v>0</v>
          </cell>
          <cell r="AL964">
            <v>0.11954549018969651</v>
          </cell>
        </row>
        <row r="965">
          <cell r="D965" t="str">
            <v>Selzer &amp; Co.</v>
          </cell>
          <cell r="F965" t="str">
            <v>Iowa</v>
          </cell>
          <cell r="G965" t="str">
            <v>A+</v>
          </cell>
          <cell r="I965">
            <v>43530</v>
          </cell>
          <cell r="J965">
            <v>401</v>
          </cell>
          <cell r="K965" t="str">
            <v>lv</v>
          </cell>
          <cell r="L965">
            <v>27</v>
          </cell>
          <cell r="M965">
            <v>0</v>
          </cell>
          <cell r="N965">
            <v>3</v>
          </cell>
          <cell r="O965">
            <v>1</v>
          </cell>
          <cell r="P965">
            <v>3</v>
          </cell>
          <cell r="Q965">
            <v>25</v>
          </cell>
          <cell r="R965">
            <v>0</v>
          </cell>
          <cell r="S965">
            <v>9</v>
          </cell>
          <cell r="T965">
            <v>0</v>
          </cell>
          <cell r="AL965">
            <v>2.5143458055741131E-2</v>
          </cell>
        </row>
        <row r="966">
          <cell r="D966" t="str">
            <v>Bendixen &amp; Amandi International</v>
          </cell>
          <cell r="F966" t="str">
            <v>Florida</v>
          </cell>
          <cell r="G966" t="str">
            <v>B/C</v>
          </cell>
          <cell r="I966">
            <v>43528</v>
          </cell>
          <cell r="J966">
            <v>300</v>
          </cell>
          <cell r="K966" t="str">
            <v>lv</v>
          </cell>
          <cell r="L966">
            <v>11</v>
          </cell>
          <cell r="M966">
            <v>0</v>
          </cell>
          <cell r="N966">
            <v>1</v>
          </cell>
          <cell r="O966">
            <v>0</v>
          </cell>
          <cell r="P966">
            <v>0</v>
          </cell>
          <cell r="Q966">
            <v>5</v>
          </cell>
          <cell r="R966">
            <v>0</v>
          </cell>
          <cell r="S966">
            <v>1</v>
          </cell>
          <cell r="T966">
            <v>0</v>
          </cell>
          <cell r="AL966">
            <v>0</v>
          </cell>
        </row>
        <row r="967">
          <cell r="D967" t="str">
            <v>Monmouth University</v>
          </cell>
          <cell r="F967" t="str">
            <v>US</v>
          </cell>
          <cell r="G967" t="str">
            <v>A+</v>
          </cell>
          <cell r="I967">
            <v>43528</v>
          </cell>
          <cell r="J967">
            <v>310</v>
          </cell>
          <cell r="K967" t="str">
            <v>rv</v>
          </cell>
          <cell r="L967">
            <v>0</v>
          </cell>
          <cell r="M967">
            <v>2</v>
          </cell>
          <cell r="N967">
            <v>6</v>
          </cell>
          <cell r="O967">
            <v>0</v>
          </cell>
          <cell r="P967">
            <v>3</v>
          </cell>
          <cell r="Q967">
            <v>32</v>
          </cell>
          <cell r="R967">
            <v>0</v>
          </cell>
          <cell r="S967">
            <v>10</v>
          </cell>
          <cell r="T967">
            <v>1</v>
          </cell>
          <cell r="AL967">
            <v>0</v>
          </cell>
        </row>
        <row r="968">
          <cell r="D968" t="str">
            <v>Monmouth University</v>
          </cell>
          <cell r="F968" t="str">
            <v>US</v>
          </cell>
          <cell r="G968" t="str">
            <v>A+</v>
          </cell>
          <cell r="I968">
            <v>43528</v>
          </cell>
          <cell r="J968">
            <v>310</v>
          </cell>
          <cell r="K968" t="str">
            <v>rv</v>
          </cell>
          <cell r="L968">
            <v>28</v>
          </cell>
          <cell r="M968">
            <v>2</v>
          </cell>
          <cell r="N968">
            <v>5</v>
          </cell>
          <cell r="O968">
            <v>0</v>
          </cell>
          <cell r="P968">
            <v>3</v>
          </cell>
          <cell r="Q968">
            <v>25</v>
          </cell>
          <cell r="R968">
            <v>0</v>
          </cell>
          <cell r="S968">
            <v>8</v>
          </cell>
          <cell r="T968">
            <v>1</v>
          </cell>
          <cell r="AL968">
            <v>1.8328189886195655E-3</v>
          </cell>
        </row>
        <row r="969">
          <cell r="D969" t="str">
            <v>Bendixen &amp; Amandi International</v>
          </cell>
          <cell r="F969" t="str">
            <v>Florida</v>
          </cell>
          <cell r="G969" t="str">
            <v>B/C</v>
          </cell>
          <cell r="I969">
            <v>43528</v>
          </cell>
          <cell r="J969">
            <v>300</v>
          </cell>
          <cell r="K969" t="str">
            <v>lv</v>
          </cell>
          <cell r="L969">
            <v>26</v>
          </cell>
          <cell r="M969">
            <v>1</v>
          </cell>
          <cell r="N969">
            <v>1</v>
          </cell>
          <cell r="O969">
            <v>0</v>
          </cell>
          <cell r="P969">
            <v>1</v>
          </cell>
          <cell r="Q969">
            <v>11</v>
          </cell>
          <cell r="R969">
            <v>0</v>
          </cell>
          <cell r="S969">
            <v>4</v>
          </cell>
          <cell r="T969">
            <v>0</v>
          </cell>
          <cell r="AL969">
            <v>0.92667458487368048</v>
          </cell>
        </row>
        <row r="970">
          <cell r="D970" t="str">
            <v>GBAO</v>
          </cell>
          <cell r="F970" t="str">
            <v>US</v>
          </cell>
          <cell r="G970" t="str">
            <v>B/C</v>
          </cell>
          <cell r="I970">
            <v>43527</v>
          </cell>
          <cell r="J970">
            <v>817</v>
          </cell>
          <cell r="K970" t="str">
            <v>lv</v>
          </cell>
          <cell r="L970">
            <v>28</v>
          </cell>
          <cell r="M970">
            <v>0</v>
          </cell>
          <cell r="N970">
            <v>3</v>
          </cell>
          <cell r="O970">
            <v>0</v>
          </cell>
          <cell r="P970">
            <v>2</v>
          </cell>
          <cell r="Q970">
            <v>20</v>
          </cell>
          <cell r="R970">
            <v>0</v>
          </cell>
          <cell r="S970">
            <v>5</v>
          </cell>
          <cell r="T970">
            <v>0</v>
          </cell>
          <cell r="AL970">
            <v>0.15618789883111872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43527</v>
          </cell>
          <cell r="J971">
            <v>12560</v>
          </cell>
          <cell r="K971" t="str">
            <v>lv</v>
          </cell>
          <cell r="L971">
            <v>31</v>
          </cell>
          <cell r="M971">
            <v>2</v>
          </cell>
          <cell r="N971">
            <v>4</v>
          </cell>
          <cell r="O971">
            <v>1</v>
          </cell>
          <cell r="P971">
            <v>3</v>
          </cell>
          <cell r="Q971">
            <v>27</v>
          </cell>
          <cell r="R971">
            <v>0</v>
          </cell>
          <cell r="S971">
            <v>7</v>
          </cell>
          <cell r="T971">
            <v>0</v>
          </cell>
          <cell r="AL971">
            <v>1.6963090419207922E-5</v>
          </cell>
        </row>
        <row r="972">
          <cell r="D972" t="str">
            <v>Emerson College</v>
          </cell>
          <cell r="F972" t="str">
            <v>South Carolina</v>
          </cell>
          <cell r="G972" t="str">
            <v>B-</v>
          </cell>
          <cell r="I972">
            <v>43526</v>
          </cell>
          <cell r="J972">
            <v>291</v>
          </cell>
          <cell r="K972" t="str">
            <v>lv</v>
          </cell>
          <cell r="L972">
            <v>37</v>
          </cell>
          <cell r="M972">
            <v>1.9</v>
          </cell>
          <cell r="N972">
            <v>5.9</v>
          </cell>
          <cell r="O972">
            <v>0.4</v>
          </cell>
          <cell r="P972">
            <v>0.9</v>
          </cell>
          <cell r="Q972">
            <v>21.1</v>
          </cell>
          <cell r="R972">
            <v>0</v>
          </cell>
          <cell r="S972">
            <v>5.2</v>
          </cell>
          <cell r="T972">
            <v>0</v>
          </cell>
          <cell r="AL972">
            <v>0.9535511909223422</v>
          </cell>
        </row>
        <row r="973">
          <cell r="D973" t="str">
            <v>University of New Hampshire</v>
          </cell>
          <cell r="F973" t="str">
            <v>New Hampshire</v>
          </cell>
          <cell r="G973" t="str">
            <v>B</v>
          </cell>
          <cell r="I973">
            <v>43522</v>
          </cell>
          <cell r="J973">
            <v>240</v>
          </cell>
          <cell r="K973" t="str">
            <v>lv</v>
          </cell>
          <cell r="L973">
            <v>8</v>
          </cell>
          <cell r="M973">
            <v>0</v>
          </cell>
          <cell r="N973">
            <v>2</v>
          </cell>
          <cell r="O973">
            <v>1</v>
          </cell>
          <cell r="P973">
            <v>3</v>
          </cell>
          <cell r="Q973">
            <v>28</v>
          </cell>
          <cell r="R973">
            <v>0</v>
          </cell>
          <cell r="S973">
            <v>2</v>
          </cell>
          <cell r="T973">
            <v>1</v>
          </cell>
          <cell r="AL973">
            <v>1.4917024122670034E-3</v>
          </cell>
        </row>
        <row r="974">
          <cell r="D974" t="str">
            <v>University of New Hampshire</v>
          </cell>
          <cell r="F974" t="str">
            <v>New Hampshire</v>
          </cell>
          <cell r="G974" t="str">
            <v>B</v>
          </cell>
          <cell r="I974">
            <v>43522</v>
          </cell>
          <cell r="J974">
            <v>240</v>
          </cell>
          <cell r="K974" t="str">
            <v>lv</v>
          </cell>
          <cell r="L974">
            <v>22</v>
          </cell>
          <cell r="M974">
            <v>1</v>
          </cell>
          <cell r="N974">
            <v>3</v>
          </cell>
          <cell r="O974">
            <v>1</v>
          </cell>
          <cell r="P974">
            <v>4</v>
          </cell>
          <cell r="Q974">
            <v>26</v>
          </cell>
          <cell r="R974">
            <v>0</v>
          </cell>
          <cell r="S974">
            <v>7</v>
          </cell>
          <cell r="T974">
            <v>0</v>
          </cell>
          <cell r="AL974">
            <v>0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43520</v>
          </cell>
          <cell r="J975">
            <v>15642</v>
          </cell>
          <cell r="K975" t="str">
            <v>lv</v>
          </cell>
          <cell r="L975">
            <v>29</v>
          </cell>
          <cell r="M975">
            <v>2</v>
          </cell>
          <cell r="N975">
            <v>4</v>
          </cell>
          <cell r="O975">
            <v>1</v>
          </cell>
          <cell r="P975">
            <v>3</v>
          </cell>
          <cell r="Q975">
            <v>27</v>
          </cell>
          <cell r="R975">
            <v>0</v>
          </cell>
          <cell r="S975">
            <v>7</v>
          </cell>
          <cell r="T975">
            <v>0</v>
          </cell>
          <cell r="AL975">
            <v>1.7362589143592551E-5</v>
          </cell>
        </row>
        <row r="976">
          <cell r="D976" t="str">
            <v>D-CYFOR</v>
          </cell>
          <cell r="F976" t="str">
            <v>US</v>
          </cell>
          <cell r="G976">
            <v>0</v>
          </cell>
          <cell r="I976">
            <v>43519</v>
          </cell>
          <cell r="J976">
            <v>453</v>
          </cell>
          <cell r="K976" t="str">
            <v>rv</v>
          </cell>
          <cell r="L976">
            <v>39</v>
          </cell>
          <cell r="M976">
            <v>2</v>
          </cell>
          <cell r="N976">
            <v>4</v>
          </cell>
          <cell r="O976">
            <v>0</v>
          </cell>
          <cell r="P976">
            <v>2</v>
          </cell>
          <cell r="Q976">
            <v>14</v>
          </cell>
          <cell r="R976">
            <v>0</v>
          </cell>
          <cell r="S976">
            <v>5</v>
          </cell>
          <cell r="T976">
            <v>0</v>
          </cell>
          <cell r="AL976">
            <v>0.68314512512940584</v>
          </cell>
        </row>
        <row r="977">
          <cell r="D977" t="str">
            <v>Emerson College</v>
          </cell>
          <cell r="F977" t="str">
            <v>New Hampshire</v>
          </cell>
          <cell r="G977" t="str">
            <v>B-</v>
          </cell>
          <cell r="I977">
            <v>43518</v>
          </cell>
          <cell r="J977">
            <v>405</v>
          </cell>
          <cell r="K977" t="str">
            <v>lv</v>
          </cell>
          <cell r="L977">
            <v>25</v>
          </cell>
          <cell r="M977">
            <v>1.9</v>
          </cell>
          <cell r="N977">
            <v>4.9000000000000004</v>
          </cell>
          <cell r="O977">
            <v>0.7</v>
          </cell>
          <cell r="P977">
            <v>7.6</v>
          </cell>
          <cell r="Q977">
            <v>26.8</v>
          </cell>
          <cell r="R977">
            <v>0</v>
          </cell>
          <cell r="S977">
            <v>8.6999999999999993</v>
          </cell>
          <cell r="T977">
            <v>0</v>
          </cell>
          <cell r="AL977">
            <v>6.2285594886265898E-4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43516</v>
          </cell>
          <cell r="J978">
            <v>337</v>
          </cell>
          <cell r="K978" t="str">
            <v>rv</v>
          </cell>
          <cell r="L978">
            <v>37</v>
          </cell>
          <cell r="M978">
            <v>3</v>
          </cell>
          <cell r="N978">
            <v>2</v>
          </cell>
          <cell r="O978">
            <v>0</v>
          </cell>
          <cell r="P978">
            <v>0</v>
          </cell>
          <cell r="Q978">
            <v>22</v>
          </cell>
          <cell r="R978">
            <v>0</v>
          </cell>
          <cell r="S978">
            <v>4</v>
          </cell>
          <cell r="T978">
            <v>0</v>
          </cell>
          <cell r="AL978">
            <v>9.3329151355704002E-8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43516</v>
          </cell>
          <cell r="J979">
            <v>346</v>
          </cell>
          <cell r="K979" t="str">
            <v>rv</v>
          </cell>
          <cell r="L979">
            <v>30</v>
          </cell>
          <cell r="M979">
            <v>2</v>
          </cell>
          <cell r="N979">
            <v>5</v>
          </cell>
          <cell r="O979">
            <v>0</v>
          </cell>
          <cell r="P979">
            <v>0</v>
          </cell>
          <cell r="Q979">
            <v>19</v>
          </cell>
          <cell r="R979">
            <v>0</v>
          </cell>
          <cell r="S979">
            <v>4</v>
          </cell>
          <cell r="T979">
            <v>0</v>
          </cell>
          <cell r="AL979">
            <v>0</v>
          </cell>
        </row>
        <row r="980">
          <cell r="D980" t="str">
            <v>Change Research</v>
          </cell>
          <cell r="F980" t="str">
            <v>South Carolina</v>
          </cell>
          <cell r="G980" t="str">
            <v>C</v>
          </cell>
          <cell r="I980">
            <v>43514</v>
          </cell>
          <cell r="J980">
            <v>600</v>
          </cell>
          <cell r="K980" t="str">
            <v>lv</v>
          </cell>
          <cell r="L980">
            <v>0</v>
          </cell>
          <cell r="M980">
            <v>0</v>
          </cell>
          <cell r="N980">
            <v>28</v>
          </cell>
          <cell r="O980">
            <v>1</v>
          </cell>
          <cell r="P980">
            <v>5</v>
          </cell>
          <cell r="Q980">
            <v>0</v>
          </cell>
          <cell r="R980">
            <v>0</v>
          </cell>
          <cell r="S980">
            <v>20</v>
          </cell>
          <cell r="T980">
            <v>1</v>
          </cell>
          <cell r="AL980">
            <v>0</v>
          </cell>
        </row>
        <row r="981">
          <cell r="D981" t="str">
            <v>Change Research</v>
          </cell>
          <cell r="F981" t="str">
            <v>South Carolina</v>
          </cell>
          <cell r="G981" t="str">
            <v>C</v>
          </cell>
          <cell r="I981">
            <v>43514</v>
          </cell>
          <cell r="J981">
            <v>600</v>
          </cell>
          <cell r="K981" t="str">
            <v>lv</v>
          </cell>
          <cell r="L981">
            <v>36</v>
          </cell>
          <cell r="M981">
            <v>1</v>
          </cell>
          <cell r="N981">
            <v>10</v>
          </cell>
          <cell r="O981">
            <v>0</v>
          </cell>
          <cell r="P981">
            <v>1</v>
          </cell>
          <cell r="Q981">
            <v>14</v>
          </cell>
          <cell r="R981">
            <v>0</v>
          </cell>
          <cell r="S981">
            <v>9</v>
          </cell>
          <cell r="T981">
            <v>1</v>
          </cell>
          <cell r="AL981">
            <v>6.1488842878085518E-4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43514</v>
          </cell>
          <cell r="J982">
            <v>370</v>
          </cell>
          <cell r="K982" t="str">
            <v>rv</v>
          </cell>
          <cell r="L982">
            <v>25</v>
          </cell>
          <cell r="M982">
            <v>5</v>
          </cell>
          <cell r="N982">
            <v>4</v>
          </cell>
          <cell r="O982">
            <v>0</v>
          </cell>
          <cell r="P982">
            <v>2</v>
          </cell>
          <cell r="Q982">
            <v>11</v>
          </cell>
          <cell r="R982">
            <v>0</v>
          </cell>
          <cell r="S982">
            <v>5</v>
          </cell>
          <cell r="T982">
            <v>0</v>
          </cell>
          <cell r="AL982">
            <v>9.8854075223572798E-8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43513</v>
          </cell>
          <cell r="J983">
            <v>15383</v>
          </cell>
          <cell r="K983" t="str">
            <v>lv</v>
          </cell>
          <cell r="L983">
            <v>30</v>
          </cell>
          <cell r="M983">
            <v>2</v>
          </cell>
          <cell r="N983">
            <v>5</v>
          </cell>
          <cell r="O983">
            <v>0</v>
          </cell>
          <cell r="P983">
            <v>4</v>
          </cell>
          <cell r="Q983">
            <v>21</v>
          </cell>
          <cell r="R983">
            <v>0</v>
          </cell>
          <cell r="S983">
            <v>8</v>
          </cell>
          <cell r="T983">
            <v>0</v>
          </cell>
          <cell r="AL983">
            <v>1.6149439125542339E-5</v>
          </cell>
        </row>
        <row r="984">
          <cell r="D984" t="str">
            <v>Emerson College</v>
          </cell>
          <cell r="F984" t="str">
            <v>US</v>
          </cell>
          <cell r="G984" t="str">
            <v>B-</v>
          </cell>
          <cell r="I984">
            <v>43512</v>
          </cell>
          <cell r="J984">
            <v>431</v>
          </cell>
          <cell r="K984" t="str">
            <v>lv</v>
          </cell>
          <cell r="L984">
            <v>27.4</v>
          </cell>
          <cell r="M984">
            <v>2.2000000000000002</v>
          </cell>
          <cell r="N984">
            <v>8.5</v>
          </cell>
          <cell r="O984">
            <v>0</v>
          </cell>
          <cell r="P984">
            <v>4.5999999999999996</v>
          </cell>
          <cell r="Q984">
            <v>17.2</v>
          </cell>
          <cell r="R984">
            <v>0</v>
          </cell>
          <cell r="S984">
            <v>9.1999999999999993</v>
          </cell>
          <cell r="T984">
            <v>0</v>
          </cell>
          <cell r="AL984">
            <v>4.9456844231003454E-4</v>
          </cell>
        </row>
        <row r="985">
          <cell r="D985" t="str">
            <v>YouGov</v>
          </cell>
          <cell r="F985" t="str">
            <v>New Hampshire</v>
          </cell>
          <cell r="G985" t="str">
            <v>B-</v>
          </cell>
          <cell r="I985">
            <v>43511</v>
          </cell>
          <cell r="J985">
            <v>337</v>
          </cell>
          <cell r="K985" t="str">
            <v>lv</v>
          </cell>
          <cell r="L985">
            <v>28</v>
          </cell>
          <cell r="M985">
            <v>2</v>
          </cell>
          <cell r="N985">
            <v>3</v>
          </cell>
          <cell r="O985">
            <v>0</v>
          </cell>
          <cell r="P985">
            <v>1</v>
          </cell>
          <cell r="Q985">
            <v>20</v>
          </cell>
          <cell r="R985">
            <v>0</v>
          </cell>
          <cell r="S985">
            <v>9</v>
          </cell>
          <cell r="T985">
            <v>0</v>
          </cell>
          <cell r="AL985">
            <v>1.2581711505999459E-3</v>
          </cell>
        </row>
        <row r="986">
          <cell r="D986" t="str">
            <v>Change Research</v>
          </cell>
          <cell r="F986" t="str">
            <v>California</v>
          </cell>
          <cell r="G986" t="str">
            <v>C</v>
          </cell>
          <cell r="I986">
            <v>43507</v>
          </cell>
          <cell r="J986">
            <v>948</v>
          </cell>
          <cell r="K986" t="str">
            <v>lv</v>
          </cell>
          <cell r="L986">
            <v>0</v>
          </cell>
          <cell r="M986">
            <v>0</v>
          </cell>
          <cell r="N986">
            <v>7</v>
          </cell>
          <cell r="O986">
            <v>2</v>
          </cell>
          <cell r="P986">
            <v>0</v>
          </cell>
          <cell r="Q986">
            <v>0</v>
          </cell>
          <cell r="R986">
            <v>0</v>
          </cell>
          <cell r="S986">
            <v>23</v>
          </cell>
          <cell r="T986">
            <v>1</v>
          </cell>
          <cell r="AL986">
            <v>0</v>
          </cell>
        </row>
        <row r="987">
          <cell r="D987" t="str">
            <v>Change Research</v>
          </cell>
          <cell r="F987" t="str">
            <v>California</v>
          </cell>
          <cell r="G987" t="str">
            <v>C</v>
          </cell>
          <cell r="I987">
            <v>43507</v>
          </cell>
          <cell r="J987">
            <v>948</v>
          </cell>
          <cell r="K987" t="str">
            <v>lv</v>
          </cell>
          <cell r="L987">
            <v>26</v>
          </cell>
          <cell r="M987">
            <v>0</v>
          </cell>
          <cell r="N987">
            <v>3</v>
          </cell>
          <cell r="O987">
            <v>1</v>
          </cell>
          <cell r="P987">
            <v>1</v>
          </cell>
          <cell r="Q987">
            <v>20</v>
          </cell>
          <cell r="R987">
            <v>0</v>
          </cell>
          <cell r="S987">
            <v>7</v>
          </cell>
          <cell r="T987">
            <v>0</v>
          </cell>
          <cell r="AL987">
            <v>1.3700082006638567E-3</v>
          </cell>
        </row>
        <row r="988">
          <cell r="D988" t="str">
            <v>Bold Blue Campaigns</v>
          </cell>
          <cell r="F988" t="str">
            <v>US</v>
          </cell>
          <cell r="G988">
            <v>0</v>
          </cell>
          <cell r="I988">
            <v>43507</v>
          </cell>
          <cell r="J988">
            <v>500</v>
          </cell>
          <cell r="K988" t="str">
            <v>lv</v>
          </cell>
          <cell r="L988">
            <v>12</v>
          </cell>
          <cell r="M988">
            <v>0</v>
          </cell>
          <cell r="N988">
            <v>0</v>
          </cell>
          <cell r="O988">
            <v>0</v>
          </cell>
          <cell r="P988">
            <v>1</v>
          </cell>
          <cell r="Q988">
            <v>9</v>
          </cell>
          <cell r="R988">
            <v>0</v>
          </cell>
          <cell r="S988">
            <v>3</v>
          </cell>
          <cell r="T988">
            <v>0</v>
          </cell>
          <cell r="AL988">
            <v>0.71394621906218358</v>
          </cell>
        </row>
        <row r="989">
          <cell r="D989" t="str">
            <v>McLaughlin &amp; Associates</v>
          </cell>
          <cell r="F989" t="str">
            <v>US</v>
          </cell>
          <cell r="G989" t="str">
            <v>C/D</v>
          </cell>
          <cell r="I989">
            <v>43506</v>
          </cell>
          <cell r="J989">
            <v>450</v>
          </cell>
          <cell r="K989" t="str">
            <v>lv</v>
          </cell>
          <cell r="L989">
            <v>25</v>
          </cell>
          <cell r="M989">
            <v>2</v>
          </cell>
          <cell r="N989">
            <v>3</v>
          </cell>
          <cell r="O989">
            <v>0.1</v>
          </cell>
          <cell r="P989">
            <v>1</v>
          </cell>
          <cell r="Q989">
            <v>16</v>
          </cell>
          <cell r="R989">
            <v>0</v>
          </cell>
          <cell r="S989">
            <v>5</v>
          </cell>
          <cell r="T989">
            <v>0.1</v>
          </cell>
          <cell r="AL989">
            <v>4.2062571663445143E-4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43506</v>
          </cell>
          <cell r="J990">
            <v>11627</v>
          </cell>
          <cell r="K990" t="str">
            <v>lv</v>
          </cell>
          <cell r="L990">
            <v>29</v>
          </cell>
          <cell r="M990">
            <v>2</v>
          </cell>
          <cell r="N990">
            <v>5</v>
          </cell>
          <cell r="O990">
            <v>0</v>
          </cell>
          <cell r="P990">
            <v>3</v>
          </cell>
          <cell r="Q990">
            <v>22</v>
          </cell>
          <cell r="R990">
            <v>0</v>
          </cell>
          <cell r="S990">
            <v>8</v>
          </cell>
          <cell r="T990">
            <v>0</v>
          </cell>
          <cell r="AL990">
            <v>1.3498575540897293E-5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43499</v>
          </cell>
          <cell r="J991">
            <v>14494</v>
          </cell>
          <cell r="K991" t="str">
            <v>lv</v>
          </cell>
          <cell r="L991">
            <v>30</v>
          </cell>
          <cell r="M991">
            <v>2</v>
          </cell>
          <cell r="N991">
            <v>4</v>
          </cell>
          <cell r="O991">
            <v>0</v>
          </cell>
          <cell r="P991">
            <v>2</v>
          </cell>
          <cell r="Q991">
            <v>21</v>
          </cell>
          <cell r="R991">
            <v>0</v>
          </cell>
          <cell r="S991">
            <v>9</v>
          </cell>
          <cell r="T991">
            <v>0</v>
          </cell>
          <cell r="AL991">
            <v>1.3254897932799701E-5</v>
          </cell>
        </row>
        <row r="992">
          <cell r="D992" t="str">
            <v>Optimus</v>
          </cell>
          <cell r="F992" t="str">
            <v>South Carolina</v>
          </cell>
          <cell r="G992" t="str">
            <v>C/D</v>
          </cell>
          <cell r="I992">
            <v>43498</v>
          </cell>
          <cell r="J992">
            <v>557</v>
          </cell>
          <cell r="K992" t="str">
            <v>lv</v>
          </cell>
          <cell r="L992">
            <v>36.369999999999997</v>
          </cell>
          <cell r="M992">
            <v>0</v>
          </cell>
          <cell r="N992">
            <v>4.5599999999999996</v>
          </cell>
          <cell r="O992">
            <v>0</v>
          </cell>
          <cell r="P992">
            <v>1.25</v>
          </cell>
          <cell r="Q992">
            <v>8.2200000000000006</v>
          </cell>
          <cell r="R992">
            <v>0</v>
          </cell>
          <cell r="S992">
            <v>4.16</v>
          </cell>
          <cell r="T992">
            <v>0</v>
          </cell>
          <cell r="AL992">
            <v>7.8041944953108709E-3</v>
          </cell>
        </row>
        <row r="993">
          <cell r="D993" t="str">
            <v>Optimus</v>
          </cell>
          <cell r="F993" t="str">
            <v>New Hampshire</v>
          </cell>
          <cell r="G993" t="str">
            <v>C/D</v>
          </cell>
          <cell r="I993">
            <v>43498</v>
          </cell>
          <cell r="J993">
            <v>518</v>
          </cell>
          <cell r="K993" t="str">
            <v>lv</v>
          </cell>
          <cell r="L993">
            <v>21.94</v>
          </cell>
          <cell r="M993">
            <v>0</v>
          </cell>
          <cell r="N993">
            <v>3.8</v>
          </cell>
          <cell r="O993">
            <v>0</v>
          </cell>
          <cell r="P993">
            <v>2.09</v>
          </cell>
          <cell r="Q993">
            <v>12.85</v>
          </cell>
          <cell r="R993">
            <v>0</v>
          </cell>
          <cell r="S993">
            <v>8.67</v>
          </cell>
          <cell r="T993">
            <v>0</v>
          </cell>
          <cell r="AL993">
            <v>7.6305367861279122E-3</v>
          </cell>
        </row>
        <row r="994">
          <cell r="D994" t="str">
            <v>Optimus</v>
          </cell>
          <cell r="F994" t="str">
            <v>Iowa</v>
          </cell>
          <cell r="G994" t="str">
            <v>C/D</v>
          </cell>
          <cell r="I994">
            <v>43498</v>
          </cell>
          <cell r="J994">
            <v>558</v>
          </cell>
          <cell r="K994" t="str">
            <v>lv</v>
          </cell>
          <cell r="L994">
            <v>25.39</v>
          </cell>
          <cell r="M994">
            <v>0</v>
          </cell>
          <cell r="N994">
            <v>3.53</v>
          </cell>
          <cell r="O994">
            <v>0</v>
          </cell>
          <cell r="P994">
            <v>4.57</v>
          </cell>
          <cell r="Q994">
            <v>10.38</v>
          </cell>
          <cell r="R994">
            <v>0</v>
          </cell>
          <cell r="S994">
            <v>10.5</v>
          </cell>
          <cell r="T994">
            <v>0</v>
          </cell>
          <cell r="AL994">
            <v>7.8085313382540546E-3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43498</v>
          </cell>
          <cell r="J995">
            <v>737</v>
          </cell>
          <cell r="K995" t="str">
            <v>rv</v>
          </cell>
          <cell r="L995">
            <v>29</v>
          </cell>
          <cell r="M995">
            <v>2</v>
          </cell>
          <cell r="N995">
            <v>5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6</v>
          </cell>
          <cell r="T995">
            <v>0</v>
          </cell>
          <cell r="AL995">
            <v>3.7305429969161015E-6</v>
          </cell>
        </row>
        <row r="996">
          <cell r="D996" t="str">
            <v>Emerson College</v>
          </cell>
          <cell r="F996" t="str">
            <v>Iowa</v>
          </cell>
          <cell r="G996" t="str">
            <v>B-</v>
          </cell>
          <cell r="I996">
            <v>43498</v>
          </cell>
          <cell r="J996">
            <v>260</v>
          </cell>
          <cell r="K996" t="str">
            <v>lv</v>
          </cell>
          <cell r="L996">
            <v>29.2</v>
          </cell>
          <cell r="M996">
            <v>0</v>
          </cell>
          <cell r="N996">
            <v>3.6</v>
          </cell>
          <cell r="O996">
            <v>0</v>
          </cell>
          <cell r="P996">
            <v>3</v>
          </cell>
          <cell r="Q996">
            <v>14.8</v>
          </cell>
          <cell r="R996">
            <v>0</v>
          </cell>
          <cell r="S996">
            <v>10.6</v>
          </cell>
          <cell r="T996">
            <v>0</v>
          </cell>
          <cell r="AL996">
            <v>3.9064630971325743E-3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43492</v>
          </cell>
          <cell r="J997">
            <v>14381</v>
          </cell>
          <cell r="K997" t="str">
            <v>lv</v>
          </cell>
          <cell r="L997">
            <v>31</v>
          </cell>
          <cell r="M997">
            <v>3</v>
          </cell>
          <cell r="N997">
            <v>3</v>
          </cell>
          <cell r="O997">
            <v>0</v>
          </cell>
          <cell r="P997">
            <v>2</v>
          </cell>
          <cell r="Q997">
            <v>21</v>
          </cell>
          <cell r="R997">
            <v>0</v>
          </cell>
          <cell r="S997">
            <v>9</v>
          </cell>
          <cell r="T997">
            <v>0</v>
          </cell>
          <cell r="AL997">
            <v>1.1262600380866846E-5</v>
          </cell>
        </row>
        <row r="998">
          <cell r="D998" t="str">
            <v>Monmouth University</v>
          </cell>
          <cell r="F998" t="str">
            <v>US</v>
          </cell>
          <cell r="G998" t="str">
            <v>A+</v>
          </cell>
          <cell r="I998">
            <v>43492</v>
          </cell>
          <cell r="J998">
            <v>313</v>
          </cell>
          <cell r="K998" t="str">
            <v>rv</v>
          </cell>
          <cell r="L998">
            <v>29</v>
          </cell>
          <cell r="M998">
            <v>4</v>
          </cell>
          <cell r="N998">
            <v>4</v>
          </cell>
          <cell r="O998">
            <v>0</v>
          </cell>
          <cell r="P998">
            <v>2</v>
          </cell>
          <cell r="Q998">
            <v>16</v>
          </cell>
          <cell r="R998">
            <v>0</v>
          </cell>
          <cell r="S998">
            <v>8</v>
          </cell>
          <cell r="T998">
            <v>1</v>
          </cell>
          <cell r="AL998">
            <v>1.0186261468123261E-3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43492</v>
          </cell>
          <cell r="J999">
            <v>685</v>
          </cell>
          <cell r="K999" t="str">
            <v>rv</v>
          </cell>
          <cell r="L999">
            <v>33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6</v>
          </cell>
          <cell r="T999">
            <v>0</v>
          </cell>
          <cell r="AL999">
            <v>0</v>
          </cell>
        </row>
        <row r="1000">
          <cell r="D1000" t="str">
            <v>ABC News/Washington Post</v>
          </cell>
          <cell r="F1000" t="str">
            <v>US</v>
          </cell>
          <cell r="G1000" t="str">
            <v>A+</v>
          </cell>
          <cell r="I1000">
            <v>43489</v>
          </cell>
          <cell r="J1000">
            <v>447</v>
          </cell>
          <cell r="K1000" t="str">
            <v>a</v>
          </cell>
          <cell r="L1000">
            <v>9</v>
          </cell>
          <cell r="M1000">
            <v>0</v>
          </cell>
          <cell r="N1000">
            <v>1</v>
          </cell>
          <cell r="O1000">
            <v>0</v>
          </cell>
          <cell r="P1000">
            <v>1</v>
          </cell>
          <cell r="Q1000">
            <v>4</v>
          </cell>
          <cell r="R1000">
            <v>0</v>
          </cell>
          <cell r="S1000">
            <v>2</v>
          </cell>
          <cell r="T1000">
            <v>0</v>
          </cell>
          <cell r="AL1000">
            <v>1.1231236414235512E-3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43487</v>
          </cell>
          <cell r="J1001">
            <v>694</v>
          </cell>
          <cell r="K1001" t="str">
            <v>rv</v>
          </cell>
          <cell r="L1001">
            <v>26</v>
          </cell>
          <cell r="M1001">
            <v>2</v>
          </cell>
          <cell r="N1001">
            <v>4</v>
          </cell>
          <cell r="O1001">
            <v>0</v>
          </cell>
          <cell r="P1001">
            <v>2</v>
          </cell>
          <cell r="Q1001">
            <v>16</v>
          </cell>
          <cell r="R1001">
            <v>0</v>
          </cell>
          <cell r="S1001">
            <v>6</v>
          </cell>
          <cell r="T1001">
            <v>0</v>
          </cell>
          <cell r="AL1001">
            <v>2.8021019020675908E-6</v>
          </cell>
        </row>
        <row r="1002">
          <cell r="D1002" t="str">
            <v>Emerson College</v>
          </cell>
          <cell r="F1002" t="str">
            <v>US</v>
          </cell>
          <cell r="G1002" t="str">
            <v>B-</v>
          </cell>
          <cell r="I1002">
            <v>43486</v>
          </cell>
          <cell r="J1002">
            <v>355</v>
          </cell>
          <cell r="K1002" t="str">
            <v>lv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42.9</v>
          </cell>
          <cell r="T1002">
            <v>0</v>
          </cell>
          <cell r="AL1002">
            <v>0</v>
          </cell>
        </row>
        <row r="1003">
          <cell r="D1003" t="str">
            <v>Emerson College</v>
          </cell>
          <cell r="F1003" t="str">
            <v>US</v>
          </cell>
          <cell r="G1003" t="str">
            <v>B-</v>
          </cell>
          <cell r="I1003">
            <v>43486</v>
          </cell>
          <cell r="J1003">
            <v>355</v>
          </cell>
          <cell r="K1003" t="str">
            <v>lv</v>
          </cell>
          <cell r="L1003">
            <v>45.4</v>
          </cell>
          <cell r="M1003">
            <v>6.6</v>
          </cell>
          <cell r="N1003">
            <v>7.7</v>
          </cell>
          <cell r="O1003">
            <v>0</v>
          </cell>
          <cell r="P1003">
            <v>1.4</v>
          </cell>
          <cell r="Q1003">
            <v>5.4</v>
          </cell>
          <cell r="R1003">
            <v>0</v>
          </cell>
          <cell r="S1003">
            <v>2.9</v>
          </cell>
          <cell r="T1003">
            <v>0</v>
          </cell>
          <cell r="AL1003">
            <v>3.2382054176979342E-4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43485</v>
          </cell>
          <cell r="J1004">
            <v>14250</v>
          </cell>
          <cell r="K1004" t="str">
            <v>lv</v>
          </cell>
          <cell r="L1004">
            <v>30</v>
          </cell>
          <cell r="M1004">
            <v>4</v>
          </cell>
          <cell r="N1004">
            <v>3</v>
          </cell>
          <cell r="O1004">
            <v>0</v>
          </cell>
          <cell r="P1004">
            <v>2</v>
          </cell>
          <cell r="Q1004">
            <v>23</v>
          </cell>
          <cell r="R1004">
            <v>0</v>
          </cell>
          <cell r="S1004">
            <v>11</v>
          </cell>
          <cell r="T1004">
            <v>0</v>
          </cell>
          <cell r="AL1004">
            <v>1.0124417705872768E-5</v>
          </cell>
        </row>
        <row r="1005">
          <cell r="D1005" t="str">
            <v>Zogby Interactive/JZ Analytics</v>
          </cell>
          <cell r="F1005" t="str">
            <v>US</v>
          </cell>
          <cell r="G1005" t="str">
            <v>C</v>
          </cell>
          <cell r="I1005">
            <v>43485</v>
          </cell>
          <cell r="J1005">
            <v>410</v>
          </cell>
          <cell r="K1005" t="str">
            <v>lv</v>
          </cell>
          <cell r="L1005">
            <v>25</v>
          </cell>
          <cell r="M1005">
            <v>5</v>
          </cell>
          <cell r="N1005">
            <v>3</v>
          </cell>
          <cell r="O1005">
            <v>0</v>
          </cell>
          <cell r="P1005">
            <v>0</v>
          </cell>
          <cell r="Q1005">
            <v>12</v>
          </cell>
          <cell r="R1005">
            <v>0</v>
          </cell>
          <cell r="S1005">
            <v>5</v>
          </cell>
          <cell r="T1005">
            <v>0</v>
          </cell>
          <cell r="AL1005">
            <v>0</v>
          </cell>
        </row>
        <row r="1006">
          <cell r="D1006" t="str">
            <v>Zogby Interactive/JZ Analytics</v>
          </cell>
          <cell r="F1006" t="str">
            <v>US</v>
          </cell>
          <cell r="G1006" t="str">
            <v>C</v>
          </cell>
          <cell r="I1006">
            <v>43485</v>
          </cell>
          <cell r="J1006">
            <v>410</v>
          </cell>
          <cell r="K1006" t="str">
            <v>lv</v>
          </cell>
          <cell r="L1006">
            <v>27</v>
          </cell>
          <cell r="M1006">
            <v>8</v>
          </cell>
          <cell r="N1006">
            <v>1</v>
          </cell>
          <cell r="O1006">
            <v>0</v>
          </cell>
          <cell r="P1006">
            <v>0</v>
          </cell>
          <cell r="Q1006">
            <v>18</v>
          </cell>
          <cell r="R1006">
            <v>0</v>
          </cell>
          <cell r="S1006">
            <v>9</v>
          </cell>
          <cell r="T1006">
            <v>0</v>
          </cell>
          <cell r="AL1006">
            <v>2.750916701706328E-3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43481</v>
          </cell>
          <cell r="J1007">
            <v>479</v>
          </cell>
          <cell r="K1007" t="str">
            <v>rv</v>
          </cell>
          <cell r="L1007">
            <v>23</v>
          </cell>
          <cell r="M1007">
            <v>5</v>
          </cell>
          <cell r="N1007">
            <v>3</v>
          </cell>
          <cell r="O1007">
            <v>0</v>
          </cell>
          <cell r="P1007">
            <v>0</v>
          </cell>
          <cell r="Q1007">
            <v>21</v>
          </cell>
          <cell r="R1007">
            <v>0</v>
          </cell>
          <cell r="S1007">
            <v>4</v>
          </cell>
          <cell r="T1007">
            <v>0</v>
          </cell>
          <cell r="AL1007">
            <v>9.3655251724225384E-8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43481</v>
          </cell>
          <cell r="J1008">
            <v>488</v>
          </cell>
          <cell r="K1008" t="str">
            <v>rv</v>
          </cell>
          <cell r="L1008">
            <v>24</v>
          </cell>
          <cell r="M1008">
            <v>5</v>
          </cell>
          <cell r="N1008">
            <v>2</v>
          </cell>
          <cell r="O1008">
            <v>0</v>
          </cell>
          <cell r="P1008">
            <v>0</v>
          </cell>
          <cell r="Q1008">
            <v>13</v>
          </cell>
          <cell r="R1008">
            <v>0</v>
          </cell>
          <cell r="S1008">
            <v>5</v>
          </cell>
          <cell r="T1008">
            <v>0</v>
          </cell>
          <cell r="AL1008">
            <v>0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43479</v>
          </cell>
          <cell r="J1009">
            <v>674</v>
          </cell>
          <cell r="K1009" t="str">
            <v>rv</v>
          </cell>
          <cell r="L1009">
            <v>32</v>
          </cell>
          <cell r="M1009">
            <v>1</v>
          </cell>
          <cell r="N1009">
            <v>2</v>
          </cell>
          <cell r="O1009">
            <v>0</v>
          </cell>
          <cell r="P1009">
            <v>1</v>
          </cell>
          <cell r="Q1009">
            <v>15</v>
          </cell>
          <cell r="R1009">
            <v>0</v>
          </cell>
          <cell r="S1009">
            <v>9</v>
          </cell>
          <cell r="T1009">
            <v>0</v>
          </cell>
          <cell r="AL1009">
            <v>2.4986324586923684E-6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43478</v>
          </cell>
          <cell r="J1010">
            <v>4749</v>
          </cell>
          <cell r="K1010" t="str">
            <v>lv</v>
          </cell>
          <cell r="L1010">
            <v>31</v>
          </cell>
          <cell r="M1010">
            <v>4</v>
          </cell>
          <cell r="N1010">
            <v>3</v>
          </cell>
          <cell r="O1010">
            <v>0</v>
          </cell>
          <cell r="P1010">
            <v>2</v>
          </cell>
          <cell r="Q1010">
            <v>23</v>
          </cell>
          <cell r="R1010">
            <v>0</v>
          </cell>
          <cell r="S1010">
            <v>11</v>
          </cell>
          <cell r="T1010">
            <v>0</v>
          </cell>
          <cell r="AL1010">
            <v>5.8375721327828354E-6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43471</v>
          </cell>
          <cell r="J1011">
            <v>699</v>
          </cell>
          <cell r="K1011" t="str">
            <v>rv</v>
          </cell>
          <cell r="L1011">
            <v>27</v>
          </cell>
          <cell r="M1011">
            <v>1</v>
          </cell>
          <cell r="N1011">
            <v>3</v>
          </cell>
          <cell r="O1011">
            <v>0</v>
          </cell>
          <cell r="P1011">
            <v>2</v>
          </cell>
          <cell r="Q1011">
            <v>16</v>
          </cell>
          <cell r="R1011">
            <v>0</v>
          </cell>
          <cell r="S1011">
            <v>4</v>
          </cell>
          <cell r="T1011">
            <v>0</v>
          </cell>
          <cell r="AL1011">
            <v>2.2948919335514546E-6</v>
          </cell>
        </row>
        <row r="1012">
          <cell r="D1012" t="str">
            <v>Change Research</v>
          </cell>
          <cell r="F1012" t="str">
            <v>New Hampshire</v>
          </cell>
          <cell r="G1012" t="str">
            <v>C</v>
          </cell>
          <cell r="I1012">
            <v>43468</v>
          </cell>
          <cell r="J1012">
            <v>1162</v>
          </cell>
          <cell r="K1012" t="str">
            <v>lv</v>
          </cell>
          <cell r="L1012">
            <v>24</v>
          </cell>
          <cell r="M1012">
            <v>2</v>
          </cell>
          <cell r="N1012">
            <v>3</v>
          </cell>
          <cell r="O1012">
            <v>0</v>
          </cell>
          <cell r="P1012">
            <v>2</v>
          </cell>
          <cell r="Q1012">
            <v>26</v>
          </cell>
          <cell r="R1012">
            <v>1</v>
          </cell>
          <cell r="S1012">
            <v>11</v>
          </cell>
          <cell r="T1012">
            <v>0</v>
          </cell>
          <cell r="AL1012">
            <v>4.3008966426673978E-3</v>
          </cell>
        </row>
        <row r="1013">
          <cell r="D1013" t="str">
            <v>Change Research</v>
          </cell>
          <cell r="F1013" t="str">
            <v>Iowa</v>
          </cell>
          <cell r="G1013" t="str">
            <v>C</v>
          </cell>
          <cell r="I1013">
            <v>43451</v>
          </cell>
          <cell r="J1013">
            <v>1291</v>
          </cell>
          <cell r="K1013" t="str">
            <v>lv</v>
          </cell>
          <cell r="L1013">
            <v>20</v>
          </cell>
          <cell r="M1013">
            <v>1</v>
          </cell>
          <cell r="N1013">
            <v>4</v>
          </cell>
          <cell r="O1013">
            <v>0</v>
          </cell>
          <cell r="P1013">
            <v>5</v>
          </cell>
          <cell r="Q1013">
            <v>20</v>
          </cell>
          <cell r="R1013">
            <v>0</v>
          </cell>
          <cell r="S1013">
            <v>7</v>
          </cell>
          <cell r="T1013">
            <v>0</v>
          </cell>
          <cell r="AL1013">
            <v>2.6965158594247137E-3</v>
          </cell>
        </row>
        <row r="1014">
          <cell r="D1014" t="str">
            <v>Change Research</v>
          </cell>
          <cell r="F1014" t="str">
            <v>US</v>
          </cell>
          <cell r="G1014" t="str">
            <v>C</v>
          </cell>
          <cell r="I1014">
            <v>43451</v>
          </cell>
          <cell r="J1014">
            <v>2968</v>
          </cell>
          <cell r="K1014" t="str">
            <v>lv</v>
          </cell>
          <cell r="L1014">
            <v>21</v>
          </cell>
          <cell r="M1014">
            <v>2</v>
          </cell>
          <cell r="N1014">
            <v>4</v>
          </cell>
          <cell r="O1014">
            <v>0</v>
          </cell>
          <cell r="P1014">
            <v>3</v>
          </cell>
          <cell r="Q1014">
            <v>16</v>
          </cell>
          <cell r="R1014">
            <v>1</v>
          </cell>
          <cell r="S1014">
            <v>7</v>
          </cell>
          <cell r="T1014">
            <v>0</v>
          </cell>
          <cell r="AL1014">
            <v>4.548481684600321E-4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43450</v>
          </cell>
          <cell r="J1015">
            <v>706</v>
          </cell>
          <cell r="K1015" t="str">
            <v>rv</v>
          </cell>
          <cell r="L1015">
            <v>25</v>
          </cell>
          <cell r="M1015">
            <v>2</v>
          </cell>
          <cell r="N1015">
            <v>3</v>
          </cell>
          <cell r="O1015">
            <v>0</v>
          </cell>
          <cell r="P1015">
            <v>1</v>
          </cell>
          <cell r="Q1015">
            <v>15</v>
          </cell>
          <cell r="R1015">
            <v>0</v>
          </cell>
          <cell r="S1015">
            <v>3</v>
          </cell>
          <cell r="T1015">
            <v>0</v>
          </cell>
          <cell r="AL1015">
            <v>2.1091905340431113E-6</v>
          </cell>
        </row>
        <row r="1016">
          <cell r="D1016" t="str">
            <v>McLaughlin &amp; Associates</v>
          </cell>
          <cell r="F1016" t="str">
            <v>US</v>
          </cell>
          <cell r="G1016" t="str">
            <v>C/D</v>
          </cell>
          <cell r="I1016">
            <v>43448</v>
          </cell>
          <cell r="J1016">
            <v>468</v>
          </cell>
          <cell r="K1016" t="str">
            <v>lv</v>
          </cell>
          <cell r="L1016">
            <v>17</v>
          </cell>
          <cell r="M1016">
            <v>2</v>
          </cell>
          <cell r="N1016">
            <v>2</v>
          </cell>
          <cell r="O1016">
            <v>0</v>
          </cell>
          <cell r="P1016">
            <v>1</v>
          </cell>
          <cell r="Q1016">
            <v>18</v>
          </cell>
          <cell r="R1016">
            <v>0</v>
          </cell>
          <cell r="S1016">
            <v>4</v>
          </cell>
          <cell r="T1016">
            <v>0</v>
          </cell>
          <cell r="AL1016">
            <v>2.5704442794243035E-4</v>
          </cell>
        </row>
        <row r="1017">
          <cell r="D1017" t="str">
            <v>Selzer &amp; Co.</v>
          </cell>
          <cell r="F1017" t="str">
            <v>Iowa</v>
          </cell>
          <cell r="G1017" t="str">
            <v>A+</v>
          </cell>
          <cell r="I1017">
            <v>43447</v>
          </cell>
          <cell r="J1017">
            <v>455</v>
          </cell>
          <cell r="K1017" t="str">
            <v>lv</v>
          </cell>
          <cell r="L1017">
            <v>32</v>
          </cell>
          <cell r="M1017">
            <v>3</v>
          </cell>
          <cell r="N1017">
            <v>4</v>
          </cell>
          <cell r="O1017">
            <v>0</v>
          </cell>
          <cell r="P1017">
            <v>3</v>
          </cell>
          <cell r="Q1017">
            <v>19</v>
          </cell>
          <cell r="R1017">
            <v>0</v>
          </cell>
          <cell r="S1017">
            <v>8</v>
          </cell>
          <cell r="T1017">
            <v>0</v>
          </cell>
          <cell r="AL1017">
            <v>1.2787848529825716E-2</v>
          </cell>
        </row>
        <row r="1018">
          <cell r="D1018" t="str">
            <v>David Binder Research</v>
          </cell>
          <cell r="F1018" t="str">
            <v>Iowa</v>
          </cell>
          <cell r="G1018">
            <v>0</v>
          </cell>
          <cell r="I1018">
            <v>43445</v>
          </cell>
          <cell r="J1018">
            <v>500</v>
          </cell>
          <cell r="K1018" t="str">
            <v>lv</v>
          </cell>
          <cell r="L1018">
            <v>30</v>
          </cell>
          <cell r="M1018">
            <v>2</v>
          </cell>
          <cell r="N1018">
            <v>6</v>
          </cell>
          <cell r="O1018">
            <v>0</v>
          </cell>
          <cell r="P1018">
            <v>10</v>
          </cell>
          <cell r="Q1018">
            <v>13</v>
          </cell>
          <cell r="R1018">
            <v>0</v>
          </cell>
          <cell r="S1018">
            <v>9</v>
          </cell>
          <cell r="T1018">
            <v>0</v>
          </cell>
          <cell r="AL1018">
            <v>1.7974825865827318E-3</v>
          </cell>
        </row>
        <row r="1019">
          <cell r="D1019" t="str">
            <v>SSRS</v>
          </cell>
          <cell r="F1019" t="str">
            <v>US</v>
          </cell>
          <cell r="G1019" t="str">
            <v>A/B</v>
          </cell>
          <cell r="I1019">
            <v>43443</v>
          </cell>
          <cell r="J1019">
            <v>424</v>
          </cell>
          <cell r="K1019" t="str">
            <v>rv</v>
          </cell>
          <cell r="L1019">
            <v>33</v>
          </cell>
          <cell r="M1019">
            <v>2</v>
          </cell>
          <cell r="N1019">
            <v>6</v>
          </cell>
          <cell r="O1019">
            <v>0</v>
          </cell>
          <cell r="P1019">
            <v>3</v>
          </cell>
          <cell r="Q1019">
            <v>14</v>
          </cell>
          <cell r="R1019">
            <v>0</v>
          </cell>
          <cell r="S1019">
            <v>4</v>
          </cell>
          <cell r="T1019">
            <v>0</v>
          </cell>
          <cell r="AL1019">
            <v>6.2495242068546933E-4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43443</v>
          </cell>
          <cell r="J1020">
            <v>463</v>
          </cell>
          <cell r="K1020" t="str">
            <v>a</v>
          </cell>
          <cell r="L1020">
            <v>30</v>
          </cell>
          <cell r="M1020">
            <v>3</v>
          </cell>
          <cell r="N1020">
            <v>5</v>
          </cell>
          <cell r="O1020">
            <v>0</v>
          </cell>
          <cell r="P1020">
            <v>3</v>
          </cell>
          <cell r="Q1020">
            <v>14</v>
          </cell>
          <cell r="R1020">
            <v>0</v>
          </cell>
          <cell r="S1020">
            <v>3</v>
          </cell>
          <cell r="T1020">
            <v>0</v>
          </cell>
          <cell r="AL1020">
            <v>0</v>
          </cell>
        </row>
        <row r="1021">
          <cell r="D1021" t="str">
            <v>Emerson College</v>
          </cell>
          <cell r="F1021" t="str">
            <v>US</v>
          </cell>
          <cell r="G1021" t="str">
            <v>B-</v>
          </cell>
          <cell r="I1021">
            <v>43443</v>
          </cell>
          <cell r="J1021">
            <v>320</v>
          </cell>
          <cell r="K1021" t="str">
            <v>lv</v>
          </cell>
          <cell r="L1021">
            <v>25.5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22</v>
          </cell>
          <cell r="R1021">
            <v>0</v>
          </cell>
          <cell r="S1021">
            <v>6.9</v>
          </cell>
          <cell r="T1021">
            <v>0</v>
          </cell>
          <cell r="AL1021">
            <v>0</v>
          </cell>
        </row>
        <row r="1022">
          <cell r="D1022" t="str">
            <v>Harris Insights &amp; Analytics</v>
          </cell>
          <cell r="F1022" t="str">
            <v>US</v>
          </cell>
          <cell r="G1022" t="str">
            <v>C+</v>
          </cell>
          <cell r="I1022">
            <v>43432</v>
          </cell>
          <cell r="J1022">
            <v>449</v>
          </cell>
          <cell r="K1022" t="str">
            <v>rv</v>
          </cell>
          <cell r="L1022">
            <v>28</v>
          </cell>
          <cell r="M1022">
            <v>4</v>
          </cell>
          <cell r="N1022">
            <v>4</v>
          </cell>
          <cell r="O1022">
            <v>0</v>
          </cell>
          <cell r="P1022">
            <v>0</v>
          </cell>
          <cell r="Q1022">
            <v>21</v>
          </cell>
          <cell r="R1022">
            <v>0</v>
          </cell>
          <cell r="S1022">
            <v>5</v>
          </cell>
          <cell r="T1022">
            <v>0</v>
          </cell>
          <cell r="AL1022">
            <v>7.9197718855372054E-8</v>
          </cell>
        </row>
        <row r="1023">
          <cell r="D1023" t="str">
            <v>Harris Insights &amp; Analytics</v>
          </cell>
          <cell r="F1023" t="str">
            <v>US</v>
          </cell>
          <cell r="G1023" t="str">
            <v>C+</v>
          </cell>
          <cell r="I1023">
            <v>43432</v>
          </cell>
          <cell r="J1023">
            <v>459</v>
          </cell>
          <cell r="K1023" t="str">
            <v>rv</v>
          </cell>
          <cell r="L1023">
            <v>25</v>
          </cell>
          <cell r="M1023">
            <v>2</v>
          </cell>
          <cell r="N1023">
            <v>3</v>
          </cell>
          <cell r="O1023">
            <v>0</v>
          </cell>
          <cell r="P1023">
            <v>0</v>
          </cell>
          <cell r="Q1023">
            <v>15</v>
          </cell>
          <cell r="R1023">
            <v>0</v>
          </cell>
          <cell r="S1023">
            <v>4</v>
          </cell>
          <cell r="T1023">
            <v>0</v>
          </cell>
          <cell r="AL1023">
            <v>0</v>
          </cell>
        </row>
        <row r="1024">
          <cell r="D1024" t="str">
            <v>YouGov</v>
          </cell>
          <cell r="F1024" t="str">
            <v>Massachusetts</v>
          </cell>
          <cell r="G1024" t="str">
            <v>B-</v>
          </cell>
          <cell r="I1024">
            <v>43418</v>
          </cell>
          <cell r="J1024">
            <v>655</v>
          </cell>
          <cell r="K1024" t="str">
            <v>rv</v>
          </cell>
          <cell r="L1024">
            <v>19</v>
          </cell>
          <cell r="M1024">
            <v>0</v>
          </cell>
          <cell r="N1024">
            <v>3</v>
          </cell>
          <cell r="O1024">
            <v>0</v>
          </cell>
          <cell r="P1024">
            <v>3</v>
          </cell>
          <cell r="Q1024">
            <v>14</v>
          </cell>
          <cell r="R1024">
            <v>0</v>
          </cell>
          <cell r="S1024">
            <v>11</v>
          </cell>
          <cell r="T1024">
            <v>0</v>
          </cell>
          <cell r="AL1024">
            <v>0.84468524380768695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43413</v>
          </cell>
          <cell r="J1025">
            <v>733</v>
          </cell>
          <cell r="K1025" t="str">
            <v>rv</v>
          </cell>
          <cell r="L1025">
            <v>26</v>
          </cell>
          <cell r="M1025">
            <v>2</v>
          </cell>
          <cell r="N1025">
            <v>3</v>
          </cell>
          <cell r="O1025">
            <v>0</v>
          </cell>
          <cell r="P1025">
            <v>1</v>
          </cell>
          <cell r="Q1025">
            <v>19</v>
          </cell>
          <cell r="R1025">
            <v>0</v>
          </cell>
          <cell r="S1025">
            <v>5</v>
          </cell>
          <cell r="T1025">
            <v>0</v>
          </cell>
          <cell r="AL1025">
            <v>1.901012764144673E-6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43410</v>
          </cell>
          <cell r="J1026">
            <v>370</v>
          </cell>
          <cell r="K1026" t="str">
            <v>rv</v>
          </cell>
          <cell r="L1026">
            <v>30</v>
          </cell>
          <cell r="M1026">
            <v>5</v>
          </cell>
          <cell r="N1026">
            <v>5</v>
          </cell>
          <cell r="O1026">
            <v>0</v>
          </cell>
          <cell r="P1026">
            <v>0</v>
          </cell>
          <cell r="Q1026">
            <v>20</v>
          </cell>
          <cell r="R1026">
            <v>0</v>
          </cell>
          <cell r="S1026">
            <v>5</v>
          </cell>
          <cell r="T1026">
            <v>0</v>
          </cell>
          <cell r="AL1026">
            <v>6.7985292204413651E-8</v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1189</v>
          </cell>
          <cell r="F60">
            <v>758</v>
          </cell>
          <cell r="H60">
            <v>267</v>
          </cell>
          <cell r="I60">
            <v>41</v>
          </cell>
          <cell r="J60">
            <v>1363</v>
          </cell>
          <cell r="K60">
            <v>10</v>
          </cell>
          <cell r="L60">
            <v>353</v>
          </cell>
          <cell r="N60">
            <v>0.22599672615343505</v>
          </cell>
          <cell r="O60">
            <v>0.16904456556604688</v>
          </cell>
          <cell r="Q60">
            <v>0.11596709826149067</v>
          </cell>
          <cell r="R60">
            <v>6.2424806939458691E-2</v>
          </cell>
          <cell r="S60">
            <v>0.25484922092949308</v>
          </cell>
          <cell r="T60">
            <v>2.396511198581807E-2</v>
          </cell>
          <cell r="U60">
            <v>0.12742056933438856</v>
          </cell>
        </row>
        <row r="123">
          <cell r="O123">
            <v>0.2969</v>
          </cell>
          <cell r="P123">
            <v>0.13289999999999999</v>
          </cell>
          <cell r="R123">
            <v>5.8299999999999998E-2</v>
          </cell>
          <cell r="S123">
            <v>1.55E-2</v>
          </cell>
          <cell r="T123">
            <v>0.42549999999999999</v>
          </cell>
          <cell r="U123">
            <v>5.1999999999999998E-3</v>
          </cell>
          <cell r="V123">
            <v>6.3500000000000001E-2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0.22063396574325625</v>
          </cell>
          <cell r="E5">
            <v>0</v>
          </cell>
          <cell r="F5">
            <v>0</v>
          </cell>
          <cell r="G5">
            <v>0.12146487047932139</v>
          </cell>
          <cell r="H5">
            <v>7.5859779494100679E-2</v>
          </cell>
          <cell r="I5">
            <v>0.31619756572433222</v>
          </cell>
          <cell r="J5">
            <v>0.11270167199559139</v>
          </cell>
          <cell r="K5">
            <v>0.13314214656339812</v>
          </cell>
          <cell r="L5">
            <v>0</v>
          </cell>
          <cell r="M5">
            <v>12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17</v>
          </cell>
          <cell r="S5">
            <v>2</v>
          </cell>
          <cell r="T5">
            <v>3</v>
          </cell>
          <cell r="U5">
            <v>0</v>
          </cell>
          <cell r="V5">
            <v>0.20799999999999999</v>
          </cell>
          <cell r="W5">
            <v>0</v>
          </cell>
          <cell r="X5">
            <v>0</v>
          </cell>
          <cell r="Y5">
            <v>3.7499999999999999E-2</v>
          </cell>
          <cell r="Z5">
            <v>1.5100000000000001E-2</v>
          </cell>
          <cell r="AA5">
            <v>0.66139999999999999</v>
          </cell>
          <cell r="AB5">
            <v>3.1300000000000001E-2</v>
          </cell>
          <cell r="AC5">
            <v>4.41E-2</v>
          </cell>
          <cell r="AD5">
            <v>0</v>
          </cell>
        </row>
        <row r="6">
          <cell r="D6">
            <v>0.35741945957286053</v>
          </cell>
          <cell r="E6">
            <v>0</v>
          </cell>
          <cell r="F6">
            <v>0</v>
          </cell>
          <cell r="G6">
            <v>9.8972769099486047E-2</v>
          </cell>
          <cell r="H6">
            <v>6.1179411111975286E-2</v>
          </cell>
          <cell r="I6">
            <v>0.23668791299915962</v>
          </cell>
          <cell r="J6">
            <v>0.14925237334304181</v>
          </cell>
          <cell r="K6">
            <v>7.6488073873476753E-2</v>
          </cell>
          <cell r="L6">
            <v>0</v>
          </cell>
          <cell r="M6">
            <v>26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17</v>
          </cell>
          <cell r="S6">
            <v>8</v>
          </cell>
          <cell r="T6">
            <v>1</v>
          </cell>
          <cell r="U6">
            <v>0</v>
          </cell>
          <cell r="V6">
            <v>0.73909999999999998</v>
          </cell>
          <cell r="W6">
            <v>0</v>
          </cell>
          <cell r="X6">
            <v>0</v>
          </cell>
          <cell r="Y6">
            <v>1.5800000000000002E-2</v>
          </cell>
          <cell r="Z6">
            <v>5.1999999999999998E-3</v>
          </cell>
          <cell r="AA6">
            <v>0.18379999999999999</v>
          </cell>
          <cell r="AB6">
            <v>4.5499999999999999E-2</v>
          </cell>
          <cell r="AC6">
            <v>9.1999999999999998E-3</v>
          </cell>
          <cell r="AD6">
            <v>0</v>
          </cell>
        </row>
        <row r="7">
          <cell r="D7">
            <v>0.36761975572688432</v>
          </cell>
          <cell r="E7">
            <v>0.18348776212149381</v>
          </cell>
          <cell r="F7">
            <v>0</v>
          </cell>
          <cell r="G7">
            <v>7.690191209869239E-2</v>
          </cell>
          <cell r="H7">
            <v>4.6943020220981971E-2</v>
          </cell>
          <cell r="I7">
            <v>0.18458220260725849</v>
          </cell>
          <cell r="J7">
            <v>2.0532102866357232E-2</v>
          </cell>
          <cell r="K7">
            <v>9.9933244358331799E-2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1</v>
          </cell>
          <cell r="Q7">
            <v>0</v>
          </cell>
          <cell r="R7">
            <v>12</v>
          </cell>
          <cell r="S7">
            <v>0</v>
          </cell>
          <cell r="T7">
            <v>2</v>
          </cell>
          <cell r="U7">
            <v>0</v>
          </cell>
          <cell r="V7">
            <v>0.7954</v>
          </cell>
          <cell r="W7">
            <v>8.3500000000000005E-2</v>
          </cell>
          <cell r="X7">
            <v>0</v>
          </cell>
          <cell r="Y7">
            <v>7.7999999999999996E-3</v>
          </cell>
          <cell r="Z7">
            <v>5.7000000000000002E-3</v>
          </cell>
          <cell r="AA7">
            <v>8.5900000000000004E-2</v>
          </cell>
          <cell r="AB7">
            <v>2.7000000000000001E-3</v>
          </cell>
          <cell r="AC7">
            <v>1.66E-2</v>
          </cell>
          <cell r="AD7">
            <v>0</v>
          </cell>
        </row>
        <row r="8">
          <cell r="D8">
            <v>0.25130790978453788</v>
          </cell>
          <cell r="E8">
            <v>0.14353466217287278</v>
          </cell>
          <cell r="F8">
            <v>0</v>
          </cell>
          <cell r="G8">
            <v>0.11399539916852404</v>
          </cell>
          <cell r="H8">
            <v>5.2055748904051354E-2</v>
          </cell>
          <cell r="I8">
            <v>0.26177428911788181</v>
          </cell>
          <cell r="J8">
            <v>1.9895206400002714E-2</v>
          </cell>
          <cell r="K8">
            <v>0.13743678445212934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0.3669</v>
          </cell>
          <cell r="W8">
            <v>7.7100000000000002E-2</v>
          </cell>
          <cell r="X8">
            <v>0</v>
          </cell>
          <cell r="Y8">
            <v>4.53E-2</v>
          </cell>
          <cell r="Z8">
            <v>1.26E-2</v>
          </cell>
          <cell r="AA8">
            <v>0.42430000000000001</v>
          </cell>
          <cell r="AB8">
            <v>6.1000000000000004E-3</v>
          </cell>
          <cell r="AC8">
            <v>6.4000000000000001E-2</v>
          </cell>
          <cell r="AD8">
            <v>0</v>
          </cell>
        </row>
        <row r="9">
          <cell r="D9">
            <v>0.23867632909960021</v>
          </cell>
          <cell r="E9">
            <v>0.24088213474728837</v>
          </cell>
          <cell r="F9">
            <v>0</v>
          </cell>
          <cell r="G9">
            <v>0.13778744442483051</v>
          </cell>
          <cell r="H9">
            <v>5.9355526312382195E-2</v>
          </cell>
          <cell r="I9">
            <v>0.19496471460844506</v>
          </cell>
          <cell r="J9">
            <v>1.9725476471786504E-2</v>
          </cell>
          <cell r="K9">
            <v>8.8608374335667164E-2</v>
          </cell>
          <cell r="L9">
            <v>0</v>
          </cell>
          <cell r="M9">
            <v>10</v>
          </cell>
          <cell r="N9">
            <v>10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1</v>
          </cell>
          <cell r="U9">
            <v>0</v>
          </cell>
          <cell r="V9">
            <v>0.33539999999999998</v>
          </cell>
          <cell r="W9">
            <v>0.34379999999999999</v>
          </cell>
          <cell r="X9">
            <v>0</v>
          </cell>
          <cell r="Y9">
            <v>7.7399999999999997E-2</v>
          </cell>
          <cell r="Z9">
            <v>1.61E-2</v>
          </cell>
          <cell r="AA9">
            <v>0.19259999999999999</v>
          </cell>
          <cell r="AB9">
            <v>5.0000000000000001E-3</v>
          </cell>
          <cell r="AC9">
            <v>2.58E-2</v>
          </cell>
          <cell r="AD9">
            <v>0</v>
          </cell>
        </row>
        <row r="10">
          <cell r="D10">
            <v>0.16126181040832732</v>
          </cell>
          <cell r="E10">
            <v>0.14978536658246008</v>
          </cell>
          <cell r="F10">
            <v>0</v>
          </cell>
          <cell r="G10">
            <v>0.11201582573184155</v>
          </cell>
          <cell r="H10">
            <v>5.7626560179424441E-2</v>
          </cell>
          <cell r="I10">
            <v>0.31246385073864541</v>
          </cell>
          <cell r="J10">
            <v>2.820507176858993E-2</v>
          </cell>
          <cell r="K10">
            <v>0.15864151459071116</v>
          </cell>
          <cell r="L10">
            <v>0</v>
          </cell>
          <cell r="M10">
            <v>85</v>
          </cell>
          <cell r="N10">
            <v>63</v>
          </cell>
          <cell r="O10">
            <v>0</v>
          </cell>
          <cell r="P10">
            <v>19</v>
          </cell>
          <cell r="Q10">
            <v>1</v>
          </cell>
          <cell r="R10">
            <v>165</v>
          </cell>
          <cell r="S10">
            <v>0</v>
          </cell>
          <cell r="T10">
            <v>84</v>
          </cell>
          <cell r="U10">
            <v>0</v>
          </cell>
          <cell r="V10">
            <v>9.3600000000000003E-2</v>
          </cell>
          <cell r="W10">
            <v>7.8700000000000006E-2</v>
          </cell>
          <cell r="X10">
            <v>0</v>
          </cell>
          <cell r="Y10">
            <v>4.2900000000000001E-2</v>
          </cell>
          <cell r="Z10">
            <v>1.35E-2</v>
          </cell>
          <cell r="AA10">
            <v>0.6744</v>
          </cell>
          <cell r="AB10">
            <v>6.7999999999999996E-3</v>
          </cell>
          <cell r="AC10">
            <v>8.6900000000000005E-2</v>
          </cell>
          <cell r="AD10">
            <v>0</v>
          </cell>
        </row>
        <row r="11">
          <cell r="D11">
            <v>0.17224506093566874</v>
          </cell>
          <cell r="E11">
            <v>0.13561013806666236</v>
          </cell>
          <cell r="F11">
            <v>0</v>
          </cell>
          <cell r="G11">
            <v>0.11127762108141648</v>
          </cell>
          <cell r="H11">
            <v>4.416511189952993E-2</v>
          </cell>
          <cell r="I11">
            <v>0.34323397973772285</v>
          </cell>
          <cell r="J11">
            <v>2.8110717384229402E-2</v>
          </cell>
          <cell r="K11">
            <v>0.14535737089477019</v>
          </cell>
          <cell r="L11">
            <v>0</v>
          </cell>
          <cell r="M11">
            <v>16</v>
          </cell>
          <cell r="N11">
            <v>7</v>
          </cell>
          <cell r="O11">
            <v>0</v>
          </cell>
          <cell r="P11">
            <v>3</v>
          </cell>
          <cell r="Q11">
            <v>0</v>
          </cell>
          <cell r="R11">
            <v>32</v>
          </cell>
          <cell r="S11">
            <v>0</v>
          </cell>
          <cell r="T11">
            <v>9</v>
          </cell>
          <cell r="U11">
            <v>0</v>
          </cell>
          <cell r="V11">
            <v>9.0899999999999995E-2</v>
          </cell>
          <cell r="W11">
            <v>5.04E-2</v>
          </cell>
          <cell r="X11">
            <v>0</v>
          </cell>
          <cell r="Y11">
            <v>2.9100000000000001E-2</v>
          </cell>
          <cell r="Z11">
            <v>7.0000000000000001E-3</v>
          </cell>
          <cell r="AA11">
            <v>0.76139999999999997</v>
          </cell>
          <cell r="AB11">
            <v>5.4000000000000003E-3</v>
          </cell>
          <cell r="AC11">
            <v>5.2900000000000003E-2</v>
          </cell>
          <cell r="AD11">
            <v>0</v>
          </cell>
        </row>
        <row r="12">
          <cell r="D12">
            <v>0.20857659946522503</v>
          </cell>
          <cell r="E12">
            <v>0.11912864886375993</v>
          </cell>
          <cell r="F12">
            <v>0</v>
          </cell>
          <cell r="G12">
            <v>9.4612114412304063E-2</v>
          </cell>
          <cell r="H12">
            <v>4.3204414450510376E-2</v>
          </cell>
          <cell r="I12">
            <v>0.38389828337387616</v>
          </cell>
          <cell r="J12">
            <v>1.6512311531018363E-2</v>
          </cell>
          <cell r="K12">
            <v>0.11406762790330596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0.1037</v>
          </cell>
          <cell r="W12">
            <v>2.23E-2</v>
          </cell>
          <cell r="X12">
            <v>0</v>
          </cell>
          <cell r="Y12">
            <v>1.2699999999999999E-2</v>
          </cell>
          <cell r="Z12">
            <v>3.2000000000000002E-3</v>
          </cell>
          <cell r="AA12">
            <v>0.83919999999999995</v>
          </cell>
          <cell r="AB12">
            <v>1.8E-3</v>
          </cell>
          <cell r="AC12">
            <v>1.5900000000000001E-2</v>
          </cell>
          <cell r="AD12">
            <v>0</v>
          </cell>
        </row>
        <row r="13">
          <cell r="D13">
            <v>0.16239156014148856</v>
          </cell>
          <cell r="E13">
            <v>0.16155823140532929</v>
          </cell>
          <cell r="F13">
            <v>0</v>
          </cell>
          <cell r="G13">
            <v>0.14434165561705592</v>
          </cell>
          <cell r="H13">
            <v>4.6949232283815999E-2</v>
          </cell>
          <cell r="I13">
            <v>0.26668373019655955</v>
          </cell>
          <cell r="J13">
            <v>3.1042229082446662E-2</v>
          </cell>
          <cell r="K13">
            <v>0.1670333612733042</v>
          </cell>
          <cell r="L13">
            <v>0</v>
          </cell>
          <cell r="M13">
            <v>5</v>
          </cell>
          <cell r="N13">
            <v>4</v>
          </cell>
          <cell r="O13">
            <v>0</v>
          </cell>
          <cell r="P13">
            <v>3</v>
          </cell>
          <cell r="Q13">
            <v>0</v>
          </cell>
          <cell r="R13">
            <v>7</v>
          </cell>
          <cell r="S13">
            <v>0</v>
          </cell>
          <cell r="T13">
            <v>5</v>
          </cell>
          <cell r="U13">
            <v>0</v>
          </cell>
          <cell r="V13">
            <v>0.1273</v>
          </cell>
          <cell r="W13">
            <v>0.1202</v>
          </cell>
          <cell r="X13">
            <v>0</v>
          </cell>
          <cell r="Y13">
            <v>9.35E-2</v>
          </cell>
          <cell r="Z13">
            <v>1.6799999999999999E-2</v>
          </cell>
          <cell r="AA13">
            <v>0.50039999999999996</v>
          </cell>
          <cell r="AB13">
            <v>9.9000000000000008E-3</v>
          </cell>
          <cell r="AC13">
            <v>0.1268</v>
          </cell>
          <cell r="AD13">
            <v>0</v>
          </cell>
        </row>
        <row r="14">
          <cell r="D14">
            <v>0.13769777222116436</v>
          </cell>
          <cell r="E14">
            <v>0.15681535114509548</v>
          </cell>
          <cell r="F14">
            <v>0</v>
          </cell>
          <cell r="G14">
            <v>0.13625864819728006</v>
          </cell>
          <cell r="H14">
            <v>6.0744797207227398E-2</v>
          </cell>
          <cell r="I14">
            <v>0.23909539158152512</v>
          </cell>
          <cell r="J14">
            <v>3.1209931607569439E-2</v>
          </cell>
          <cell r="K14">
            <v>0.2181781080401381</v>
          </cell>
          <cell r="L14">
            <v>0</v>
          </cell>
          <cell r="M14">
            <v>10</v>
          </cell>
          <cell r="N14">
            <v>18</v>
          </cell>
          <cell r="O14">
            <v>0</v>
          </cell>
          <cell r="P14">
            <v>9</v>
          </cell>
          <cell r="Q14">
            <v>0</v>
          </cell>
          <cell r="R14">
            <v>28</v>
          </cell>
          <cell r="S14">
            <v>0</v>
          </cell>
          <cell r="T14">
            <v>26</v>
          </cell>
          <cell r="U14">
            <v>0</v>
          </cell>
          <cell r="V14">
            <v>9.0999999999999998E-2</v>
          </cell>
          <cell r="W14">
            <v>0.1149</v>
          </cell>
          <cell r="X14">
            <v>0</v>
          </cell>
          <cell r="Y14">
            <v>8.9800000000000005E-2</v>
          </cell>
          <cell r="Z14">
            <v>1.9599999999999999E-2</v>
          </cell>
          <cell r="AA14">
            <v>0.3826</v>
          </cell>
          <cell r="AB14">
            <v>1.1599999999999999E-2</v>
          </cell>
          <cell r="AC14">
            <v>0.28570000000000001</v>
          </cell>
          <cell r="AD14">
            <v>0</v>
          </cell>
        </row>
        <row r="15">
          <cell r="D15">
            <v>0.14295438836928639</v>
          </cell>
          <cell r="E15">
            <v>0.12095306078255816</v>
          </cell>
          <cell r="F15">
            <v>0</v>
          </cell>
          <cell r="G15">
            <v>0.13815795205297599</v>
          </cell>
          <cell r="H15">
            <v>0.2103115255795345</v>
          </cell>
          <cell r="I15">
            <v>0.22935900270744533</v>
          </cell>
          <cell r="J15">
            <v>9.8591393467271724E-3</v>
          </cell>
          <cell r="K15">
            <v>0.1284049311614725</v>
          </cell>
          <cell r="L15">
            <v>0</v>
          </cell>
          <cell r="M15">
            <v>9</v>
          </cell>
          <cell r="N15">
            <v>5</v>
          </cell>
          <cell r="O15">
            <v>0</v>
          </cell>
          <cell r="P15">
            <v>8</v>
          </cell>
          <cell r="Q15">
            <v>22</v>
          </cell>
          <cell r="R15">
            <v>25</v>
          </cell>
          <cell r="S15">
            <v>0</v>
          </cell>
          <cell r="T15">
            <v>6</v>
          </cell>
          <cell r="U15">
            <v>0</v>
          </cell>
          <cell r="V15">
            <v>0.10249999999999999</v>
          </cell>
          <cell r="W15">
            <v>7.4999999999999997E-2</v>
          </cell>
          <cell r="X15">
            <v>0</v>
          </cell>
          <cell r="Y15">
            <v>9.8900000000000002E-2</v>
          </cell>
          <cell r="Z15">
            <v>0.28000000000000003</v>
          </cell>
          <cell r="AA15">
            <v>0.35389999999999999</v>
          </cell>
          <cell r="AB15">
            <v>7.4000000000000003E-3</v>
          </cell>
          <cell r="AC15">
            <v>7.8200000000000006E-2</v>
          </cell>
          <cell r="AD15">
            <v>0</v>
          </cell>
        </row>
        <row r="16">
          <cell r="D16">
            <v>0.25720435710906453</v>
          </cell>
          <cell r="E16">
            <v>0.21477164221439526</v>
          </cell>
          <cell r="F16">
            <v>0</v>
          </cell>
          <cell r="G16">
            <v>0.10724177531516883</v>
          </cell>
          <cell r="H16">
            <v>5.5944688148326219E-2</v>
          </cell>
          <cell r="I16">
            <v>0.22335413966671866</v>
          </cell>
          <cell r="J16">
            <v>2.6160335073242981E-2</v>
          </cell>
          <cell r="K16">
            <v>9.5323062473083559E-2</v>
          </cell>
          <cell r="L16">
            <v>0</v>
          </cell>
          <cell r="M16">
            <v>38</v>
          </cell>
          <cell r="N16">
            <v>32</v>
          </cell>
          <cell r="O16">
            <v>0</v>
          </cell>
          <cell r="P16">
            <v>4</v>
          </cell>
          <cell r="Q16">
            <v>0</v>
          </cell>
          <cell r="R16">
            <v>33</v>
          </cell>
          <cell r="S16">
            <v>0</v>
          </cell>
          <cell r="T16">
            <v>3</v>
          </cell>
          <cell r="U16">
            <v>0</v>
          </cell>
          <cell r="V16">
            <v>0.40039999999999998</v>
          </cell>
          <cell r="W16">
            <v>0.23599999999999999</v>
          </cell>
          <cell r="X16">
            <v>0</v>
          </cell>
          <cell r="Y16">
            <v>4.0399999999999998E-2</v>
          </cell>
          <cell r="Z16">
            <v>1.4800000000000001E-2</v>
          </cell>
          <cell r="AA16">
            <v>0.2681</v>
          </cell>
          <cell r="AB16">
            <v>7.0000000000000001E-3</v>
          </cell>
          <cell r="AC16">
            <v>2.9399999999999999E-2</v>
          </cell>
          <cell r="AD16">
            <v>0</v>
          </cell>
        </row>
        <row r="17">
          <cell r="D17">
            <v>0.21097878319091345</v>
          </cell>
          <cell r="E17">
            <v>0.18055184872905097</v>
          </cell>
          <cell r="F17">
            <v>0</v>
          </cell>
          <cell r="G17">
            <v>9.2467799324254474E-2</v>
          </cell>
          <cell r="H17">
            <v>5.5554151794210541E-2</v>
          </cell>
          <cell r="I17">
            <v>0.3161625896167215</v>
          </cell>
          <cell r="J17">
            <v>1.9067976822526891E-2</v>
          </cell>
          <cell r="K17">
            <v>0.10521685052232214</v>
          </cell>
          <cell r="L17">
            <v>0</v>
          </cell>
          <cell r="M17">
            <v>10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1</v>
          </cell>
          <cell r="U17">
            <v>0</v>
          </cell>
          <cell r="V17">
            <v>0.17519999999999999</v>
          </cell>
          <cell r="W17">
            <v>0.11940000000000001</v>
          </cell>
          <cell r="X17">
            <v>0</v>
          </cell>
          <cell r="Y17">
            <v>2.46E-2</v>
          </cell>
          <cell r="Z17">
            <v>1.01E-2</v>
          </cell>
          <cell r="AA17">
            <v>0.63639999999999997</v>
          </cell>
          <cell r="AB17">
            <v>4.4999999999999997E-3</v>
          </cell>
          <cell r="AC17">
            <v>2.6700000000000002E-2</v>
          </cell>
          <cell r="AD17">
            <v>0</v>
          </cell>
        </row>
        <row r="18">
          <cell r="D18">
            <v>0.32784303123071445</v>
          </cell>
          <cell r="E18">
            <v>0.18250572351134167</v>
          </cell>
          <cell r="F18">
            <v>0</v>
          </cell>
          <cell r="G18">
            <v>8.6075537425238643E-2</v>
          </cell>
          <cell r="H18">
            <v>5.2212142637310263E-2</v>
          </cell>
          <cell r="I18">
            <v>0.20043061464023207</v>
          </cell>
          <cell r="J18">
            <v>2.0041144709119756E-2</v>
          </cell>
          <cell r="K18">
            <v>0.11089180584604288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1</v>
          </cell>
          <cell r="Q18">
            <v>0</v>
          </cell>
          <cell r="R18">
            <v>17</v>
          </cell>
          <cell r="S18">
            <v>0</v>
          </cell>
          <cell r="T18">
            <v>3</v>
          </cell>
          <cell r="U18">
            <v>0</v>
          </cell>
          <cell r="V18">
            <v>0.68059999999999998</v>
          </cell>
          <cell r="W18">
            <v>0.10970000000000001</v>
          </cell>
          <cell r="X18">
            <v>0</v>
          </cell>
          <cell r="Y18">
            <v>1.6299999999999999E-2</v>
          </cell>
          <cell r="Z18">
            <v>8.8000000000000005E-3</v>
          </cell>
          <cell r="AA18">
            <v>0.14940000000000001</v>
          </cell>
          <cell r="AB18">
            <v>3.8999999999999998E-3</v>
          </cell>
          <cell r="AC18">
            <v>2.9000000000000001E-2</v>
          </cell>
          <cell r="AD18">
            <v>0</v>
          </cell>
        </row>
        <row r="19">
          <cell r="D19">
            <v>0.22929938960453849</v>
          </cell>
          <cell r="E19">
            <v>0.1769683822993649</v>
          </cell>
          <cell r="F19">
            <v>0</v>
          </cell>
          <cell r="G19">
            <v>9.7004025543732178E-2</v>
          </cell>
          <cell r="H19">
            <v>5.5815066907400283E-2</v>
          </cell>
          <cell r="I19">
            <v>0.25907059242360836</v>
          </cell>
          <cell r="J19">
            <v>2.3089175594855262E-2</v>
          </cell>
          <cell r="K19">
            <v>0.13875336762650045</v>
          </cell>
          <cell r="L19">
            <v>0</v>
          </cell>
          <cell r="M19">
            <v>68</v>
          </cell>
          <cell r="N19">
            <v>52</v>
          </cell>
          <cell r="O19">
            <v>0</v>
          </cell>
          <cell r="P19">
            <v>6</v>
          </cell>
          <cell r="Q19">
            <v>1</v>
          </cell>
          <cell r="R19">
            <v>76</v>
          </cell>
          <cell r="S19">
            <v>0</v>
          </cell>
          <cell r="T19">
            <v>25</v>
          </cell>
          <cell r="U19">
            <v>0</v>
          </cell>
          <cell r="V19">
            <v>0.29709999999999998</v>
          </cell>
          <cell r="W19">
            <v>0.14119999999999999</v>
          </cell>
          <cell r="X19">
            <v>0</v>
          </cell>
          <cell r="Y19">
            <v>3.5299999999999998E-2</v>
          </cell>
          <cell r="Z19">
            <v>1.6400000000000001E-2</v>
          </cell>
          <cell r="AA19">
            <v>0.42599999999999999</v>
          </cell>
          <cell r="AB19">
            <v>7.4999999999999997E-3</v>
          </cell>
          <cell r="AC19">
            <v>7.2300000000000003E-2</v>
          </cell>
          <cell r="AD19">
            <v>0</v>
          </cell>
        </row>
        <row r="20">
          <cell r="D20">
            <v>0.13796135442094906</v>
          </cell>
          <cell r="E20">
            <v>0.17095633059685084</v>
          </cell>
          <cell r="F20">
            <v>0</v>
          </cell>
          <cell r="G20">
            <v>0.11269831758471496</v>
          </cell>
          <cell r="H20">
            <v>5.4486082976511883E-2</v>
          </cell>
          <cell r="I20">
            <v>0.33718127320760766</v>
          </cell>
          <cell r="J20">
            <v>2.3082776691644435E-2</v>
          </cell>
          <cell r="K20">
            <v>0.14363386452172108</v>
          </cell>
          <cell r="L20">
            <v>0</v>
          </cell>
          <cell r="M20">
            <v>3</v>
          </cell>
          <cell r="N20">
            <v>7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5.33E-2</v>
          </cell>
          <cell r="W20">
            <v>9.2399999999999996E-2</v>
          </cell>
          <cell r="X20">
            <v>0</v>
          </cell>
          <cell r="Y20">
            <v>3.1800000000000002E-2</v>
          </cell>
          <cell r="Z20">
            <v>9.7000000000000003E-3</v>
          </cell>
          <cell r="AA20">
            <v>0.74939999999999996</v>
          </cell>
          <cell r="AB20">
            <v>5.7999999999999996E-3</v>
          </cell>
          <cell r="AC20">
            <v>5.4899999999999997E-2</v>
          </cell>
          <cell r="AD20">
            <v>0</v>
          </cell>
        </row>
        <row r="21">
          <cell r="D21">
            <v>0.10671554465519355</v>
          </cell>
          <cell r="E21">
            <v>0.1115916634126565</v>
          </cell>
          <cell r="F21">
            <v>0</v>
          </cell>
          <cell r="G21">
            <v>0.10201540485247658</v>
          </cell>
          <cell r="H21">
            <v>3.3341829429160225E-2</v>
          </cell>
          <cell r="I21">
            <v>0.48840852603554408</v>
          </cell>
          <cell r="J21">
            <v>2.109786642966302E-2</v>
          </cell>
          <cell r="K21">
            <v>0.11682916518530616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3.3E-3</v>
          </cell>
          <cell r="W21">
            <v>4.4999999999999997E-3</v>
          </cell>
          <cell r="X21">
            <v>0</v>
          </cell>
          <cell r="Y21">
            <v>3.0000000000000001E-3</v>
          </cell>
          <cell r="Z21">
            <v>6.9999999999999999E-4</v>
          </cell>
          <cell r="AA21">
            <v>0.98370000000000002</v>
          </cell>
          <cell r="AB21">
            <v>5.9999999999999995E-4</v>
          </cell>
          <cell r="AC21">
            <v>4.0000000000000001E-3</v>
          </cell>
          <cell r="AD21">
            <v>0</v>
          </cell>
        </row>
        <row r="22">
          <cell r="D22">
            <v>0.26560159153759511</v>
          </cell>
          <cell r="E22">
            <v>0.16101624952686189</v>
          </cell>
          <cell r="F22">
            <v>0</v>
          </cell>
          <cell r="G22">
            <v>8.7865143664607903E-2</v>
          </cell>
          <cell r="H22">
            <v>7.3369697247819457E-2</v>
          </cell>
          <cell r="I22">
            <v>0.2536169934143766</v>
          </cell>
          <cell r="J22">
            <v>1.7778955049176513E-2</v>
          </cell>
          <cell r="K22">
            <v>0.12075136955956241</v>
          </cell>
          <cell r="L22">
            <v>0</v>
          </cell>
          <cell r="M22">
            <v>35</v>
          </cell>
          <cell r="N22">
            <v>21</v>
          </cell>
          <cell r="O22">
            <v>0</v>
          </cell>
          <cell r="P22">
            <v>2</v>
          </cell>
          <cell r="Q22">
            <v>1</v>
          </cell>
          <cell r="R22">
            <v>34</v>
          </cell>
          <cell r="S22">
            <v>0</v>
          </cell>
          <cell r="T22">
            <v>6</v>
          </cell>
          <cell r="U22">
            <v>0</v>
          </cell>
          <cell r="V22">
            <v>0.4224</v>
          </cell>
          <cell r="W22">
            <v>0.1028</v>
          </cell>
          <cell r="X22">
            <v>0</v>
          </cell>
          <cell r="Y22">
            <v>2.4299999999999999E-2</v>
          </cell>
          <cell r="Z22">
            <v>2.2200000000000001E-2</v>
          </cell>
          <cell r="AA22">
            <v>0.37080000000000002</v>
          </cell>
          <cell r="AB22">
            <v>4.1000000000000003E-3</v>
          </cell>
          <cell r="AC22">
            <v>4.9500000000000002E-2</v>
          </cell>
          <cell r="AD22">
            <v>0</v>
          </cell>
        </row>
        <row r="23">
          <cell r="D23">
            <v>0.20491873233342189</v>
          </cell>
          <cell r="E23">
            <v>0.13486437115642658</v>
          </cell>
          <cell r="F23">
            <v>0</v>
          </cell>
          <cell r="G23">
            <v>0.11528605443419684</v>
          </cell>
          <cell r="H23">
            <v>4.5721158961345279E-2</v>
          </cell>
          <cell r="I23">
            <v>0.36152885307548499</v>
          </cell>
          <cell r="J23">
            <v>2.9072400016710877E-2</v>
          </cell>
          <cell r="K23">
            <v>8.8608430022413406E-2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0.12889999999999999</v>
          </cell>
          <cell r="W23">
            <v>3.8800000000000001E-2</v>
          </cell>
          <cell r="X23">
            <v>0</v>
          </cell>
          <cell r="Y23">
            <v>2.7099999999999999E-2</v>
          </cell>
          <cell r="Z23">
            <v>5.7999999999999996E-3</v>
          </cell>
          <cell r="AA23">
            <v>0.77959999999999996</v>
          </cell>
          <cell r="AB23">
            <v>3.7000000000000002E-3</v>
          </cell>
          <cell r="AC23">
            <v>1.35E-2</v>
          </cell>
          <cell r="AD23">
            <v>0</v>
          </cell>
        </row>
        <row r="24">
          <cell r="D24">
            <v>0.21602028808934354</v>
          </cell>
          <cell r="E24">
            <v>0.16101722074556996</v>
          </cell>
          <cell r="F24">
            <v>0</v>
          </cell>
          <cell r="G24">
            <v>0.12690227090247305</v>
          </cell>
          <cell r="H24">
            <v>6.299297044740966E-2</v>
          </cell>
          <cell r="I24">
            <v>0.27293101172120671</v>
          </cell>
          <cell r="J24">
            <v>1.299737411971379E-2</v>
          </cell>
          <cell r="K24">
            <v>0.1271388639742832</v>
          </cell>
          <cell r="L24">
            <v>0</v>
          </cell>
          <cell r="M24">
            <v>35</v>
          </cell>
          <cell r="N24">
            <v>26</v>
          </cell>
          <cell r="O24">
            <v>0</v>
          </cell>
          <cell r="P24">
            <v>10</v>
          </cell>
          <cell r="Q24">
            <v>1</v>
          </cell>
          <cell r="R24">
            <v>44</v>
          </cell>
          <cell r="S24">
            <v>0</v>
          </cell>
          <cell r="T24">
            <v>10</v>
          </cell>
          <cell r="U24">
            <v>0</v>
          </cell>
          <cell r="V24">
            <v>0.2495</v>
          </cell>
          <cell r="W24">
            <v>0.1091</v>
          </cell>
          <cell r="X24">
            <v>0</v>
          </cell>
          <cell r="Y24">
            <v>6.7000000000000004E-2</v>
          </cell>
          <cell r="Z24">
            <v>2.0299999999999999E-2</v>
          </cell>
          <cell r="AA24">
            <v>0.48130000000000001</v>
          </cell>
          <cell r="AB24">
            <v>6.1000000000000004E-3</v>
          </cell>
          <cell r="AC24">
            <v>6.1899999999999997E-2</v>
          </cell>
          <cell r="AD24">
            <v>0</v>
          </cell>
        </row>
        <row r="25">
          <cell r="D25">
            <v>0.40365892068723996</v>
          </cell>
          <cell r="E25">
            <v>0.18313205166458105</v>
          </cell>
          <cell r="F25">
            <v>0</v>
          </cell>
          <cell r="G25">
            <v>6.2182280896431415E-2</v>
          </cell>
          <cell r="H25">
            <v>4.4538792629967634E-2</v>
          </cell>
          <cell r="I25">
            <v>0.17593683788316419</v>
          </cell>
          <cell r="J25">
            <v>2.0727285433411253E-2</v>
          </cell>
          <cell r="K25">
            <v>8.9823830805204521E-2</v>
          </cell>
          <cell r="L25">
            <v>0</v>
          </cell>
          <cell r="M25">
            <v>19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1</v>
          </cell>
          <cell r="U25">
            <v>0</v>
          </cell>
          <cell r="V25">
            <v>0.86229999999999996</v>
          </cell>
          <cell r="W25">
            <v>5.9400000000000001E-2</v>
          </cell>
          <cell r="X25">
            <v>0</v>
          </cell>
          <cell r="Y25">
            <v>3.8999999999999998E-3</v>
          </cell>
          <cell r="Z25">
            <v>3.5999999999999999E-3</v>
          </cell>
          <cell r="AA25">
            <v>5.7200000000000001E-2</v>
          </cell>
          <cell r="AB25">
            <v>2.5000000000000001E-3</v>
          </cell>
          <cell r="AC25">
            <v>1.01E-2</v>
          </cell>
          <cell r="AD25">
            <v>0</v>
          </cell>
        </row>
        <row r="26">
          <cell r="D26">
            <v>0.30689843738659039</v>
          </cell>
          <cell r="E26">
            <v>0.23260774445371468</v>
          </cell>
          <cell r="F26">
            <v>0</v>
          </cell>
          <cell r="G26">
            <v>8.9544790252596249E-2</v>
          </cell>
          <cell r="H26">
            <v>6.7787317287102231E-2</v>
          </cell>
          <cell r="I26">
            <v>0.1704989577535323</v>
          </cell>
          <cell r="J26">
            <v>1.5154369831422465E-2</v>
          </cell>
          <cell r="K26">
            <v>9.7508383035041626E-2</v>
          </cell>
          <cell r="L26">
            <v>0</v>
          </cell>
          <cell r="M26">
            <v>28</v>
          </cell>
          <cell r="N26">
            <v>21</v>
          </cell>
          <cell r="O26">
            <v>0</v>
          </cell>
          <cell r="P26">
            <v>1</v>
          </cell>
          <cell r="Q26">
            <v>0</v>
          </cell>
          <cell r="R26">
            <v>16</v>
          </cell>
          <cell r="S26">
            <v>0</v>
          </cell>
          <cell r="T26">
            <v>2</v>
          </cell>
          <cell r="U26">
            <v>0</v>
          </cell>
          <cell r="V26">
            <v>0.57450000000000001</v>
          </cell>
          <cell r="W26">
            <v>0.2475</v>
          </cell>
          <cell r="X26">
            <v>0</v>
          </cell>
          <cell r="Y26">
            <v>2.3699999999999999E-2</v>
          </cell>
          <cell r="Z26">
            <v>1.66E-2</v>
          </cell>
          <cell r="AA26">
            <v>0.1012</v>
          </cell>
          <cell r="AB26">
            <v>5.0000000000000001E-3</v>
          </cell>
          <cell r="AC26">
            <v>2.8000000000000001E-2</v>
          </cell>
          <cell r="AD26">
            <v>0</v>
          </cell>
        </row>
        <row r="27">
          <cell r="D27">
            <v>0.17033382969180683</v>
          </cell>
          <cell r="E27">
            <v>0.13268272758284758</v>
          </cell>
          <cell r="F27">
            <v>0</v>
          </cell>
          <cell r="G27">
            <v>0.15329715064874705</v>
          </cell>
          <cell r="H27">
            <v>7.5072435156264397E-2</v>
          </cell>
          <cell r="I27">
            <v>0.31450777596006885</v>
          </cell>
          <cell r="J27">
            <v>1.0233494350143485E-2</v>
          </cell>
          <cell r="K27">
            <v>0.12387258661012183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0.1101</v>
          </cell>
          <cell r="W27">
            <v>6.2600000000000003E-2</v>
          </cell>
          <cell r="X27">
            <v>0</v>
          </cell>
          <cell r="Y27">
            <v>9.0899999999999995E-2</v>
          </cell>
          <cell r="Z27">
            <v>1.9800000000000002E-2</v>
          </cell>
          <cell r="AA27">
            <v>0.65739999999999998</v>
          </cell>
          <cell r="AB27">
            <v>5.3E-3</v>
          </cell>
          <cell r="AC27">
            <v>4.9799999999999997E-2</v>
          </cell>
          <cell r="AD27">
            <v>0</v>
          </cell>
        </row>
        <row r="28">
          <cell r="D28">
            <v>0.15418135991980489</v>
          </cell>
          <cell r="E28">
            <v>0.18032539101534131</v>
          </cell>
          <cell r="F28">
            <v>0</v>
          </cell>
          <cell r="G28">
            <v>0.11879462926036702</v>
          </cell>
          <cell r="H28">
            <v>5.0282124987651666E-2</v>
          </cell>
          <cell r="I28">
            <v>0.30585797962047762</v>
          </cell>
          <cell r="J28">
            <v>2.4923556625672846E-2</v>
          </cell>
          <cell r="K28">
            <v>0.14563495857068448</v>
          </cell>
          <cell r="L28">
            <v>0</v>
          </cell>
          <cell r="M28">
            <v>17</v>
          </cell>
          <cell r="N28">
            <v>20</v>
          </cell>
          <cell r="O28">
            <v>0</v>
          </cell>
          <cell r="P28">
            <v>5</v>
          </cell>
          <cell r="Q28">
            <v>0</v>
          </cell>
          <cell r="R28">
            <v>34</v>
          </cell>
          <cell r="S28">
            <v>0</v>
          </cell>
          <cell r="T28">
            <v>12</v>
          </cell>
          <cell r="U28">
            <v>0</v>
          </cell>
          <cell r="V28">
            <v>9.3299999999999994E-2</v>
          </cell>
          <cell r="W28">
            <v>0.1331</v>
          </cell>
          <cell r="X28">
            <v>0</v>
          </cell>
          <cell r="Y28">
            <v>5.2900000000000003E-2</v>
          </cell>
          <cell r="Z28">
            <v>1.2699999999999999E-2</v>
          </cell>
          <cell r="AA28">
            <v>0.62160000000000004</v>
          </cell>
          <cell r="AB28">
            <v>7.3000000000000001E-3</v>
          </cell>
          <cell r="AC28">
            <v>7.4899999999999994E-2</v>
          </cell>
          <cell r="AD28">
            <v>0</v>
          </cell>
        </row>
        <row r="29">
          <cell r="D29">
            <v>0.25130790978453788</v>
          </cell>
          <cell r="E29">
            <v>0.14353466217287278</v>
          </cell>
          <cell r="F29">
            <v>0</v>
          </cell>
          <cell r="G29">
            <v>0.11399539916852404</v>
          </cell>
          <cell r="H29">
            <v>5.2055748904051354E-2</v>
          </cell>
          <cell r="I29">
            <v>0.26177428911788181</v>
          </cell>
          <cell r="J29">
            <v>1.9895206400002714E-2</v>
          </cell>
          <cell r="K29">
            <v>0.13743678445212934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0.35870000000000002</v>
          </cell>
          <cell r="W29">
            <v>8.2400000000000001E-2</v>
          </cell>
          <cell r="X29">
            <v>0</v>
          </cell>
          <cell r="Y29">
            <v>5.11E-2</v>
          </cell>
          <cell r="Z29">
            <v>1.4800000000000001E-2</v>
          </cell>
          <cell r="AA29">
            <v>0.41049999999999998</v>
          </cell>
          <cell r="AB29">
            <v>6.7999999999999996E-3</v>
          </cell>
          <cell r="AC29">
            <v>7.0599999999999996E-2</v>
          </cell>
          <cell r="AD29">
            <v>0</v>
          </cell>
        </row>
        <row r="30">
          <cell r="D30">
            <v>0.22286591514411216</v>
          </cell>
          <cell r="E30">
            <v>0.16348290440783392</v>
          </cell>
          <cell r="F30">
            <v>0</v>
          </cell>
          <cell r="G30">
            <v>0.1348654855898786</v>
          </cell>
          <cell r="H30">
            <v>6.5231663035285062E-2</v>
          </cell>
          <cell r="I30">
            <v>0.25849391537687477</v>
          </cell>
          <cell r="J30">
            <v>1.7653685043577953E-2</v>
          </cell>
          <cell r="K30">
            <v>0.11740643140243752</v>
          </cell>
          <cell r="L30">
            <v>0</v>
          </cell>
          <cell r="M30">
            <v>39</v>
          </cell>
          <cell r="N30">
            <v>29</v>
          </cell>
          <cell r="O30">
            <v>0</v>
          </cell>
          <cell r="P30">
            <v>13</v>
          </cell>
          <cell r="Q30">
            <v>1</v>
          </cell>
          <cell r="R30">
            <v>46</v>
          </cell>
          <cell r="S30">
            <v>0</v>
          </cell>
          <cell r="T30">
            <v>8</v>
          </cell>
          <cell r="U30">
            <v>0</v>
          </cell>
          <cell r="V30">
            <v>0.28110000000000002</v>
          </cell>
          <cell r="W30">
            <v>0.1237</v>
          </cell>
          <cell r="X30">
            <v>0</v>
          </cell>
          <cell r="Y30">
            <v>7.8799999999999995E-2</v>
          </cell>
          <cell r="Z30">
            <v>2.3699999999999999E-2</v>
          </cell>
          <cell r="AA30">
            <v>0.4234</v>
          </cell>
          <cell r="AB30">
            <v>8.5000000000000006E-3</v>
          </cell>
          <cell r="AC30">
            <v>5.5E-2</v>
          </cell>
          <cell r="AD30">
            <v>0</v>
          </cell>
        </row>
        <row r="31">
          <cell r="D31">
            <v>0.26805460754880833</v>
          </cell>
          <cell r="E31">
            <v>0.13269955445767315</v>
          </cell>
          <cell r="F31">
            <v>0</v>
          </cell>
          <cell r="G31">
            <v>0.11772929918352629</v>
          </cell>
          <cell r="H31">
            <v>4.8430207609301612E-2</v>
          </cell>
          <cell r="I31">
            <v>0.26753009949105772</v>
          </cell>
          <cell r="J31">
            <v>2.3047505538180354E-2</v>
          </cell>
          <cell r="K31">
            <v>0.12250872617145254</v>
          </cell>
          <cell r="L31">
            <v>0</v>
          </cell>
          <cell r="M31">
            <v>27</v>
          </cell>
          <cell r="N31">
            <v>6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4</v>
          </cell>
          <cell r="U31">
            <v>0</v>
          </cell>
          <cell r="V31">
            <v>0.40939999999999999</v>
          </cell>
          <cell r="W31">
            <v>6.2799999999999995E-2</v>
          </cell>
          <cell r="X31">
            <v>0</v>
          </cell>
          <cell r="Y31">
            <v>5.0099999999999999E-2</v>
          </cell>
          <cell r="Z31">
            <v>1.2699999999999999E-2</v>
          </cell>
          <cell r="AA31">
            <v>0.39900000000000002</v>
          </cell>
          <cell r="AB31">
            <v>9.1000000000000004E-3</v>
          </cell>
          <cell r="AC31">
            <v>5.1200000000000002E-2</v>
          </cell>
          <cell r="AD31">
            <v>0</v>
          </cell>
        </row>
        <row r="32">
          <cell r="D32">
            <v>0.27092406560817761</v>
          </cell>
          <cell r="E32">
            <v>0.24904191619881455</v>
          </cell>
          <cell r="F32">
            <v>0</v>
          </cell>
          <cell r="G32">
            <v>0.10122838484413263</v>
          </cell>
          <cell r="H32">
            <v>8.076463882597916E-2</v>
          </cell>
          <cell r="I32">
            <v>0.1735040524171455</v>
          </cell>
          <cell r="J32">
            <v>1.6630457854691558E-2</v>
          </cell>
          <cell r="K32">
            <v>8.7906484251059139E-2</v>
          </cell>
          <cell r="L32">
            <v>0</v>
          </cell>
          <cell r="M32">
            <v>80</v>
          </cell>
          <cell r="N32">
            <v>74</v>
          </cell>
          <cell r="O32">
            <v>0</v>
          </cell>
          <cell r="P32">
            <v>7</v>
          </cell>
          <cell r="Q32">
            <v>3</v>
          </cell>
          <cell r="R32">
            <v>51</v>
          </cell>
          <cell r="S32">
            <v>0</v>
          </cell>
          <cell r="T32">
            <v>4</v>
          </cell>
          <cell r="U32">
            <v>0</v>
          </cell>
          <cell r="V32">
            <v>0.43590000000000001</v>
          </cell>
          <cell r="W32">
            <v>0.33539999999999998</v>
          </cell>
          <cell r="X32">
            <v>0</v>
          </cell>
          <cell r="Y32">
            <v>3.8600000000000002E-2</v>
          </cell>
          <cell r="Z32">
            <v>2.5399999999999999E-2</v>
          </cell>
          <cell r="AA32">
            <v>0.1275</v>
          </cell>
          <cell r="AB32">
            <v>6.6E-3</v>
          </cell>
          <cell r="AC32">
            <v>2.4899999999999999E-2</v>
          </cell>
          <cell r="AD32">
            <v>0</v>
          </cell>
        </row>
        <row r="33">
          <cell r="D33">
            <v>0.20689664264994423</v>
          </cell>
          <cell r="E33">
            <v>0.14967526825742769</v>
          </cell>
          <cell r="F33">
            <v>0</v>
          </cell>
          <cell r="G33">
            <v>0.15805768895615471</v>
          </cell>
          <cell r="H33">
            <v>7.2194246294433939E-2</v>
          </cell>
          <cell r="I33">
            <v>0.24668710823079087</v>
          </cell>
          <cell r="J33">
            <v>1.5490406298965035E-2</v>
          </cell>
          <cell r="K33">
            <v>0.13099863931228337</v>
          </cell>
          <cell r="L33">
            <v>0</v>
          </cell>
          <cell r="M33">
            <v>40</v>
          </cell>
          <cell r="N33">
            <v>23</v>
          </cell>
          <cell r="O33">
            <v>0</v>
          </cell>
          <cell r="P33">
            <v>30</v>
          </cell>
          <cell r="Q33">
            <v>1</v>
          </cell>
          <cell r="R33">
            <v>47</v>
          </cell>
          <cell r="S33">
            <v>0</v>
          </cell>
          <cell r="T33">
            <v>14</v>
          </cell>
          <cell r="U33">
            <v>0</v>
          </cell>
          <cell r="V33">
            <v>0.25140000000000001</v>
          </cell>
          <cell r="W33">
            <v>0.1069</v>
          </cell>
          <cell r="X33">
            <v>0</v>
          </cell>
          <cell r="Y33">
            <v>0.12820000000000001</v>
          </cell>
          <cell r="Z33">
            <v>0.03</v>
          </cell>
          <cell r="AA33">
            <v>0.38929999999999998</v>
          </cell>
          <cell r="AB33">
            <v>7.6E-3</v>
          </cell>
          <cell r="AC33">
            <v>7.9399999999999998E-2</v>
          </cell>
          <cell r="AD33">
            <v>0</v>
          </cell>
        </row>
        <row r="34">
          <cell r="D34">
            <v>0.35945211568773672</v>
          </cell>
          <cell r="E34">
            <v>0.2035993117198524</v>
          </cell>
          <cell r="F34">
            <v>0</v>
          </cell>
          <cell r="G34">
            <v>8.158636926548081E-2</v>
          </cell>
          <cell r="H34">
            <v>5.1190821773357507E-2</v>
          </cell>
          <cell r="I34">
            <v>0.20176687315922581</v>
          </cell>
          <cell r="J34">
            <v>1.9929043609661475E-2</v>
          </cell>
          <cell r="K34">
            <v>6.247546478468536E-2</v>
          </cell>
          <cell r="L34">
            <v>0</v>
          </cell>
          <cell r="M34">
            <v>49</v>
          </cell>
          <cell r="N34">
            <v>28</v>
          </cell>
          <cell r="O34">
            <v>0</v>
          </cell>
          <cell r="P34">
            <v>1</v>
          </cell>
          <cell r="Q34">
            <v>0</v>
          </cell>
          <cell r="R34">
            <v>27</v>
          </cell>
          <cell r="S34">
            <v>0</v>
          </cell>
          <cell r="T34">
            <v>0</v>
          </cell>
          <cell r="U34">
            <v>0</v>
          </cell>
          <cell r="V34">
            <v>0.7077</v>
          </cell>
          <cell r="W34">
            <v>0.1234</v>
          </cell>
          <cell r="X34">
            <v>0</v>
          </cell>
          <cell r="Y34">
            <v>1.6E-2</v>
          </cell>
          <cell r="Z34">
            <v>8.0000000000000002E-3</v>
          </cell>
          <cell r="AA34">
            <v>0.12770000000000001</v>
          </cell>
          <cell r="AB34">
            <v>4.3E-3</v>
          </cell>
          <cell r="AC34">
            <v>0.01</v>
          </cell>
          <cell r="AD34">
            <v>0</v>
          </cell>
        </row>
        <row r="35">
          <cell r="D35">
            <v>0.25130790978453788</v>
          </cell>
          <cell r="E35">
            <v>0.14353466217287278</v>
          </cell>
          <cell r="F35">
            <v>0</v>
          </cell>
          <cell r="G35">
            <v>0.11399539916852404</v>
          </cell>
          <cell r="H35">
            <v>5.2055748904051354E-2</v>
          </cell>
          <cell r="I35">
            <v>0.26177428911788181</v>
          </cell>
          <cell r="J35">
            <v>1.9895206400002714E-2</v>
          </cell>
          <cell r="K35">
            <v>0.13743678445212934</v>
          </cell>
          <cell r="L35">
            <v>0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0.35580000000000001</v>
          </cell>
          <cell r="W35">
            <v>8.8900000000000007E-2</v>
          </cell>
          <cell r="X35">
            <v>0</v>
          </cell>
          <cell r="Y35">
            <v>5.3400000000000003E-2</v>
          </cell>
          <cell r="Z35">
            <v>1.89E-2</v>
          </cell>
          <cell r="AA35">
            <v>0.38979999999999998</v>
          </cell>
          <cell r="AB35">
            <v>1.03E-2</v>
          </cell>
          <cell r="AC35">
            <v>7.6100000000000001E-2</v>
          </cell>
          <cell r="AD35">
            <v>0</v>
          </cell>
        </row>
        <row r="36">
          <cell r="D36">
            <v>0.25457316264899804</v>
          </cell>
          <cell r="E36">
            <v>0.12970189710586891</v>
          </cell>
          <cell r="F36">
            <v>0</v>
          </cell>
          <cell r="G36">
            <v>0.1151458962336134</v>
          </cell>
          <cell r="H36">
            <v>4.5282632525801433E-2</v>
          </cell>
          <cell r="I36">
            <v>0.2671338149623535</v>
          </cell>
          <cell r="J36">
            <v>2.9302318846162589E-2</v>
          </cell>
          <cell r="K36">
            <v>0.13886027767720208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0.35439999999999999</v>
          </cell>
          <cell r="W36">
            <v>7.1099999999999997E-2</v>
          </cell>
          <cell r="X36">
            <v>0</v>
          </cell>
          <cell r="Y36">
            <v>5.5100000000000003E-2</v>
          </cell>
          <cell r="Z36">
            <v>1.6E-2</v>
          </cell>
          <cell r="AA36">
            <v>0.40639999999999998</v>
          </cell>
          <cell r="AB36">
            <v>1.3599999999999999E-2</v>
          </cell>
          <cell r="AC36">
            <v>7.6899999999999996E-2</v>
          </cell>
          <cell r="AD36">
            <v>0</v>
          </cell>
        </row>
        <row r="37">
          <cell r="D37">
            <v>0.18710498378353999</v>
          </cell>
          <cell r="E37">
            <v>0.14288192318924009</v>
          </cell>
          <cell r="F37">
            <v>0</v>
          </cell>
          <cell r="G37">
            <v>0.10385844538013773</v>
          </cell>
          <cell r="H37">
            <v>4.4189344599476217E-2</v>
          </cell>
          <cell r="I37">
            <v>0.31362663309247629</v>
          </cell>
          <cell r="J37">
            <v>3.4060370663484177E-2</v>
          </cell>
          <cell r="K37">
            <v>0.15427829929164533</v>
          </cell>
          <cell r="L37">
            <v>0</v>
          </cell>
          <cell r="M37">
            <v>6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0.15110000000000001</v>
          </cell>
          <cell r="W37">
            <v>8.0399999999999999E-2</v>
          </cell>
          <cell r="X37">
            <v>0</v>
          </cell>
          <cell r="Y37">
            <v>4.1700000000000001E-2</v>
          </cell>
          <cell r="Z37">
            <v>1.47E-2</v>
          </cell>
          <cell r="AA37">
            <v>0.59809999999999997</v>
          </cell>
          <cell r="AB37">
            <v>1.32E-2</v>
          </cell>
          <cell r="AC37">
            <v>9.3600000000000003E-2</v>
          </cell>
          <cell r="AD37">
            <v>0</v>
          </cell>
        </row>
        <row r="38">
          <cell r="D38">
            <v>0.38144017678102238</v>
          </cell>
          <cell r="E38">
            <v>0.1838325099412414</v>
          </cell>
          <cell r="F38">
            <v>0</v>
          </cell>
          <cell r="G38">
            <v>6.8248008078227271E-2</v>
          </cell>
          <cell r="H38">
            <v>4.5833479599086173E-2</v>
          </cell>
          <cell r="I38">
            <v>0.18468454025610373</v>
          </cell>
          <cell r="J38">
            <v>2.0432472433132818E-2</v>
          </cell>
          <cell r="K38">
            <v>9.5528812911186062E-2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0.76629999999999998</v>
          </cell>
          <cell r="W38">
            <v>8.8999999999999996E-2</v>
          </cell>
          <cell r="X38">
            <v>0</v>
          </cell>
          <cell r="Y38">
            <v>1.3100000000000001E-2</v>
          </cell>
          <cell r="Z38">
            <v>9.7999999999999997E-3</v>
          </cell>
          <cell r="AA38">
            <v>9.1200000000000003E-2</v>
          </cell>
          <cell r="AB38">
            <v>5.4000000000000003E-3</v>
          </cell>
          <cell r="AC38">
            <v>2.1499999999999998E-2</v>
          </cell>
          <cell r="AD38">
            <v>0</v>
          </cell>
        </row>
        <row r="39">
          <cell r="D39">
            <v>0.2551447126597095</v>
          </cell>
          <cell r="E39">
            <v>0.12899674370484307</v>
          </cell>
          <cell r="F39">
            <v>0</v>
          </cell>
          <cell r="G39">
            <v>0.10924167542687167</v>
          </cell>
          <cell r="H39">
            <v>4.3139279978291423E-2</v>
          </cell>
          <cell r="I39">
            <v>0.29582140973325027</v>
          </cell>
          <cell r="J39">
            <v>2.7224826217029072E-2</v>
          </cell>
          <cell r="K39">
            <v>0.12043135228000504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0.32400000000000001</v>
          </cell>
          <cell r="W39">
            <v>6.0100000000000001E-2</v>
          </cell>
          <cell r="X39">
            <v>0</v>
          </cell>
          <cell r="Y39">
            <v>4.2099999999999999E-2</v>
          </cell>
          <cell r="Z39">
            <v>1.49E-2</v>
          </cell>
          <cell r="AA39">
            <v>0.4909</v>
          </cell>
          <cell r="AB39">
            <v>1.1599999999999999E-2</v>
          </cell>
          <cell r="AC39">
            <v>5.0299999999999997E-2</v>
          </cell>
          <cell r="AD39">
            <v>0</v>
          </cell>
        </row>
        <row r="40">
          <cell r="D40">
            <v>0.16589512813813737</v>
          </cell>
          <cell r="E40">
            <v>0.16639376222577393</v>
          </cell>
          <cell r="F40">
            <v>0</v>
          </cell>
          <cell r="G40">
            <v>0.14453778447575477</v>
          </cell>
          <cell r="H40">
            <v>6.9372912718050572E-2</v>
          </cell>
          <cell r="I40">
            <v>0.28647904741358393</v>
          </cell>
          <cell r="J40">
            <v>1.2844776562326589E-2</v>
          </cell>
          <cell r="K40">
            <v>0.13447658846637281</v>
          </cell>
          <cell r="L40">
            <v>0</v>
          </cell>
          <cell r="M40">
            <v>17</v>
          </cell>
          <cell r="N40">
            <v>17</v>
          </cell>
          <cell r="O40">
            <v>0</v>
          </cell>
          <cell r="P40">
            <v>11</v>
          </cell>
          <cell r="Q40">
            <v>1</v>
          </cell>
          <cell r="R40">
            <v>30</v>
          </cell>
          <cell r="S40">
            <v>0</v>
          </cell>
          <cell r="T40">
            <v>8</v>
          </cell>
          <cell r="U40">
            <v>0</v>
          </cell>
          <cell r="V40">
            <v>0.13400000000000001</v>
          </cell>
          <cell r="W40">
            <v>0.127</v>
          </cell>
          <cell r="X40">
            <v>0</v>
          </cell>
          <cell r="Y40">
            <v>9.69E-2</v>
          </cell>
          <cell r="Z40">
            <v>3.1699999999999999E-2</v>
          </cell>
          <cell r="AA40">
            <v>0.51070000000000004</v>
          </cell>
          <cell r="AB40">
            <v>9.4999999999999998E-3</v>
          </cell>
          <cell r="AC40">
            <v>8.14E-2</v>
          </cell>
          <cell r="AD40">
            <v>0</v>
          </cell>
        </row>
        <row r="41">
          <cell r="D41">
            <v>0.19275288817659028</v>
          </cell>
          <cell r="E41">
            <v>0.15691944322791515</v>
          </cell>
          <cell r="F41">
            <v>0</v>
          </cell>
          <cell r="G41">
            <v>0.13381999058466706</v>
          </cell>
          <cell r="H41">
            <v>4.3360005686621475E-2</v>
          </cell>
          <cell r="I41">
            <v>0.26469159996603886</v>
          </cell>
          <cell r="J41">
            <v>3.0474525233133529E-2</v>
          </cell>
          <cell r="K41">
            <v>0.15798154712503362</v>
          </cell>
          <cell r="L41">
            <v>0</v>
          </cell>
          <cell r="M41">
            <v>13</v>
          </cell>
          <cell r="N41">
            <v>11</v>
          </cell>
          <cell r="O41">
            <v>0</v>
          </cell>
          <cell r="P41">
            <v>6</v>
          </cell>
          <cell r="Q41">
            <v>0</v>
          </cell>
          <cell r="R41">
            <v>19</v>
          </cell>
          <cell r="S41">
            <v>0</v>
          </cell>
          <cell r="T41">
            <v>11</v>
          </cell>
          <cell r="U41">
            <v>0</v>
          </cell>
          <cell r="V41">
            <v>0.19620000000000001</v>
          </cell>
          <cell r="W41">
            <v>0.123</v>
          </cell>
          <cell r="X41">
            <v>0</v>
          </cell>
          <cell r="Y41">
            <v>9.5299999999999996E-2</v>
          </cell>
          <cell r="Z41">
            <v>2.3599999999999999E-2</v>
          </cell>
          <cell r="AA41">
            <v>0.41139999999999999</v>
          </cell>
          <cell r="AB41">
            <v>1.6500000000000001E-2</v>
          </cell>
          <cell r="AC41">
            <v>0.1207</v>
          </cell>
          <cell r="AD41">
            <v>0</v>
          </cell>
        </row>
        <row r="42">
          <cell r="D42">
            <v>0.33229848621870478</v>
          </cell>
          <cell r="E42">
            <v>0.13852974551532415</v>
          </cell>
          <cell r="F42">
            <v>0</v>
          </cell>
          <cell r="G42">
            <v>0.11086542059314147</v>
          </cell>
          <cell r="H42">
            <v>3.8529295727699628E-2</v>
          </cell>
          <cell r="I42">
            <v>0.21734600008078001</v>
          </cell>
          <cell r="J42">
            <v>2.2803080686323994E-2</v>
          </cell>
          <cell r="K42">
            <v>0.11962797117802605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0.58579999999999999</v>
          </cell>
          <cell r="W42">
            <v>7.22E-2</v>
          </cell>
          <cell r="X42">
            <v>0</v>
          </cell>
          <cell r="Y42">
            <v>5.0500000000000003E-2</v>
          </cell>
          <cell r="Z42">
            <v>1.4999999999999999E-2</v>
          </cell>
          <cell r="AA42">
            <v>0.2026</v>
          </cell>
          <cell r="AB42">
            <v>1.2E-2</v>
          </cell>
          <cell r="AC42">
            <v>5.33E-2</v>
          </cell>
          <cell r="AD42">
            <v>0</v>
          </cell>
        </row>
        <row r="43">
          <cell r="D43">
            <v>0.27406347258257052</v>
          </cell>
          <cell r="E43">
            <v>0.15083366261913209</v>
          </cell>
          <cell r="F43">
            <v>0</v>
          </cell>
          <cell r="G43">
            <v>0.11212034345898526</v>
          </cell>
          <cell r="H43">
            <v>3.6426102339246036E-2</v>
          </cell>
          <cell r="I43">
            <v>0.2346802496392493</v>
          </cell>
          <cell r="J43">
            <v>2.8947632095532277E-2</v>
          </cell>
          <cell r="K43">
            <v>0.14292853726528451</v>
          </cell>
          <cell r="L43">
            <v>0</v>
          </cell>
          <cell r="M43">
            <v>33</v>
          </cell>
          <cell r="N43">
            <v>18</v>
          </cell>
          <cell r="O43">
            <v>0</v>
          </cell>
          <cell r="P43">
            <v>4</v>
          </cell>
          <cell r="Q43">
            <v>0</v>
          </cell>
          <cell r="R43">
            <v>28</v>
          </cell>
          <cell r="S43">
            <v>0</v>
          </cell>
          <cell r="T43">
            <v>12</v>
          </cell>
          <cell r="U43">
            <v>0</v>
          </cell>
          <cell r="V43">
            <v>0.41589999999999999</v>
          </cell>
          <cell r="W43">
            <v>0.1055</v>
          </cell>
          <cell r="X43">
            <v>0</v>
          </cell>
          <cell r="Y43">
            <v>6.2399999999999997E-2</v>
          </cell>
          <cell r="Z43">
            <v>1.78E-2</v>
          </cell>
          <cell r="AA43">
            <v>0.28070000000000001</v>
          </cell>
          <cell r="AB43">
            <v>1.6E-2</v>
          </cell>
          <cell r="AC43">
            <v>9.06E-2</v>
          </cell>
          <cell r="AD43">
            <v>0</v>
          </cell>
        </row>
        <row r="44">
          <cell r="D44">
            <v>0.23936913382617805</v>
          </cell>
          <cell r="E44">
            <v>0.23584932114189869</v>
          </cell>
          <cell r="F44">
            <v>0</v>
          </cell>
          <cell r="G44">
            <v>9.9724301355985909E-2</v>
          </cell>
          <cell r="H44">
            <v>4.0459825066298839E-2</v>
          </cell>
          <cell r="I44">
            <v>0.22374147807209582</v>
          </cell>
          <cell r="J44">
            <v>2.5781733139209017E-2</v>
          </cell>
          <cell r="K44">
            <v>0.11507420739833366</v>
          </cell>
          <cell r="L44">
            <v>0</v>
          </cell>
          <cell r="M44">
            <v>86</v>
          </cell>
          <cell r="N44">
            <v>85</v>
          </cell>
          <cell r="O44">
            <v>0</v>
          </cell>
          <cell r="P44">
            <v>8</v>
          </cell>
          <cell r="Q44">
            <v>0</v>
          </cell>
          <cell r="R44">
            <v>81</v>
          </cell>
          <cell r="S44">
            <v>0</v>
          </cell>
          <cell r="T44">
            <v>14</v>
          </cell>
          <cell r="U44">
            <v>0</v>
          </cell>
          <cell r="V44">
            <v>0.30130000000000001</v>
          </cell>
          <cell r="W44">
            <v>0.2848</v>
          </cell>
          <cell r="X44">
            <v>0</v>
          </cell>
          <cell r="Y44">
            <v>5.4600000000000003E-2</v>
          </cell>
          <cell r="Z44">
            <v>1.8700000000000001E-2</v>
          </cell>
          <cell r="AA44">
            <v>0.25700000000000001</v>
          </cell>
          <cell r="AB44">
            <v>1.44E-2</v>
          </cell>
          <cell r="AC44">
            <v>5.9799999999999999E-2</v>
          </cell>
          <cell r="AD44">
            <v>0</v>
          </cell>
        </row>
        <row r="45">
          <cell r="D45">
            <v>0.24243528891243052</v>
          </cell>
          <cell r="E45">
            <v>0.15798488484704018</v>
          </cell>
          <cell r="F45">
            <v>0</v>
          </cell>
          <cell r="G45">
            <v>0.13327362518863306</v>
          </cell>
          <cell r="H45">
            <v>7.126660998049196E-2</v>
          </cell>
          <cell r="I45">
            <v>0.24723990882245286</v>
          </cell>
          <cell r="J45">
            <v>1.2089018503250748E-2</v>
          </cell>
          <cell r="K45">
            <v>0.11571066374570069</v>
          </cell>
          <cell r="L45">
            <v>0</v>
          </cell>
          <cell r="M45">
            <v>59</v>
          </cell>
          <cell r="N45">
            <v>39</v>
          </cell>
          <cell r="O45">
            <v>0</v>
          </cell>
          <cell r="P45">
            <v>17</v>
          </cell>
          <cell r="Q45">
            <v>1</v>
          </cell>
          <cell r="R45">
            <v>60</v>
          </cell>
          <cell r="S45">
            <v>0</v>
          </cell>
          <cell r="T45">
            <v>10</v>
          </cell>
          <cell r="U45">
            <v>0</v>
          </cell>
          <cell r="V45">
            <v>0.31919999999999998</v>
          </cell>
          <cell r="W45">
            <v>0.1237</v>
          </cell>
          <cell r="X45">
            <v>0</v>
          </cell>
          <cell r="Y45">
            <v>8.7999999999999995E-2</v>
          </cell>
          <cell r="Z45">
            <v>3.6400000000000002E-2</v>
          </cell>
          <cell r="AA45">
            <v>0.3422</v>
          </cell>
          <cell r="AB45">
            <v>1.47E-2</v>
          </cell>
          <cell r="AC45">
            <v>6.4299999999999996E-2</v>
          </cell>
          <cell r="AD45">
            <v>0</v>
          </cell>
        </row>
        <row r="46">
          <cell r="D46">
            <v>0.17384850362401477</v>
          </cell>
          <cell r="E46">
            <v>0.16205089722332738</v>
          </cell>
          <cell r="F46">
            <v>0</v>
          </cell>
          <cell r="G46">
            <v>0.1388240529977422</v>
          </cell>
          <cell r="H46">
            <v>4.5238382225660005E-2</v>
          </cell>
          <cell r="I46">
            <v>0.26859729722393905</v>
          </cell>
          <cell r="J46">
            <v>3.0536366538954356E-2</v>
          </cell>
          <cell r="K46">
            <v>0.16090450016636226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3</v>
          </cell>
          <cell r="Q46">
            <v>0</v>
          </cell>
          <cell r="R46">
            <v>8</v>
          </cell>
          <cell r="S46">
            <v>0</v>
          </cell>
          <cell r="T46">
            <v>5</v>
          </cell>
          <cell r="U46">
            <v>0</v>
          </cell>
          <cell r="V46">
            <v>0.1515</v>
          </cell>
          <cell r="W46">
            <v>0.13700000000000001</v>
          </cell>
          <cell r="X46">
            <v>0</v>
          </cell>
          <cell r="Y46">
            <v>0.1052</v>
          </cell>
          <cell r="Z46">
            <v>2.4400000000000002E-2</v>
          </cell>
          <cell r="AA46">
            <v>0.42559999999999998</v>
          </cell>
          <cell r="AB46">
            <v>1.9599999999999999E-2</v>
          </cell>
          <cell r="AC46">
            <v>0.12590000000000001</v>
          </cell>
          <cell r="AD46">
            <v>0</v>
          </cell>
        </row>
        <row r="47">
          <cell r="D47">
            <v>0.25130790978453788</v>
          </cell>
          <cell r="E47">
            <v>0.14353466217287278</v>
          </cell>
          <cell r="F47">
            <v>0</v>
          </cell>
          <cell r="G47">
            <v>0.11399539916852404</v>
          </cell>
          <cell r="H47">
            <v>5.2055748904051354E-2</v>
          </cell>
          <cell r="I47">
            <v>0.26177428911788181</v>
          </cell>
          <cell r="J47">
            <v>1.9895206400002714E-2</v>
          </cell>
          <cell r="K47">
            <v>0.13743678445212934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0.33379999999999999</v>
          </cell>
          <cell r="W47">
            <v>9.6500000000000002E-2</v>
          </cell>
          <cell r="X47">
            <v>0</v>
          </cell>
          <cell r="Y47">
            <v>6.59E-2</v>
          </cell>
          <cell r="Z47">
            <v>2.58E-2</v>
          </cell>
          <cell r="AA47">
            <v>0.36749999999999999</v>
          </cell>
          <cell r="AB47">
            <v>1.4800000000000001E-2</v>
          </cell>
          <cell r="AC47">
            <v>8.5099999999999995E-2</v>
          </cell>
          <cell r="AD47">
            <v>0</v>
          </cell>
        </row>
        <row r="48">
          <cell r="D48">
            <v>0.16826326497580935</v>
          </cell>
          <cell r="E48">
            <v>0.13111803727823187</v>
          </cell>
          <cell r="F48">
            <v>0</v>
          </cell>
          <cell r="G48">
            <v>0.15598082474746275</v>
          </cell>
          <cell r="H48">
            <v>7.5906174800541432E-2</v>
          </cell>
          <cell r="I48">
            <v>0.30425935796587145</v>
          </cell>
          <cell r="J48">
            <v>1.0412663415311347E-2</v>
          </cell>
          <cell r="K48">
            <v>0.13405967681677158</v>
          </cell>
          <cell r="L48">
            <v>0</v>
          </cell>
          <cell r="M48">
            <v>9</v>
          </cell>
          <cell r="N48">
            <v>3</v>
          </cell>
          <cell r="O48">
            <v>0</v>
          </cell>
          <cell r="P48">
            <v>8</v>
          </cell>
          <cell r="Q48">
            <v>0</v>
          </cell>
          <cell r="R48">
            <v>15</v>
          </cell>
          <cell r="S48">
            <v>0</v>
          </cell>
          <cell r="T48">
            <v>4</v>
          </cell>
          <cell r="U48">
            <v>0</v>
          </cell>
          <cell r="V48">
            <v>0.13239999999999999</v>
          </cell>
          <cell r="W48">
            <v>7.9699999999999993E-2</v>
          </cell>
          <cell r="X48">
            <v>0</v>
          </cell>
          <cell r="Y48">
            <v>0.11700000000000001</v>
          </cell>
          <cell r="Z48">
            <v>3.6299999999999999E-2</v>
          </cell>
          <cell r="AA48">
            <v>0.53510000000000002</v>
          </cell>
          <cell r="AB48">
            <v>1.18E-2</v>
          </cell>
          <cell r="AC48">
            <v>7.85E-2</v>
          </cell>
          <cell r="AD48">
            <v>0</v>
          </cell>
        </row>
        <row r="49">
          <cell r="D49">
            <v>0.18816768247811805</v>
          </cell>
          <cell r="E49">
            <v>0.13080253517800405</v>
          </cell>
          <cell r="F49">
            <v>0</v>
          </cell>
          <cell r="G49">
            <v>0.20148302523521955</v>
          </cell>
          <cell r="H49">
            <v>7.1390210417727432E-2</v>
          </cell>
          <cell r="I49">
            <v>0.24872432867272229</v>
          </cell>
          <cell r="J49">
            <v>1.0542421182996468E-2</v>
          </cell>
          <cell r="K49">
            <v>0.12888979683521218</v>
          </cell>
          <cell r="L49">
            <v>0</v>
          </cell>
          <cell r="M49">
            <v>20</v>
          </cell>
          <cell r="N49">
            <v>7</v>
          </cell>
          <cell r="O49">
            <v>0</v>
          </cell>
          <cell r="P49">
            <v>21</v>
          </cell>
          <cell r="Q49">
            <v>1</v>
          </cell>
          <cell r="R49">
            <v>26</v>
          </cell>
          <cell r="S49">
            <v>0</v>
          </cell>
          <cell r="T49">
            <v>7</v>
          </cell>
          <cell r="U49">
            <v>0</v>
          </cell>
          <cell r="V49">
            <v>0.18820000000000001</v>
          </cell>
          <cell r="W49">
            <v>8.72E-2</v>
          </cell>
          <cell r="X49">
            <v>0</v>
          </cell>
          <cell r="Y49">
            <v>0.21970000000000001</v>
          </cell>
          <cell r="Z49">
            <v>3.6799999999999999E-2</v>
          </cell>
          <cell r="AA49">
            <v>0.35460000000000003</v>
          </cell>
          <cell r="AB49">
            <v>1.2500000000000001E-2</v>
          </cell>
          <cell r="AC49">
            <v>8.8900000000000007E-2</v>
          </cell>
          <cell r="AD49">
            <v>0</v>
          </cell>
        </row>
        <row r="50">
          <cell r="D50">
            <v>0.17685635544571904</v>
          </cell>
          <cell r="E50">
            <v>0.1338215502869041</v>
          </cell>
          <cell r="F50">
            <v>0</v>
          </cell>
          <cell r="G50">
            <v>0.15576552053743267</v>
          </cell>
          <cell r="H50">
            <v>7.5472324329282303E-2</v>
          </cell>
          <cell r="I50">
            <v>0.29655489042037364</v>
          </cell>
          <cell r="J50">
            <v>1.0403979004620563E-2</v>
          </cell>
          <cell r="K50">
            <v>0.13112537997566745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11</v>
          </cell>
          <cell r="S50">
            <v>0</v>
          </cell>
          <cell r="T50">
            <v>3</v>
          </cell>
          <cell r="U50">
            <v>0</v>
          </cell>
          <cell r="V50">
            <v>0.1527</v>
          </cell>
          <cell r="W50">
            <v>8.3000000000000004E-2</v>
          </cell>
          <cell r="X50">
            <v>0</v>
          </cell>
          <cell r="Y50">
            <v>0.1166</v>
          </cell>
          <cell r="Z50">
            <v>3.8100000000000002E-2</v>
          </cell>
          <cell r="AA50">
            <v>0.50439999999999996</v>
          </cell>
          <cell r="AB50">
            <v>1.3100000000000001E-2</v>
          </cell>
          <cell r="AC50">
            <v>8.0600000000000005E-2</v>
          </cell>
          <cell r="AD50">
            <v>0</v>
          </cell>
        </row>
        <row r="51">
          <cell r="D51">
            <v>0.27089495566721572</v>
          </cell>
          <cell r="E51">
            <v>0.17593027939381742</v>
          </cell>
          <cell r="F51">
            <v>0</v>
          </cell>
          <cell r="G51">
            <v>9.5288026861062566E-2</v>
          </cell>
          <cell r="H51">
            <v>5.5834816133995248E-2</v>
          </cell>
          <cell r="I51">
            <v>0.31989437460124032</v>
          </cell>
          <cell r="J51">
            <v>1.7951922003701222E-2</v>
          </cell>
          <cell r="K51">
            <v>4.4205625338967609E-2</v>
          </cell>
          <cell r="L51">
            <v>0</v>
          </cell>
          <cell r="M51">
            <v>10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0.31090000000000001</v>
          </cell>
          <cell r="W51">
            <v>0.1079</v>
          </cell>
          <cell r="X51">
            <v>0</v>
          </cell>
          <cell r="Y51">
            <v>3.78E-2</v>
          </cell>
          <cell r="Z51">
            <v>2.0199999999999999E-2</v>
          </cell>
          <cell r="AA51">
            <v>0.48980000000000001</v>
          </cell>
          <cell r="AB51">
            <v>9.7999999999999997E-3</v>
          </cell>
          <cell r="AC51">
            <v>1.49E-2</v>
          </cell>
          <cell r="AD51">
            <v>0</v>
          </cell>
        </row>
        <row r="52">
          <cell r="D52">
            <v>0.24021344747119289</v>
          </cell>
          <cell r="E52">
            <v>0.17838270143665227</v>
          </cell>
          <cell r="F52">
            <v>0</v>
          </cell>
          <cell r="G52">
            <v>9.2369797557571631E-2</v>
          </cell>
          <cell r="H52">
            <v>5.4520173118825795E-2</v>
          </cell>
          <cell r="I52">
            <v>0.28068448917764055</v>
          </cell>
          <cell r="J52">
            <v>1.9305190381029486E-2</v>
          </cell>
          <cell r="K52">
            <v>0.11452420085708742</v>
          </cell>
          <cell r="L52">
            <v>0</v>
          </cell>
          <cell r="M52">
            <v>17</v>
          </cell>
          <cell r="N52">
            <v>13</v>
          </cell>
          <cell r="O52">
            <v>0</v>
          </cell>
          <cell r="P52">
            <v>1</v>
          </cell>
          <cell r="Q52">
            <v>0</v>
          </cell>
          <cell r="R52">
            <v>20</v>
          </cell>
          <cell r="S52">
            <v>0</v>
          </cell>
          <cell r="T52">
            <v>3</v>
          </cell>
          <cell r="U52">
            <v>0</v>
          </cell>
          <cell r="V52">
            <v>0.2777</v>
          </cell>
          <cell r="W52">
            <v>0.14050000000000001</v>
          </cell>
          <cell r="X52">
            <v>0</v>
          </cell>
          <cell r="Y52">
            <v>4.7800000000000002E-2</v>
          </cell>
          <cell r="Z52">
            <v>2.7699999999999999E-2</v>
          </cell>
          <cell r="AA52">
            <v>0.41410000000000002</v>
          </cell>
          <cell r="AB52">
            <v>1.6199999999999999E-2</v>
          </cell>
          <cell r="AC52">
            <v>6.2899999999999998E-2</v>
          </cell>
          <cell r="AD52">
            <v>0</v>
          </cell>
        </row>
        <row r="53">
          <cell r="D53">
            <v>0.21672661076482325</v>
          </cell>
          <cell r="E53">
            <v>0.13723538150305034</v>
          </cell>
          <cell r="F53">
            <v>0</v>
          </cell>
          <cell r="G53">
            <v>0.11914610428101638</v>
          </cell>
          <cell r="H53">
            <v>4.6306515784473055E-2</v>
          </cell>
          <cell r="I53">
            <v>0.28622893409975747</v>
          </cell>
          <cell r="J53">
            <v>3.1047195390363116E-2</v>
          </cell>
          <cell r="K53">
            <v>0.14330925817651644</v>
          </cell>
          <cell r="L53">
            <v>0</v>
          </cell>
          <cell r="M53">
            <v>19</v>
          </cell>
          <cell r="N53">
            <v>6</v>
          </cell>
          <cell r="O53">
            <v>0</v>
          </cell>
          <cell r="P53">
            <v>4</v>
          </cell>
          <cell r="Q53">
            <v>0</v>
          </cell>
          <cell r="R53">
            <v>24</v>
          </cell>
          <cell r="S53">
            <v>0</v>
          </cell>
          <cell r="T53">
            <v>8</v>
          </cell>
          <cell r="U53">
            <v>0</v>
          </cell>
          <cell r="V53">
            <v>0.22950000000000001</v>
          </cell>
          <cell r="W53">
            <v>9.3700000000000006E-2</v>
          </cell>
          <cell r="X53">
            <v>0</v>
          </cell>
          <cell r="Y53">
            <v>7.1300000000000002E-2</v>
          </cell>
          <cell r="Z53">
            <v>2.64E-2</v>
          </cell>
          <cell r="AA53">
            <v>0.44419999999999998</v>
          </cell>
          <cell r="AB53">
            <v>1.9900000000000001E-2</v>
          </cell>
          <cell r="AC53">
            <v>0.1013</v>
          </cell>
          <cell r="AD53">
            <v>0</v>
          </cell>
        </row>
        <row r="54">
          <cell r="D54">
            <v>0.39248010112599163</v>
          </cell>
          <cell r="E54">
            <v>0.17412218818177438</v>
          </cell>
          <cell r="F54">
            <v>0</v>
          </cell>
          <cell r="G54">
            <v>5.5471816411537526E-2</v>
          </cell>
          <cell r="H54">
            <v>4.1020115171350117E-2</v>
          </cell>
          <cell r="I54">
            <v>0.19770023536005768</v>
          </cell>
          <cell r="J54">
            <v>2.1046629350916349E-2</v>
          </cell>
          <cell r="K54">
            <v>9.8158914398372557E-2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0.68459999999999999</v>
          </cell>
          <cell r="W54">
            <v>9.5100000000000004E-2</v>
          </cell>
          <cell r="X54">
            <v>0</v>
          </cell>
          <cell r="Y54">
            <v>1.84E-2</v>
          </cell>
          <cell r="Z54">
            <v>1.67E-2</v>
          </cell>
          <cell r="AA54">
            <v>0.12920000000000001</v>
          </cell>
          <cell r="AB54">
            <v>1.0500000000000001E-2</v>
          </cell>
          <cell r="AC54">
            <v>3.6299999999999999E-2</v>
          </cell>
          <cell r="AD54">
            <v>0</v>
          </cell>
        </row>
        <row r="55">
          <cell r="D55">
            <v>0.20530058914141552</v>
          </cell>
          <cell r="E55">
            <v>0.15021154595860536</v>
          </cell>
          <cell r="F55">
            <v>0</v>
          </cell>
          <cell r="G55">
            <v>0.12714385003310602</v>
          </cell>
          <cell r="H55">
            <v>5.0521277485802735E-2</v>
          </cell>
          <cell r="I55">
            <v>0.27542995110723245</v>
          </cell>
          <cell r="J55">
            <v>3.1479915285976066E-2</v>
          </cell>
          <cell r="K55">
            <v>0.13991287098786176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0.20979999999999999</v>
          </cell>
          <cell r="W55">
            <v>0.11609999999999999</v>
          </cell>
          <cell r="X55">
            <v>0</v>
          </cell>
          <cell r="Y55">
            <v>8.7800000000000003E-2</v>
          </cell>
          <cell r="Z55">
            <v>3.3000000000000002E-2</v>
          </cell>
          <cell r="AA55">
            <v>0.41620000000000001</v>
          </cell>
          <cell r="AB55">
            <v>2.46E-2</v>
          </cell>
          <cell r="AC55">
            <v>9.8500000000000004E-2</v>
          </cell>
          <cell r="AD55">
            <v>0</v>
          </cell>
        </row>
        <row r="56">
          <cell r="D56">
            <v>0.22169505424636374</v>
          </cell>
          <cell r="E56">
            <v>0.16401956277035995</v>
          </cell>
          <cell r="F56">
            <v>0</v>
          </cell>
          <cell r="G56">
            <v>0.1170710100915197</v>
          </cell>
          <cell r="H56">
            <v>4.921092676432888E-2</v>
          </cell>
          <cell r="I56">
            <v>0.2645758263220403</v>
          </cell>
          <cell r="J56">
            <v>1.9262728715835377E-2</v>
          </cell>
          <cell r="K56">
            <v>0.14416489108955183</v>
          </cell>
          <cell r="L56">
            <v>0</v>
          </cell>
          <cell r="M56">
            <v>35</v>
          </cell>
          <cell r="N56">
            <v>26</v>
          </cell>
          <cell r="O56">
            <v>0</v>
          </cell>
          <cell r="P56">
            <v>7</v>
          </cell>
          <cell r="Q56">
            <v>0</v>
          </cell>
          <cell r="R56">
            <v>42</v>
          </cell>
          <cell r="S56">
            <v>0</v>
          </cell>
          <cell r="T56">
            <v>16</v>
          </cell>
          <cell r="U56">
            <v>0</v>
          </cell>
          <cell r="V56">
            <v>0.25069999999999998</v>
          </cell>
          <cell r="W56">
            <v>0.1381</v>
          </cell>
          <cell r="X56">
            <v>0</v>
          </cell>
          <cell r="Y56">
            <v>7.6999999999999999E-2</v>
          </cell>
          <cell r="Z56">
            <v>3.0599999999999999E-2</v>
          </cell>
          <cell r="AA56">
            <v>0.36499999999999999</v>
          </cell>
          <cell r="AB56">
            <v>2.01E-2</v>
          </cell>
          <cell r="AC56">
            <v>0.1048</v>
          </cell>
          <cell r="AD56">
            <v>0</v>
          </cell>
        </row>
        <row r="57">
          <cell r="D57">
            <v>0.19597792835665345</v>
          </cell>
          <cell r="E57">
            <v>0.14399716545684496</v>
          </cell>
          <cell r="F57">
            <v>0</v>
          </cell>
          <cell r="G57">
            <v>0.11050831949456702</v>
          </cell>
          <cell r="H57">
            <v>4.841001751706539E-2</v>
          </cell>
          <cell r="I57">
            <v>0.33224992924169966</v>
          </cell>
          <cell r="J57">
            <v>2.7111883014442745E-2</v>
          </cell>
          <cell r="K57">
            <v>0.12174475691872694</v>
          </cell>
          <cell r="L57">
            <v>0</v>
          </cell>
          <cell r="M57">
            <v>10</v>
          </cell>
          <cell r="N57">
            <v>4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0.1671</v>
          </cell>
          <cell r="W57">
            <v>9.4399999999999998E-2</v>
          </cell>
          <cell r="X57">
            <v>0</v>
          </cell>
          <cell r="Y57">
            <v>5.9700000000000003E-2</v>
          </cell>
          <cell r="Z57">
            <v>2.58E-2</v>
          </cell>
          <cell r="AA57">
            <v>0.55620000000000003</v>
          </cell>
          <cell r="AB57">
            <v>1.8599999999999998E-2</v>
          </cell>
          <cell r="AC57">
            <v>6.4399999999999999E-2</v>
          </cell>
          <cell r="AD57">
            <v>0</v>
          </cell>
        </row>
        <row r="58">
          <cell r="D58">
            <v>0.17356262315192217</v>
          </cell>
          <cell r="E58">
            <v>0.13581423808178655</v>
          </cell>
          <cell r="F58">
            <v>0</v>
          </cell>
          <cell r="G58">
            <v>0.15801168699904655</v>
          </cell>
          <cell r="H58">
            <v>7.7227198319735665E-2</v>
          </cell>
          <cell r="I58">
            <v>0.29296099993766922</v>
          </cell>
          <cell r="J58">
            <v>1.0675019690555509E-2</v>
          </cell>
          <cell r="K58">
            <v>0.13174823381928424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0.15329999999999999</v>
          </cell>
          <cell r="W58">
            <v>9.7699999999999995E-2</v>
          </cell>
          <cell r="X58">
            <v>0</v>
          </cell>
          <cell r="Y58">
            <v>0.1227</v>
          </cell>
          <cell r="Z58">
            <v>4.58E-2</v>
          </cell>
          <cell r="AA58">
            <v>0.4602</v>
          </cell>
          <cell r="AB58">
            <v>1.8200000000000001E-2</v>
          </cell>
          <cell r="AC58">
            <v>8.7499999999999994E-2</v>
          </cell>
          <cell r="AD58">
            <v>0</v>
          </cell>
        </row>
        <row r="59">
          <cell r="D59">
            <v>0.25130790978453788</v>
          </cell>
          <cell r="E59">
            <v>0.14353466217287278</v>
          </cell>
          <cell r="F59">
            <v>0</v>
          </cell>
          <cell r="G59">
            <v>0.11399539916852404</v>
          </cell>
          <cell r="H59">
            <v>5.2055748904051354E-2</v>
          </cell>
          <cell r="I59">
            <v>0.26177428911788181</v>
          </cell>
          <cell r="J59">
            <v>1.9895206400002714E-2</v>
          </cell>
          <cell r="K59">
            <v>0.13743678445212934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0.315</v>
          </cell>
          <cell r="W59">
            <v>0.10390000000000001</v>
          </cell>
          <cell r="X59">
            <v>0</v>
          </cell>
          <cell r="Y59">
            <v>6.6799999999999998E-2</v>
          </cell>
          <cell r="Z59">
            <v>3.1800000000000002E-2</v>
          </cell>
          <cell r="AA59">
            <v>0.35399999999999998</v>
          </cell>
          <cell r="AB59">
            <v>1.9800000000000002E-2</v>
          </cell>
          <cell r="AC59">
            <v>9.2499999999999999E-2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36.799999999999997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18.3</v>
          </cell>
          <cell r="Z2" t="str">
            <v>Warren</v>
          </cell>
          <cell r="AA2">
            <v>10</v>
          </cell>
          <cell r="AB2" t="str">
            <v>Buttigieg</v>
          </cell>
          <cell r="AC2">
            <v>7.7</v>
          </cell>
          <cell r="AD2" t="str">
            <v>Klobuchar</v>
          </cell>
          <cell r="AE2">
            <v>4.7</v>
          </cell>
          <cell r="AF2" t="str">
            <v>Steyer</v>
          </cell>
          <cell r="AG2">
            <v>2.1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26.7</v>
          </cell>
          <cell r="V3" t="str">
            <v>Biden</v>
          </cell>
          <cell r="W3">
            <v>25.5</v>
          </cell>
          <cell r="X3" t="str">
            <v>Warren</v>
          </cell>
          <cell r="Y3">
            <v>13.9</v>
          </cell>
          <cell r="Z3" t="str">
            <v>Bloomberg</v>
          </cell>
          <cell r="AA3">
            <v>13</v>
          </cell>
          <cell r="AB3" t="str">
            <v>Buttigieg</v>
          </cell>
          <cell r="AC3">
            <v>11.5</v>
          </cell>
          <cell r="AD3" t="str">
            <v>Klobuchar</v>
          </cell>
          <cell r="AE3">
            <v>4.5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26.2</v>
          </cell>
          <cell r="V4" t="str">
            <v>Biden</v>
          </cell>
          <cell r="W4">
            <v>25.1</v>
          </cell>
          <cell r="X4" t="str">
            <v>Bloomberg</v>
          </cell>
          <cell r="Y4">
            <v>14.4</v>
          </cell>
          <cell r="Z4" t="str">
            <v>Warren</v>
          </cell>
          <cell r="AA4">
            <v>13.7</v>
          </cell>
          <cell r="AB4" t="str">
            <v>Buttigieg</v>
          </cell>
          <cell r="AC4">
            <v>11.4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26.8</v>
          </cell>
          <cell r="V5" t="str">
            <v>Sanders</v>
          </cell>
          <cell r="W5">
            <v>26.8</v>
          </cell>
          <cell r="X5" t="str">
            <v>Bloomberg</v>
          </cell>
          <cell r="Y5">
            <v>13.3</v>
          </cell>
          <cell r="Z5" t="str">
            <v>Warren</v>
          </cell>
          <cell r="AA5">
            <v>12.3</v>
          </cell>
          <cell r="AB5" t="str">
            <v>Buttigieg</v>
          </cell>
          <cell r="AC5">
            <v>11.8</v>
          </cell>
          <cell r="AD5" t="str">
            <v>Klobuchar</v>
          </cell>
          <cell r="AE5">
            <v>4.8</v>
          </cell>
          <cell r="AF5" t="str">
            <v>Steyer</v>
          </cell>
          <cell r="AG5">
            <v>2.2999999999999998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24.1</v>
          </cell>
          <cell r="V6" t="str">
            <v>Biden</v>
          </cell>
          <cell r="W6">
            <v>23.9</v>
          </cell>
          <cell r="X6" t="str">
            <v>Sanders</v>
          </cell>
          <cell r="Y6">
            <v>19.5</v>
          </cell>
          <cell r="Z6" t="str">
            <v>Buttigieg</v>
          </cell>
          <cell r="AA6">
            <v>13.8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31.2</v>
          </cell>
          <cell r="V7" t="str">
            <v>Biden</v>
          </cell>
          <cell r="W7">
            <v>16.100000000000001</v>
          </cell>
          <cell r="X7" t="str">
            <v>Warren</v>
          </cell>
          <cell r="Y7">
            <v>15.9</v>
          </cell>
          <cell r="Z7" t="str">
            <v>Bloomberg</v>
          </cell>
          <cell r="AA7">
            <v>15</v>
          </cell>
          <cell r="AB7" t="str">
            <v>Buttigieg</v>
          </cell>
          <cell r="AC7">
            <v>11.2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2.8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34.299999999999997</v>
          </cell>
          <cell r="V8" t="str">
            <v>Biden</v>
          </cell>
          <cell r="W8">
            <v>17.2</v>
          </cell>
          <cell r="X8" t="str">
            <v>Warren</v>
          </cell>
          <cell r="Y8">
            <v>14.5</v>
          </cell>
          <cell r="Z8" t="str">
            <v>Bloomberg</v>
          </cell>
          <cell r="AA8">
            <v>13.6</v>
          </cell>
          <cell r="AB8" t="str">
            <v>Buttigieg</v>
          </cell>
          <cell r="AC8">
            <v>11.1</v>
          </cell>
          <cell r="AD8" t="str">
            <v>Klobuchar</v>
          </cell>
          <cell r="AE8">
            <v>4.4000000000000004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26.5</v>
          </cell>
          <cell r="V9" t="str">
            <v>Biden</v>
          </cell>
          <cell r="W9">
            <v>19.3</v>
          </cell>
          <cell r="X9" t="str">
            <v>Warren</v>
          </cell>
          <cell r="Y9">
            <v>15.8</v>
          </cell>
          <cell r="Z9" t="str">
            <v>Bloomberg</v>
          </cell>
          <cell r="AA9">
            <v>15.7</v>
          </cell>
          <cell r="AB9" t="str">
            <v>Buttigieg</v>
          </cell>
          <cell r="AC9">
            <v>13.4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33.200000000000003</v>
          </cell>
          <cell r="V10" t="str">
            <v>Sanders</v>
          </cell>
          <cell r="W10">
            <v>21.7</v>
          </cell>
          <cell r="X10" t="str">
            <v>Bloomberg</v>
          </cell>
          <cell r="Y10">
            <v>13.9</v>
          </cell>
          <cell r="Z10" t="str">
            <v>Warren</v>
          </cell>
          <cell r="AA10">
            <v>12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38.4</v>
          </cell>
          <cell r="V11" t="str">
            <v>Biden</v>
          </cell>
          <cell r="W11">
            <v>20.9</v>
          </cell>
          <cell r="X11" t="str">
            <v>Bloomberg</v>
          </cell>
          <cell r="Y11">
            <v>11.9</v>
          </cell>
          <cell r="Z11" t="str">
            <v>Warren</v>
          </cell>
          <cell r="AA11">
            <v>11.4</v>
          </cell>
          <cell r="AB11" t="str">
            <v>Buttigieg</v>
          </cell>
          <cell r="AC11">
            <v>9.5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39.200000000000003</v>
          </cell>
          <cell r="V12" t="str">
            <v>Sanders</v>
          </cell>
          <cell r="W12">
            <v>19.8</v>
          </cell>
          <cell r="X12" t="str">
            <v>Bloomberg</v>
          </cell>
          <cell r="Y12">
            <v>17.399999999999999</v>
          </cell>
          <cell r="Z12" t="str">
            <v>Warren</v>
          </cell>
          <cell r="AA12">
            <v>9.8000000000000007</v>
          </cell>
          <cell r="AB12" t="str">
            <v>Buttigieg</v>
          </cell>
          <cell r="AC12">
            <v>5.5</v>
          </cell>
          <cell r="AD12" t="str">
            <v>Klobuchar</v>
          </cell>
          <cell r="AE12">
            <v>4.0999999999999996</v>
          </cell>
          <cell r="AF12" t="str">
            <v>Steyer</v>
          </cell>
          <cell r="AG12">
            <v>2.1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27.1</v>
          </cell>
          <cell r="V13" t="str">
            <v>Bloomberg</v>
          </cell>
          <cell r="W13">
            <v>24.9</v>
          </cell>
          <cell r="X13" t="str">
            <v>Sanders</v>
          </cell>
          <cell r="Y13">
            <v>17.399999999999999</v>
          </cell>
          <cell r="Z13" t="str">
            <v>Buttigieg</v>
          </cell>
          <cell r="AA13">
            <v>10.1</v>
          </cell>
          <cell r="AB13" t="str">
            <v>Warren</v>
          </cell>
          <cell r="AC13">
            <v>8.8000000000000007</v>
          </cell>
          <cell r="AD13" t="str">
            <v>Klobuchar</v>
          </cell>
          <cell r="AE13">
            <v>8.1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35.9</v>
          </cell>
          <cell r="V14" t="str">
            <v>Bloomberg</v>
          </cell>
          <cell r="W14">
            <v>20.399999999999999</v>
          </cell>
          <cell r="X14" t="str">
            <v>Sanders</v>
          </cell>
          <cell r="Y14">
            <v>20.2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6.2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26.2</v>
          </cell>
          <cell r="V15" t="str">
            <v>Biden</v>
          </cell>
          <cell r="W15">
            <v>25.1</v>
          </cell>
          <cell r="X15" t="str">
            <v>Bloomberg</v>
          </cell>
          <cell r="Y15">
            <v>14.4</v>
          </cell>
          <cell r="Z15" t="str">
            <v>Warren</v>
          </cell>
          <cell r="AA15">
            <v>13.7</v>
          </cell>
          <cell r="AB15" t="str">
            <v>Buttigieg</v>
          </cell>
          <cell r="AC15">
            <v>11.4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31.4</v>
          </cell>
          <cell r="V16" t="str">
            <v>Biden</v>
          </cell>
          <cell r="W16">
            <v>18.7</v>
          </cell>
          <cell r="X16" t="str">
            <v>Warren</v>
          </cell>
          <cell r="Y16">
            <v>15.4</v>
          </cell>
          <cell r="Z16" t="str">
            <v>Bloomberg</v>
          </cell>
          <cell r="AA16">
            <v>14.3</v>
          </cell>
          <cell r="AB16" t="str">
            <v>Buttigieg</v>
          </cell>
          <cell r="AC16">
            <v>10.4</v>
          </cell>
          <cell r="AD16" t="str">
            <v>Klobuchar</v>
          </cell>
          <cell r="AE16">
            <v>4.4000000000000004</v>
          </cell>
          <cell r="AF16" t="str">
            <v>Steyer</v>
          </cell>
          <cell r="AG16">
            <v>3.4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36.200000000000003</v>
          </cell>
          <cell r="V17" t="str">
            <v>Biden</v>
          </cell>
          <cell r="W17">
            <v>20.5</v>
          </cell>
          <cell r="X17" t="str">
            <v>Bloomberg</v>
          </cell>
          <cell r="Y17">
            <v>13.5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8.9</v>
          </cell>
          <cell r="AD17" t="str">
            <v>Klobuchar</v>
          </cell>
          <cell r="AE17">
            <v>4.5999999999999996</v>
          </cell>
          <cell r="AF17" t="str">
            <v>Steyer</v>
          </cell>
          <cell r="AG17">
            <v>2.9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24.7</v>
          </cell>
          <cell r="V18" t="str">
            <v>Biden</v>
          </cell>
          <cell r="W18">
            <v>20.7</v>
          </cell>
          <cell r="X18" t="str">
            <v>Buttigieg</v>
          </cell>
          <cell r="Y18">
            <v>15.8</v>
          </cell>
          <cell r="Z18" t="str">
            <v>Bloomberg</v>
          </cell>
          <cell r="AA18">
            <v>15</v>
          </cell>
          <cell r="AB18" t="str">
            <v>Warren</v>
          </cell>
          <cell r="AC18">
            <v>13.1</v>
          </cell>
          <cell r="AD18" t="str">
            <v>Klobuchar</v>
          </cell>
          <cell r="AE18">
            <v>7.2</v>
          </cell>
          <cell r="AF18" t="str">
            <v>Steyer</v>
          </cell>
          <cell r="AG18">
            <v>1.5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Buttigieg</v>
          </cell>
          <cell r="W19">
            <v>20.100000000000001</v>
          </cell>
          <cell r="X19" t="str">
            <v>Biden</v>
          </cell>
          <cell r="Y19">
            <v>18.8</v>
          </cell>
          <cell r="Z19" t="str">
            <v>Bloomberg</v>
          </cell>
          <cell r="AA19">
            <v>13.1</v>
          </cell>
          <cell r="AB19" t="str">
            <v>Warren</v>
          </cell>
          <cell r="AC19">
            <v>12.9</v>
          </cell>
          <cell r="AD19" t="str">
            <v>Klobuchar</v>
          </cell>
          <cell r="AE19">
            <v>7.1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30.4</v>
          </cell>
          <cell r="V21" t="str">
            <v>Biden</v>
          </cell>
          <cell r="W21">
            <v>16.8</v>
          </cell>
          <cell r="X21" t="str">
            <v>Buttigieg</v>
          </cell>
          <cell r="Y21">
            <v>15.6</v>
          </cell>
          <cell r="Z21" t="str">
            <v>Warren</v>
          </cell>
          <cell r="AA21">
            <v>13.4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7.6</v>
          </cell>
          <cell r="AF21" t="str">
            <v>Steyer</v>
          </cell>
          <cell r="AG21">
            <v>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28.1</v>
          </cell>
          <cell r="V22" t="str">
            <v>Biden</v>
          </cell>
          <cell r="W22">
            <v>24</v>
          </cell>
          <cell r="X22" t="str">
            <v>Bloomberg</v>
          </cell>
          <cell r="Y22">
            <v>17.8</v>
          </cell>
          <cell r="Z22" t="str">
            <v>Warren</v>
          </cell>
          <cell r="AA22">
            <v>11.5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38.1</v>
          </cell>
          <cell r="V23" t="str">
            <v>Sanders</v>
          </cell>
          <cell r="W23">
            <v>18.5</v>
          </cell>
          <cell r="X23" t="str">
            <v>Bloomberg</v>
          </cell>
          <cell r="Y23">
            <v>18.399999999999999</v>
          </cell>
          <cell r="Z23" t="str">
            <v>Warren</v>
          </cell>
          <cell r="AA23">
            <v>9.6</v>
          </cell>
          <cell r="AB23" t="str">
            <v>Buttigieg</v>
          </cell>
          <cell r="AC23">
            <v>6.8</v>
          </cell>
          <cell r="AD23" t="str">
            <v>Klobuchar</v>
          </cell>
          <cell r="AE23">
            <v>4.5999999999999996</v>
          </cell>
          <cell r="AF23" t="str">
            <v>Steyer</v>
          </cell>
          <cell r="AG23">
            <v>2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26.7</v>
          </cell>
          <cell r="V24" t="str">
            <v>Warren</v>
          </cell>
          <cell r="W24">
            <v>16.7</v>
          </cell>
          <cell r="X24" t="str">
            <v>Biden</v>
          </cell>
          <cell r="Y24">
            <v>16.2</v>
          </cell>
          <cell r="Z24" t="str">
            <v>Bloomberg</v>
          </cell>
          <cell r="AA24">
            <v>16.2</v>
          </cell>
          <cell r="AB24" t="str">
            <v>Buttigieg</v>
          </cell>
          <cell r="AC24">
            <v>14.4</v>
          </cell>
          <cell r="AD24" t="str">
            <v>Klobuchar</v>
          </cell>
          <cell r="AE24">
            <v>4.7</v>
          </cell>
          <cell r="AF24" t="str">
            <v>Steyer</v>
          </cell>
          <cell r="AG24">
            <v>3.1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27.4</v>
          </cell>
          <cell r="V25" t="str">
            <v>Sanders</v>
          </cell>
          <cell r="W25">
            <v>23.5</v>
          </cell>
          <cell r="X25" t="str">
            <v>Bloomberg</v>
          </cell>
          <cell r="Y25">
            <v>15.1</v>
          </cell>
          <cell r="Z25" t="str">
            <v>Warren</v>
          </cell>
          <cell r="AA25">
            <v>14.3</v>
          </cell>
          <cell r="AB25" t="str">
            <v>Buttigieg</v>
          </cell>
          <cell r="AC25">
            <v>11.2</v>
          </cell>
          <cell r="AD25" t="str">
            <v>Klobuchar</v>
          </cell>
          <cell r="AE25">
            <v>3.6</v>
          </cell>
          <cell r="AF25" t="str">
            <v>Steyer</v>
          </cell>
          <cell r="AG25">
            <v>2.9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Warren</v>
          </cell>
          <cell r="W26">
            <v>21.8</v>
          </cell>
          <cell r="X26" t="str">
            <v>Bloomberg</v>
          </cell>
          <cell r="Y26">
            <v>15.7</v>
          </cell>
          <cell r="Z26" t="str">
            <v>Biden</v>
          </cell>
          <cell r="AA26">
            <v>13.8</v>
          </cell>
          <cell r="AB26" t="str">
            <v>Buttigieg</v>
          </cell>
          <cell r="AC26">
            <v>13.6</v>
          </cell>
          <cell r="AD26" t="str">
            <v>Klobuchar</v>
          </cell>
          <cell r="AE26">
            <v>6.1</v>
          </cell>
          <cell r="AF26" t="str">
            <v>Steyer</v>
          </cell>
          <cell r="AG26">
            <v>3.1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27.3</v>
          </cell>
          <cell r="V27" t="str">
            <v>Biden</v>
          </cell>
          <cell r="W27">
            <v>21.6</v>
          </cell>
          <cell r="X27" t="str">
            <v>Bloomberg</v>
          </cell>
          <cell r="Y27">
            <v>16.100000000000001</v>
          </cell>
          <cell r="Z27" t="str">
            <v>Warren</v>
          </cell>
          <cell r="AA27">
            <v>12.7</v>
          </cell>
          <cell r="AB27" t="str">
            <v>Buttigieg</v>
          </cell>
          <cell r="AC27">
            <v>12.7</v>
          </cell>
          <cell r="AD27" t="str">
            <v>Klobuchar</v>
          </cell>
          <cell r="AE27">
            <v>6.3</v>
          </cell>
          <cell r="AF27" t="str">
            <v>Steyer</v>
          </cell>
          <cell r="AG27">
            <v>1.3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22.9</v>
          </cell>
          <cell r="V28" t="str">
            <v>Klobuchar</v>
          </cell>
          <cell r="W28">
            <v>21</v>
          </cell>
          <cell r="X28" t="str">
            <v>Biden</v>
          </cell>
          <cell r="Y28">
            <v>14.3</v>
          </cell>
          <cell r="Z28" t="str">
            <v>Buttigieg</v>
          </cell>
          <cell r="AA28">
            <v>13.8</v>
          </cell>
          <cell r="AB28" t="str">
            <v>Warren</v>
          </cell>
          <cell r="AC28">
            <v>12.8</v>
          </cell>
          <cell r="AD28" t="str">
            <v>Bloomberg</v>
          </cell>
          <cell r="AE28">
            <v>12.1</v>
          </cell>
          <cell r="AF28" t="str">
            <v>Steyer</v>
          </cell>
          <cell r="AG28">
            <v>1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40.4</v>
          </cell>
          <cell r="V29" t="str">
            <v>Bloomberg</v>
          </cell>
          <cell r="W29">
            <v>18.3</v>
          </cell>
          <cell r="X29" t="str">
            <v>Sanders</v>
          </cell>
          <cell r="Y29">
            <v>17.600000000000001</v>
          </cell>
          <cell r="Z29" t="str">
            <v>Warren</v>
          </cell>
          <cell r="AA29">
            <v>9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4.5</v>
          </cell>
          <cell r="AF29" t="str">
            <v>Steyer</v>
          </cell>
          <cell r="AG29">
            <v>2.1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30.7</v>
          </cell>
          <cell r="V30" t="str">
            <v>Bloomberg</v>
          </cell>
          <cell r="W30">
            <v>23.3</v>
          </cell>
          <cell r="X30" t="str">
            <v>Sanders</v>
          </cell>
          <cell r="Y30">
            <v>17</v>
          </cell>
          <cell r="Z30" t="str">
            <v>Warren</v>
          </cell>
          <cell r="AA30">
            <v>9.8000000000000007</v>
          </cell>
          <cell r="AB30" t="str">
            <v>Buttigieg</v>
          </cell>
          <cell r="AC30">
            <v>9</v>
          </cell>
          <cell r="AD30" t="str">
            <v>Klobuchar</v>
          </cell>
          <cell r="AE30">
            <v>6.8</v>
          </cell>
          <cell r="AF30" t="str">
            <v>Steyer</v>
          </cell>
          <cell r="AG30">
            <v>1.5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27.5</v>
          </cell>
          <cell r="V31" t="str">
            <v>Biden</v>
          </cell>
          <cell r="W31">
            <v>20.5</v>
          </cell>
          <cell r="X31" t="str">
            <v>Bloomberg</v>
          </cell>
          <cell r="Y31">
            <v>15</v>
          </cell>
          <cell r="Z31" t="str">
            <v>Warren</v>
          </cell>
          <cell r="AA31">
            <v>14</v>
          </cell>
          <cell r="AB31" t="str">
            <v>Buttigieg</v>
          </cell>
          <cell r="AC31">
            <v>12.7</v>
          </cell>
          <cell r="AD31" t="str">
            <v>Klobuchar</v>
          </cell>
          <cell r="AE31">
            <v>5.0999999999999996</v>
          </cell>
          <cell r="AF31" t="str">
            <v>Steyer</v>
          </cell>
          <cell r="AG31">
            <v>3.1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29.7</v>
          </cell>
          <cell r="V32" t="str">
            <v>Biden</v>
          </cell>
          <cell r="W32">
            <v>17.7</v>
          </cell>
          <cell r="X32" t="str">
            <v>Buttigieg</v>
          </cell>
          <cell r="Y32">
            <v>15.6</v>
          </cell>
          <cell r="Z32" t="str">
            <v>Bloomberg</v>
          </cell>
          <cell r="AA32">
            <v>13.4</v>
          </cell>
          <cell r="AB32" t="str">
            <v>Warren</v>
          </cell>
          <cell r="AC32">
            <v>13.1</v>
          </cell>
          <cell r="AD32" t="str">
            <v>Klobuchar</v>
          </cell>
          <cell r="AE32">
            <v>7.5</v>
          </cell>
          <cell r="AF32" t="str">
            <v>Steyer</v>
          </cell>
          <cell r="AG32">
            <v>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31.6</v>
          </cell>
          <cell r="V33" t="str">
            <v>Biden</v>
          </cell>
          <cell r="W33">
            <v>22.1</v>
          </cell>
          <cell r="X33" t="str">
            <v>Warren</v>
          </cell>
          <cell r="Y33">
            <v>13.3</v>
          </cell>
          <cell r="Z33" t="str">
            <v>Buttigieg</v>
          </cell>
          <cell r="AA33">
            <v>12.1</v>
          </cell>
          <cell r="AB33" t="str">
            <v>Steyer</v>
          </cell>
          <cell r="AC33">
            <v>11.3</v>
          </cell>
          <cell r="AD33" t="str">
            <v>Klobuchar</v>
          </cell>
          <cell r="AE33">
            <v>7.6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26.5</v>
          </cell>
          <cell r="V35" t="str">
            <v>Biden</v>
          </cell>
          <cell r="W35">
            <v>22.2</v>
          </cell>
          <cell r="X35" t="str">
            <v>Bloomberg</v>
          </cell>
          <cell r="Y35">
            <v>16.399999999999999</v>
          </cell>
          <cell r="Z35" t="str">
            <v>Warren</v>
          </cell>
          <cell r="AA35">
            <v>14.4</v>
          </cell>
          <cell r="AB35" t="str">
            <v>Buttigieg</v>
          </cell>
          <cell r="AC35">
            <v>11.7</v>
          </cell>
          <cell r="AD35" t="str">
            <v>Klobuchar</v>
          </cell>
          <cell r="AE35">
            <v>4.9000000000000004</v>
          </cell>
          <cell r="AF35" t="str">
            <v>Steyer</v>
          </cell>
          <cell r="AG35">
            <v>1.9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33.200000000000003</v>
          </cell>
          <cell r="V36" t="str">
            <v>Biden</v>
          </cell>
          <cell r="W36">
            <v>19.600000000000001</v>
          </cell>
          <cell r="X36" t="str">
            <v>Bloomberg</v>
          </cell>
          <cell r="Y36">
            <v>14.4</v>
          </cell>
          <cell r="Z36" t="str">
            <v>Warren</v>
          </cell>
          <cell r="AA36">
            <v>12.2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4.8</v>
          </cell>
          <cell r="AF36" t="str">
            <v>Steyer</v>
          </cell>
          <cell r="AG36">
            <v>2.7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23.9</v>
          </cell>
          <cell r="V37" t="str">
            <v>Bloomberg</v>
          </cell>
          <cell r="W37">
            <v>23.6</v>
          </cell>
          <cell r="X37" t="str">
            <v>Sanders</v>
          </cell>
          <cell r="Y37">
            <v>22.4</v>
          </cell>
          <cell r="Z37" t="str">
            <v>Warren</v>
          </cell>
          <cell r="AA37">
            <v>11.5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25.7</v>
          </cell>
          <cell r="V38" t="str">
            <v>Sanders</v>
          </cell>
          <cell r="W38">
            <v>22.3</v>
          </cell>
          <cell r="X38" t="str">
            <v>Bloomberg</v>
          </cell>
          <cell r="Y38">
            <v>21.5</v>
          </cell>
          <cell r="Z38" t="str">
            <v>Buttigieg</v>
          </cell>
          <cell r="AA38">
            <v>10.7</v>
          </cell>
          <cell r="AB38" t="str">
            <v>Warren</v>
          </cell>
          <cell r="AC38">
            <v>9.5</v>
          </cell>
          <cell r="AD38" t="str">
            <v>Klobuchar</v>
          </cell>
          <cell r="AE38">
            <v>5.6</v>
          </cell>
          <cell r="AF38" t="str">
            <v>Steyer</v>
          </cell>
          <cell r="AG38">
            <v>2.6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31.5</v>
          </cell>
          <cell r="V39" t="str">
            <v>Biden</v>
          </cell>
          <cell r="W39">
            <v>17</v>
          </cell>
          <cell r="X39" t="str">
            <v>Buttigieg</v>
          </cell>
          <cell r="Y39">
            <v>15.3</v>
          </cell>
          <cell r="Z39" t="str">
            <v>Bloomberg</v>
          </cell>
          <cell r="AA39">
            <v>13.3</v>
          </cell>
          <cell r="AB39" t="str">
            <v>Warren</v>
          </cell>
          <cell r="AC39">
            <v>12.4</v>
          </cell>
          <cell r="AD39" t="str">
            <v>Klobuchar</v>
          </cell>
          <cell r="AE39">
            <v>7.5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26.2</v>
          </cell>
          <cell r="V40" t="str">
            <v>Biden</v>
          </cell>
          <cell r="W40">
            <v>25.1</v>
          </cell>
          <cell r="X40" t="str">
            <v>Bloomberg</v>
          </cell>
          <cell r="Y40">
            <v>14.4</v>
          </cell>
          <cell r="Z40" t="str">
            <v>Warren</v>
          </cell>
          <cell r="AA40">
            <v>13.7</v>
          </cell>
          <cell r="AB40" t="str">
            <v>Buttigieg</v>
          </cell>
          <cell r="AC40">
            <v>11.4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25.8</v>
          </cell>
          <cell r="V41" t="str">
            <v>Biden</v>
          </cell>
          <cell r="W41">
            <v>22.3</v>
          </cell>
          <cell r="X41" t="str">
            <v>Bloomberg</v>
          </cell>
          <cell r="Y41">
            <v>16.3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11.7</v>
          </cell>
          <cell r="AD41" t="str">
            <v>Klobuchar</v>
          </cell>
          <cell r="AE41">
            <v>6.5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31.6</v>
          </cell>
          <cell r="V42" t="str">
            <v>Biden</v>
          </cell>
          <cell r="W42">
            <v>21.1</v>
          </cell>
          <cell r="X42" t="str">
            <v>Bloomberg</v>
          </cell>
          <cell r="Y42">
            <v>18.100000000000001</v>
          </cell>
          <cell r="Z42" t="str">
            <v>Warren</v>
          </cell>
          <cell r="AA42">
            <v>10.5</v>
          </cell>
          <cell r="AB42" t="str">
            <v>Buttigieg</v>
          </cell>
          <cell r="AC42">
            <v>9.1999999999999993</v>
          </cell>
          <cell r="AD42" t="str">
            <v>Klobuchar</v>
          </cell>
          <cell r="AE42">
            <v>5.6</v>
          </cell>
          <cell r="AF42" t="str">
            <v>Steyer</v>
          </cell>
          <cell r="AG42">
            <v>1.9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28.6</v>
          </cell>
          <cell r="V43" t="str">
            <v>Biden</v>
          </cell>
          <cell r="W43">
            <v>21.7</v>
          </cell>
          <cell r="X43" t="str">
            <v>Warren</v>
          </cell>
          <cell r="Y43">
            <v>14.3</v>
          </cell>
          <cell r="Z43" t="str">
            <v>Bloomberg</v>
          </cell>
          <cell r="AA43">
            <v>13.7</v>
          </cell>
          <cell r="AB43" t="str">
            <v>Buttigieg</v>
          </cell>
          <cell r="AC43">
            <v>11.9</v>
          </cell>
          <cell r="AD43" t="str">
            <v>Klobuchar</v>
          </cell>
          <cell r="AE43">
            <v>4.5999999999999996</v>
          </cell>
          <cell r="AF43" t="str">
            <v>Steyer</v>
          </cell>
          <cell r="AG43">
            <v>3.1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24.7</v>
          </cell>
          <cell r="V44" t="str">
            <v>Biden</v>
          </cell>
          <cell r="W44">
            <v>24.2</v>
          </cell>
          <cell r="X44" t="str">
            <v>Bloomberg</v>
          </cell>
          <cell r="Y44">
            <v>15.8</v>
          </cell>
          <cell r="Z44" t="str">
            <v>Buttigieg</v>
          </cell>
          <cell r="AA44">
            <v>13.3</v>
          </cell>
          <cell r="AB44" t="str">
            <v>Warren</v>
          </cell>
          <cell r="AC44">
            <v>11.6</v>
          </cell>
          <cell r="AD44" t="str">
            <v>Klobuchar</v>
          </cell>
          <cell r="AE44">
            <v>7.1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26.2</v>
          </cell>
          <cell r="V45" t="str">
            <v>Biden</v>
          </cell>
          <cell r="W45">
            <v>25.1</v>
          </cell>
          <cell r="X45" t="str">
            <v>Bloomberg</v>
          </cell>
          <cell r="Y45">
            <v>14.4</v>
          </cell>
          <cell r="Z45" t="str">
            <v>Warren</v>
          </cell>
          <cell r="AA45">
            <v>13.7</v>
          </cell>
          <cell r="AB45" t="str">
            <v>Buttigieg</v>
          </cell>
          <cell r="AC45">
            <v>11.4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26.9</v>
          </cell>
          <cell r="V46" t="str">
            <v>Biden</v>
          </cell>
          <cell r="W46">
            <v>17.399999999999999</v>
          </cell>
          <cell r="X46" t="str">
            <v>Bloomberg</v>
          </cell>
          <cell r="Y46">
            <v>16.2</v>
          </cell>
          <cell r="Z46" t="str">
            <v>Warren</v>
          </cell>
          <cell r="AA46">
            <v>16.100000000000001</v>
          </cell>
          <cell r="AB46" t="str">
            <v>Buttigieg</v>
          </cell>
          <cell r="AC46">
            <v>13.9</v>
          </cell>
          <cell r="AD46" t="str">
            <v>Klobuchar</v>
          </cell>
          <cell r="AE46">
            <v>4.5</v>
          </cell>
          <cell r="AF46" t="str">
            <v>Steyer</v>
          </cell>
          <cell r="AG46">
            <v>3.1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35.700000000000003</v>
          </cell>
          <cell r="V47" t="str">
            <v>Sanders</v>
          </cell>
          <cell r="W47">
            <v>23.7</v>
          </cell>
          <cell r="X47" t="str">
            <v>Steyer</v>
          </cell>
          <cell r="Y47">
            <v>14.9</v>
          </cell>
          <cell r="Z47" t="str">
            <v>Buttigieg</v>
          </cell>
          <cell r="AA47">
            <v>9.9</v>
          </cell>
          <cell r="AB47" t="str">
            <v>Warren</v>
          </cell>
          <cell r="AC47">
            <v>7.6</v>
          </cell>
          <cell r="AD47" t="str">
            <v>Klobuchar</v>
          </cell>
          <cell r="AE47">
            <v>6.1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29.3</v>
          </cell>
          <cell r="V48" t="str">
            <v>Biden</v>
          </cell>
          <cell r="W48">
            <v>17.399999999999999</v>
          </cell>
          <cell r="X48" t="str">
            <v>Buttigieg</v>
          </cell>
          <cell r="Y48">
            <v>15.8</v>
          </cell>
          <cell r="Z48" t="str">
            <v>Bloomberg</v>
          </cell>
          <cell r="AA48">
            <v>13.6</v>
          </cell>
          <cell r="AB48" t="str">
            <v>Warren</v>
          </cell>
          <cell r="AC48">
            <v>13.2</v>
          </cell>
          <cell r="AD48" t="str">
            <v>Klobuchar</v>
          </cell>
          <cell r="AE48">
            <v>7.7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32.799999999999997</v>
          </cell>
          <cell r="V49" t="str">
            <v>Sanders</v>
          </cell>
          <cell r="W49">
            <v>20</v>
          </cell>
          <cell r="X49" t="str">
            <v>Bloomberg</v>
          </cell>
          <cell r="Y49">
            <v>18.3</v>
          </cell>
          <cell r="Z49" t="str">
            <v>Warren</v>
          </cell>
          <cell r="AA49">
            <v>11.1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5.2</v>
          </cell>
          <cell r="AF49" t="str">
            <v>Steyer</v>
          </cell>
          <cell r="AG49">
            <v>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25.9</v>
          </cell>
          <cell r="V50" t="str">
            <v>Biden</v>
          </cell>
          <cell r="W50">
            <v>22.9</v>
          </cell>
          <cell r="X50" t="str">
            <v>Bloomberg</v>
          </cell>
          <cell r="Y50">
            <v>17.7</v>
          </cell>
          <cell r="Z50" t="str">
            <v>Warren</v>
          </cell>
          <cell r="AA50">
            <v>13.9</v>
          </cell>
          <cell r="AB50" t="str">
            <v>Buttigieg</v>
          </cell>
          <cell r="AC50">
            <v>9.6999999999999993</v>
          </cell>
          <cell r="AD50" t="str">
            <v>Klobuchar</v>
          </cell>
          <cell r="AE50">
            <v>5.6</v>
          </cell>
          <cell r="AF50" t="str">
            <v>Steyer</v>
          </cell>
          <cell r="AG50">
            <v>2.2999999999999998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33.700000000000003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14.4</v>
          </cell>
          <cell r="Z51" t="str">
            <v>Biden</v>
          </cell>
          <cell r="AA51">
            <v>13.8</v>
          </cell>
          <cell r="AB51" t="str">
            <v>Buttigieg</v>
          </cell>
          <cell r="AC51">
            <v>11.3</v>
          </cell>
          <cell r="AD51" t="str">
            <v>Klobuchar</v>
          </cell>
          <cell r="AE51">
            <v>5.4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48.8</v>
          </cell>
          <cell r="V52" t="str">
            <v>Warren</v>
          </cell>
          <cell r="W52">
            <v>11.7</v>
          </cell>
          <cell r="X52" t="str">
            <v>Bloomberg</v>
          </cell>
          <cell r="Y52">
            <v>11.2</v>
          </cell>
          <cell r="Z52" t="str">
            <v>Biden</v>
          </cell>
          <cell r="AA52">
            <v>10.7</v>
          </cell>
          <cell r="AB52" t="str">
            <v>Buttigieg</v>
          </cell>
          <cell r="AC52">
            <v>10.199999999999999</v>
          </cell>
          <cell r="AD52" t="str">
            <v>Klobuchar</v>
          </cell>
          <cell r="AE52">
            <v>3.3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26.2</v>
          </cell>
          <cell r="V53" t="str">
            <v>Biden</v>
          </cell>
          <cell r="W53">
            <v>25.1</v>
          </cell>
          <cell r="X53" t="str">
            <v>Bloomberg</v>
          </cell>
          <cell r="Y53">
            <v>14.4</v>
          </cell>
          <cell r="Z53" t="str">
            <v>Warren</v>
          </cell>
          <cell r="AA53">
            <v>13.7</v>
          </cell>
          <cell r="AB53" t="str">
            <v>Buttigieg</v>
          </cell>
          <cell r="AC53">
            <v>11.4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26.6</v>
          </cell>
          <cell r="V54" t="str">
            <v>Sanders</v>
          </cell>
          <cell r="W54">
            <v>25.4</v>
          </cell>
          <cell r="X54" t="str">
            <v>Bloomberg</v>
          </cell>
          <cell r="Y54">
            <v>16.100000000000001</v>
          </cell>
          <cell r="Z54" t="str">
            <v>Warren</v>
          </cell>
          <cell r="AA54">
            <v>12.1</v>
          </cell>
        </row>
        <row r="55">
          <cell r="A55" t="str">
            <v>Washington</v>
          </cell>
          <cell r="T55" t="str">
            <v>Sanders</v>
          </cell>
          <cell r="U55">
            <v>30.6</v>
          </cell>
          <cell r="V55" t="str">
            <v>Bloomberg</v>
          </cell>
          <cell r="W55">
            <v>18</v>
          </cell>
          <cell r="X55" t="str">
            <v>Biden</v>
          </cell>
          <cell r="Y55">
            <v>15.4</v>
          </cell>
          <cell r="Z55" t="str">
            <v>Warren</v>
          </cell>
          <cell r="AA55">
            <v>14.6</v>
          </cell>
        </row>
        <row r="56">
          <cell r="A56" t="str">
            <v>West Virginia</v>
          </cell>
          <cell r="T56" t="str">
            <v>Sanders</v>
          </cell>
          <cell r="U56">
            <v>32</v>
          </cell>
          <cell r="V56" t="str">
            <v>Biden</v>
          </cell>
          <cell r="W56">
            <v>27.1</v>
          </cell>
          <cell r="X56" t="str">
            <v>Bloomberg</v>
          </cell>
          <cell r="Y56">
            <v>17.600000000000001</v>
          </cell>
          <cell r="Z56" t="str">
            <v>Buttigieg</v>
          </cell>
          <cell r="AA56">
            <v>9.5</v>
          </cell>
        </row>
        <row r="57">
          <cell r="A57" t="str">
            <v>Wisconsin</v>
          </cell>
          <cell r="T57" t="str">
            <v>Sanders</v>
          </cell>
          <cell r="U57">
            <v>28.6</v>
          </cell>
          <cell r="V57" t="str">
            <v>Bloomberg</v>
          </cell>
          <cell r="W57">
            <v>16.600000000000001</v>
          </cell>
          <cell r="X57" t="str">
            <v>Biden</v>
          </cell>
          <cell r="Y57">
            <v>16.600000000000001</v>
          </cell>
          <cell r="Z57" t="str">
            <v>Buttigieg</v>
          </cell>
          <cell r="AA57">
            <v>14.5</v>
          </cell>
        </row>
        <row r="58">
          <cell r="A58" t="str">
            <v>Wyoming</v>
          </cell>
          <cell r="T58" t="str">
            <v>Sanders</v>
          </cell>
          <cell r="U58">
            <v>29.6</v>
          </cell>
          <cell r="V58" t="str">
            <v>Biden</v>
          </cell>
          <cell r="W58">
            <v>25.5</v>
          </cell>
          <cell r="X58" t="str">
            <v>Bloomberg</v>
          </cell>
          <cell r="Y58">
            <v>12.9</v>
          </cell>
          <cell r="Z58" t="str">
            <v>Warren</v>
          </cell>
          <cell r="AA58">
            <v>12</v>
          </cell>
        </row>
      </sheetData>
      <sheetData sheetId="8">
        <row r="1">
          <cell r="W1" t="str">
            <v>date</v>
          </cell>
        </row>
        <row r="2">
          <cell r="W2">
            <v>43875</v>
          </cell>
          <cell r="X2">
            <v>0.23308685257223613</v>
          </cell>
          <cell r="Y2">
            <v>0.12427550303584892</v>
          </cell>
          <cell r="Z2">
            <v>0</v>
          </cell>
          <cell r="AA2">
            <v>8.3624219551135248E-2</v>
          </cell>
          <cell r="AB2">
            <v>4.0759816467592046E-2</v>
          </cell>
          <cell r="AC2">
            <v>0.2310785833090265</v>
          </cell>
          <cell r="AD2">
            <v>2.0024024184259109E-2</v>
          </cell>
          <cell r="AE2">
            <v>0.13173162180895923</v>
          </cell>
          <cell r="AF2">
            <v>3.4955475823994268E-2</v>
          </cell>
        </row>
        <row r="3">
          <cell r="W3">
            <v>43874</v>
          </cell>
          <cell r="X3">
            <v>0.23308685257223613</v>
          </cell>
          <cell r="Y3">
            <v>0.12427550303584892</v>
          </cell>
          <cell r="Z3">
            <v>0</v>
          </cell>
          <cell r="AA3">
            <v>8.3624219551135248E-2</v>
          </cell>
          <cell r="AB3">
            <v>4.0759816467592046E-2</v>
          </cell>
          <cell r="AC3">
            <v>0.2310785833090265</v>
          </cell>
          <cell r="AD3">
            <v>2.0024024184259109E-2</v>
          </cell>
          <cell r="AE3">
            <v>0.13173162180895923</v>
          </cell>
          <cell r="AF3">
            <v>3.4955475823994268E-2</v>
          </cell>
        </row>
        <row r="4">
          <cell r="W4">
            <v>43873</v>
          </cell>
          <cell r="X4">
            <v>0.23308685257223613</v>
          </cell>
          <cell r="Y4">
            <v>0.12427550303584892</v>
          </cell>
          <cell r="Z4">
            <v>0</v>
          </cell>
          <cell r="AA4">
            <v>8.3624219551135248E-2</v>
          </cell>
          <cell r="AB4">
            <v>4.0759816467592046E-2</v>
          </cell>
          <cell r="AC4">
            <v>0.2310785833090265</v>
          </cell>
          <cell r="AD4">
            <v>2.0024024184259109E-2</v>
          </cell>
          <cell r="AE4">
            <v>0.13173162180895923</v>
          </cell>
          <cell r="AF4">
            <v>3.4955475823994268E-2</v>
          </cell>
        </row>
        <row r="5">
          <cell r="W5">
            <v>43872</v>
          </cell>
          <cell r="X5">
            <v>0.23606128060622775</v>
          </cell>
          <cell r="Y5">
            <v>0.12083950105253068</v>
          </cell>
          <cell r="Z5">
            <v>0</v>
          </cell>
          <cell r="AA5">
            <v>8.1832308747662272E-2</v>
          </cell>
          <cell r="AB5">
            <v>4.0071373815675618E-2</v>
          </cell>
          <cell r="AC5">
            <v>0.22737316959590259</v>
          </cell>
          <cell r="AD5">
            <v>2.1279323647449833E-2</v>
          </cell>
          <cell r="AE5">
            <v>0.13339960694856723</v>
          </cell>
          <cell r="AF5">
            <v>3.7097017287086323E-2</v>
          </cell>
        </row>
        <row r="6">
          <cell r="W6">
            <v>43871</v>
          </cell>
          <cell r="X6">
            <v>0.24371743662424292</v>
          </cell>
          <cell r="Y6">
            <v>0.1178131481670719</v>
          </cell>
          <cell r="Z6">
            <v>0</v>
          </cell>
          <cell r="AA6">
            <v>7.8397527109595078E-2</v>
          </cell>
          <cell r="AB6">
            <v>3.8854005702257867E-2</v>
          </cell>
          <cell r="AC6">
            <v>0.22663297642430222</v>
          </cell>
          <cell r="AD6">
            <v>2.1305091267586465E-2</v>
          </cell>
          <cell r="AE6">
            <v>0.13277545364567475</v>
          </cell>
          <cell r="AF6">
            <v>3.8910247507956693E-2</v>
          </cell>
        </row>
        <row r="7">
          <cell r="W7">
            <v>43870</v>
          </cell>
          <cell r="X7">
            <v>0.2491692296918438</v>
          </cell>
          <cell r="Y7">
            <v>0.11329861433393396</v>
          </cell>
          <cell r="Z7">
            <v>0</v>
          </cell>
          <cell r="AA7">
            <v>7.7686905315231841E-2</v>
          </cell>
          <cell r="AB7">
            <v>3.9216899866905026E-2</v>
          </cell>
          <cell r="AC7">
            <v>0.22807964161664582</v>
          </cell>
          <cell r="AD7">
            <v>2.1461862682675508E-2</v>
          </cell>
          <cell r="AE7">
            <v>0.13672444591293645</v>
          </cell>
          <cell r="AF7">
            <v>3.8876074251420777E-2</v>
          </cell>
        </row>
        <row r="8">
          <cell r="W8">
            <v>43869</v>
          </cell>
          <cell r="X8">
            <v>0.27506374438792763</v>
          </cell>
          <cell r="Y8">
            <v>9.5175562957091786E-2</v>
          </cell>
          <cell r="Z8">
            <v>0</v>
          </cell>
          <cell r="AA8">
            <v>6.6007822016331555E-2</v>
          </cell>
          <cell r="AB8">
            <v>3.8597698811619147E-2</v>
          </cell>
          <cell r="AC8">
            <v>0.22223486896934408</v>
          </cell>
          <cell r="AD8">
            <v>2.2980294367332215E-2</v>
          </cell>
          <cell r="AE8">
            <v>0.14159255013605124</v>
          </cell>
          <cell r="AF8">
            <v>4.0084871404749041E-2</v>
          </cell>
        </row>
        <row r="9">
          <cell r="W9">
            <v>43868</v>
          </cell>
          <cell r="X9">
            <v>0.27506374438792763</v>
          </cell>
          <cell r="Y9">
            <v>9.5175562957091786E-2</v>
          </cell>
          <cell r="Z9">
            <v>0</v>
          </cell>
          <cell r="AA9">
            <v>6.6007822016331555E-2</v>
          </cell>
          <cell r="AB9">
            <v>3.8597698811619147E-2</v>
          </cell>
          <cell r="AC9">
            <v>0.22223486896934408</v>
          </cell>
          <cell r="AD9">
            <v>2.2980294367332215E-2</v>
          </cell>
          <cell r="AE9">
            <v>0.14159255013605124</v>
          </cell>
          <cell r="AF9">
            <v>4.0084871404749041E-2</v>
          </cell>
        </row>
        <row r="10">
          <cell r="W10">
            <v>43867</v>
          </cell>
          <cell r="X10">
            <v>0.27506374438792763</v>
          </cell>
          <cell r="Y10">
            <v>9.5175562957091786E-2</v>
          </cell>
          <cell r="Z10">
            <v>0</v>
          </cell>
          <cell r="AA10">
            <v>6.6007822016331555E-2</v>
          </cell>
          <cell r="AB10">
            <v>3.8597698811619147E-2</v>
          </cell>
          <cell r="AC10">
            <v>0.22223486896934408</v>
          </cell>
          <cell r="AD10">
            <v>2.2980294367332215E-2</v>
          </cell>
          <cell r="AE10">
            <v>0.14159255013605124</v>
          </cell>
          <cell r="AF10">
            <v>4.0084871404749041E-2</v>
          </cell>
        </row>
        <row r="11">
          <cell r="W11">
            <v>43866</v>
          </cell>
          <cell r="X11">
            <v>0.27506374438792763</v>
          </cell>
          <cell r="Y11">
            <v>9.5175562957091786E-2</v>
          </cell>
          <cell r="Z11">
            <v>0</v>
          </cell>
          <cell r="AA11">
            <v>6.6007822016331555E-2</v>
          </cell>
          <cell r="AB11">
            <v>3.8597698811619147E-2</v>
          </cell>
          <cell r="AC11">
            <v>0.22223486896934408</v>
          </cell>
          <cell r="AD11">
            <v>2.2980294367332215E-2</v>
          </cell>
          <cell r="AE11">
            <v>0.14159255013605124</v>
          </cell>
          <cell r="AF11">
            <v>4.0084871404749041E-2</v>
          </cell>
        </row>
        <row r="12">
          <cell r="W12">
            <v>43865</v>
          </cell>
          <cell r="X12">
            <v>0.27506374438792763</v>
          </cell>
          <cell r="Y12">
            <v>9.5175562957091786E-2</v>
          </cell>
          <cell r="Z12">
            <v>0</v>
          </cell>
          <cell r="AA12">
            <v>6.6007822016331555E-2</v>
          </cell>
          <cell r="AB12">
            <v>3.8597698811619147E-2</v>
          </cell>
          <cell r="AC12">
            <v>0.22223486896934408</v>
          </cell>
          <cell r="AD12">
            <v>2.2980294367332215E-2</v>
          </cell>
          <cell r="AE12">
            <v>0.14159255013605124</v>
          </cell>
          <cell r="AF12">
            <v>4.0084871404749041E-2</v>
          </cell>
        </row>
        <row r="13">
          <cell r="W13">
            <v>43864</v>
          </cell>
          <cell r="X13">
            <v>0.27617850486965512</v>
          </cell>
          <cell r="Y13">
            <v>9.8296776807283617E-2</v>
          </cell>
          <cell r="Z13">
            <v>0</v>
          </cell>
          <cell r="AA13">
            <v>6.6065575663074166E-2</v>
          </cell>
          <cell r="AB13">
            <v>3.8149100052241744E-2</v>
          </cell>
          <cell r="AC13">
            <v>0.22193936913229828</v>
          </cell>
          <cell r="AD13">
            <v>2.2757622064802949E-2</v>
          </cell>
          <cell r="AE13">
            <v>0.14133192483793544</v>
          </cell>
          <cell r="AF13">
            <v>4.0380840273313928E-2</v>
          </cell>
        </row>
        <row r="14">
          <cell r="W14">
            <v>43863</v>
          </cell>
          <cell r="X14">
            <v>0.28016272211087367</v>
          </cell>
          <cell r="Y14">
            <v>9.4975169556077627E-2</v>
          </cell>
          <cell r="Z14">
            <v>0</v>
          </cell>
          <cell r="AA14">
            <v>6.794611899390296E-2</v>
          </cell>
          <cell r="AB14">
            <v>3.5535406005813966E-2</v>
          </cell>
          <cell r="AC14">
            <v>0.22310617854833881</v>
          </cell>
          <cell r="AD14">
            <v>2.3248759768292802E-2</v>
          </cell>
          <cell r="AE14">
            <v>0.14154569736304717</v>
          </cell>
          <cell r="AF14">
            <v>4.0414998125919137E-2</v>
          </cell>
        </row>
        <row r="15">
          <cell r="W15">
            <v>43862</v>
          </cell>
          <cell r="X15">
            <v>0.28038977690593209</v>
          </cell>
          <cell r="Y15">
            <v>8.8719018075054543E-2</v>
          </cell>
          <cell r="Z15">
            <v>3.9644303449111175E-4</v>
          </cell>
          <cell r="AA15">
            <v>6.8725545702420482E-2</v>
          </cell>
          <cell r="AB15">
            <v>3.5742221649590886E-2</v>
          </cell>
          <cell r="AC15">
            <v>0.21961946816627501</v>
          </cell>
          <cell r="AD15">
            <v>2.2567996768774738E-2</v>
          </cell>
          <cell r="AE15">
            <v>0.14260217818012932</v>
          </cell>
          <cell r="AF15">
            <v>4.0062307887145321E-2</v>
          </cell>
        </row>
        <row r="16">
          <cell r="W16">
            <v>43861</v>
          </cell>
          <cell r="X16">
            <v>0.28038977690593209</v>
          </cell>
          <cell r="Y16">
            <v>8.8719018075054543E-2</v>
          </cell>
          <cell r="Z16">
            <v>3.9644303449111175E-4</v>
          </cell>
          <cell r="AA16">
            <v>6.8725545702420482E-2</v>
          </cell>
          <cell r="AB16">
            <v>3.5742221649590886E-2</v>
          </cell>
          <cell r="AC16">
            <v>0.21961946816627501</v>
          </cell>
          <cell r="AD16">
            <v>2.2567996768774738E-2</v>
          </cell>
          <cell r="AE16">
            <v>0.14260217818012932</v>
          </cell>
          <cell r="AF16">
            <v>4.0062307887145321E-2</v>
          </cell>
        </row>
        <row r="17">
          <cell r="W17">
            <v>43860</v>
          </cell>
          <cell r="X17">
            <v>0.28038977690593209</v>
          </cell>
          <cell r="Y17">
            <v>8.8719018075054543E-2</v>
          </cell>
          <cell r="Z17">
            <v>3.9644303449111175E-4</v>
          </cell>
          <cell r="AA17">
            <v>6.8725545702420482E-2</v>
          </cell>
          <cell r="AB17">
            <v>3.5742221649590886E-2</v>
          </cell>
          <cell r="AC17">
            <v>0.21961946816627501</v>
          </cell>
          <cell r="AD17">
            <v>2.2567996768774738E-2</v>
          </cell>
          <cell r="AE17">
            <v>0.14260217818012932</v>
          </cell>
          <cell r="AF17">
            <v>4.0062307887145321E-2</v>
          </cell>
        </row>
        <row r="18">
          <cell r="W18">
            <v>43859</v>
          </cell>
          <cell r="X18">
            <v>0.28216890065746691</v>
          </cell>
          <cell r="Y18">
            <v>8.6430947091968705E-2</v>
          </cell>
          <cell r="Z18">
            <v>8.0010814576950303E-4</v>
          </cell>
          <cell r="AA18">
            <v>7.0256795450083981E-2</v>
          </cell>
          <cell r="AB18">
            <v>3.629754313178675E-2</v>
          </cell>
          <cell r="AC18">
            <v>0.22080646025653022</v>
          </cell>
          <cell r="AD18">
            <v>2.1286595737010781E-2</v>
          </cell>
          <cell r="AE18">
            <v>0.14517200092998753</v>
          </cell>
          <cell r="AF18">
            <v>3.9829980180113647E-2</v>
          </cell>
        </row>
        <row r="19">
          <cell r="W19">
            <v>43858</v>
          </cell>
          <cell r="X19">
            <v>0.28125045005691052</v>
          </cell>
          <cell r="Y19">
            <v>8.3361033280301311E-2</v>
          </cell>
          <cell r="Z19">
            <v>2.5518217707214256E-3</v>
          </cell>
          <cell r="AA19">
            <v>7.1654280819734628E-2</v>
          </cell>
          <cell r="AB19">
            <v>3.5611649944141899E-2</v>
          </cell>
          <cell r="AC19">
            <v>0.21777616434087882</v>
          </cell>
          <cell r="AD19">
            <v>2.1892444318047332E-2</v>
          </cell>
          <cell r="AE19">
            <v>0.14604618253547952</v>
          </cell>
          <cell r="AF19">
            <v>4.12472311016744E-2</v>
          </cell>
        </row>
        <row r="20">
          <cell r="W20">
            <v>43857</v>
          </cell>
          <cell r="X20">
            <v>0.28082821549588621</v>
          </cell>
          <cell r="Y20">
            <v>8.4266305217051987E-2</v>
          </cell>
          <cell r="Z20">
            <v>3.1755673519319179E-3</v>
          </cell>
          <cell r="AA20">
            <v>7.2221991035226668E-2</v>
          </cell>
          <cell r="AB20">
            <v>3.4938684229984224E-2</v>
          </cell>
          <cell r="AC20">
            <v>0.21606220991357342</v>
          </cell>
          <cell r="AD20">
            <v>2.2507420689848557E-2</v>
          </cell>
          <cell r="AE20">
            <v>0.14648572160576792</v>
          </cell>
          <cell r="AF20">
            <v>4.0793581504865034E-2</v>
          </cell>
        </row>
        <row r="21">
          <cell r="W21">
            <v>43856</v>
          </cell>
          <cell r="X21">
            <v>0.28265748712696936</v>
          </cell>
          <cell r="Y21">
            <v>8.3655816623046428E-2</v>
          </cell>
          <cell r="Z21">
            <v>3.6148902708306261E-3</v>
          </cell>
          <cell r="AA21">
            <v>7.3373618694237544E-2</v>
          </cell>
          <cell r="AB21">
            <v>3.142086759272357E-2</v>
          </cell>
          <cell r="AC21">
            <v>0.21635025869035054</v>
          </cell>
          <cell r="AD21">
            <v>2.2704852040110492E-2</v>
          </cell>
          <cell r="AE21">
            <v>0.14753398888125677</v>
          </cell>
          <cell r="AF21">
            <v>4.1643455392918673E-2</v>
          </cell>
        </row>
        <row r="22">
          <cell r="W22">
            <v>43855</v>
          </cell>
          <cell r="X22">
            <v>0.28339148060298935</v>
          </cell>
          <cell r="Y22">
            <v>7.9158690615419858E-2</v>
          </cell>
          <cell r="Z22">
            <v>5.3370516751458904E-3</v>
          </cell>
          <cell r="AA22">
            <v>7.4073967725408058E-2</v>
          </cell>
          <cell r="AB22">
            <v>3.1425011449597084E-2</v>
          </cell>
          <cell r="AC22">
            <v>0.21558116508611103</v>
          </cell>
          <cell r="AD22">
            <v>2.3092922379617995E-2</v>
          </cell>
          <cell r="AE22">
            <v>0.14651463753451469</v>
          </cell>
          <cell r="AF22">
            <v>4.0579057465274182E-2</v>
          </cell>
        </row>
        <row r="23">
          <cell r="W23">
            <v>43854</v>
          </cell>
          <cell r="X23">
            <v>0.28339148060298935</v>
          </cell>
          <cell r="Y23">
            <v>7.9158690615419858E-2</v>
          </cell>
          <cell r="Z23">
            <v>5.3370516751458904E-3</v>
          </cell>
          <cell r="AA23">
            <v>7.4073967725408058E-2</v>
          </cell>
          <cell r="AB23">
            <v>3.1425011449597084E-2</v>
          </cell>
          <cell r="AC23">
            <v>0.21558116508611103</v>
          </cell>
          <cell r="AD23">
            <v>2.3092922379617995E-2</v>
          </cell>
          <cell r="AE23">
            <v>0.14651463753451469</v>
          </cell>
          <cell r="AF23">
            <v>4.0579057465274182E-2</v>
          </cell>
        </row>
        <row r="24">
          <cell r="W24">
            <v>43853</v>
          </cell>
          <cell r="X24">
            <v>0.28339148060298935</v>
          </cell>
          <cell r="Y24">
            <v>7.9158690615419858E-2</v>
          </cell>
          <cell r="Z24">
            <v>5.3370516751458904E-3</v>
          </cell>
          <cell r="AA24">
            <v>7.4073967725408058E-2</v>
          </cell>
          <cell r="AB24">
            <v>3.1425011449597084E-2</v>
          </cell>
          <cell r="AC24">
            <v>0.21558116508611103</v>
          </cell>
          <cell r="AD24">
            <v>2.3092922379617995E-2</v>
          </cell>
          <cell r="AE24">
            <v>0.14651463753451469</v>
          </cell>
          <cell r="AF24">
            <v>4.0579057465274182E-2</v>
          </cell>
        </row>
        <row r="25">
          <cell r="W25">
            <v>43852</v>
          </cell>
          <cell r="X25">
            <v>0.28211417844517389</v>
          </cell>
          <cell r="Y25">
            <v>7.5627568049384433E-2</v>
          </cell>
          <cell r="Z25">
            <v>8.9559167460685537E-3</v>
          </cell>
          <cell r="AA25">
            <v>7.6918744836682096E-2</v>
          </cell>
          <cell r="AB25">
            <v>3.0425922709350375E-2</v>
          </cell>
          <cell r="AC25">
            <v>0.21296990973833876</v>
          </cell>
          <cell r="AD25">
            <v>2.4605411837442265E-2</v>
          </cell>
          <cell r="AE25">
            <v>0.14933459949498401</v>
          </cell>
          <cell r="AF25">
            <v>3.891703303672106E-2</v>
          </cell>
        </row>
        <row r="26">
          <cell r="W26">
            <v>43851</v>
          </cell>
          <cell r="X26">
            <v>0.28322320017841801</v>
          </cell>
          <cell r="Y26">
            <v>7.2511626993615005E-2</v>
          </cell>
          <cell r="Z26">
            <v>1.0352110465235874E-2</v>
          </cell>
          <cell r="AA26">
            <v>7.8049399373211953E-2</v>
          </cell>
          <cell r="AB26">
            <v>3.0501749489335109E-2</v>
          </cell>
          <cell r="AC26">
            <v>0.21214812032442898</v>
          </cell>
          <cell r="AD26">
            <v>2.4400626753469691E-2</v>
          </cell>
          <cell r="AE26">
            <v>0.15145091083104947</v>
          </cell>
          <cell r="AF26">
            <v>3.8549570684078494E-2</v>
          </cell>
        </row>
        <row r="27">
          <cell r="W27">
            <v>43850</v>
          </cell>
          <cell r="X27">
            <v>0.28323425412405923</v>
          </cell>
          <cell r="Y27">
            <v>7.2721208178375435E-2</v>
          </cell>
          <cell r="Z27">
            <v>1.0746884928662282E-2</v>
          </cell>
          <cell r="AA27">
            <v>7.7834195528776767E-2</v>
          </cell>
          <cell r="AB27">
            <v>3.0183062585285365E-2</v>
          </cell>
          <cell r="AC27">
            <v>0.21277740431618902</v>
          </cell>
          <cell r="AD27">
            <v>2.4610359020666574E-2</v>
          </cell>
          <cell r="AE27">
            <v>0.14985248034053714</v>
          </cell>
          <cell r="AF27">
            <v>3.8847980872756788E-2</v>
          </cell>
        </row>
        <row r="28">
          <cell r="W28">
            <v>43849</v>
          </cell>
          <cell r="X28">
            <v>0.28244990633574624</v>
          </cell>
          <cell r="Y28">
            <v>7.0507603910011332E-2</v>
          </cell>
          <cell r="Z28">
            <v>1.1811823020365047E-2</v>
          </cell>
          <cell r="AA28">
            <v>7.9329439274951577E-2</v>
          </cell>
          <cell r="AB28">
            <v>2.8334927176300942E-2</v>
          </cell>
          <cell r="AC28">
            <v>0.2118948671736641</v>
          </cell>
          <cell r="AD28">
            <v>2.5718934057647799E-2</v>
          </cell>
          <cell r="AE28">
            <v>0.150251928755086</v>
          </cell>
          <cell r="AF28">
            <v>4.00025320094047E-2</v>
          </cell>
        </row>
        <row r="29">
          <cell r="W29">
            <v>43848</v>
          </cell>
          <cell r="X29">
            <v>0.28416599896417921</v>
          </cell>
          <cell r="Y29">
            <v>6.7262372151983871E-2</v>
          </cell>
          <cell r="Z29">
            <v>1.4028198671751665E-2</v>
          </cell>
          <cell r="AA29">
            <v>7.7714190184752244E-2</v>
          </cell>
          <cell r="AB29">
            <v>2.8438741631690235E-2</v>
          </cell>
          <cell r="AC29">
            <v>0.20546120247885616</v>
          </cell>
          <cell r="AD29">
            <v>2.5013372567709812E-2</v>
          </cell>
          <cell r="AE29">
            <v>0.15218123820027032</v>
          </cell>
          <cell r="AF29">
            <v>3.9492276473319037E-2</v>
          </cell>
        </row>
        <row r="30">
          <cell r="W30">
            <v>43847</v>
          </cell>
          <cell r="X30">
            <v>0.28416599896417921</v>
          </cell>
          <cell r="Y30">
            <v>6.7262372151983871E-2</v>
          </cell>
          <cell r="Z30">
            <v>1.4028198671751665E-2</v>
          </cell>
          <cell r="AA30">
            <v>7.7714190184752244E-2</v>
          </cell>
          <cell r="AB30">
            <v>2.8438741631690235E-2</v>
          </cell>
          <cell r="AC30">
            <v>0.20546120247885616</v>
          </cell>
          <cell r="AD30">
            <v>2.5013372567709812E-2</v>
          </cell>
          <cell r="AE30">
            <v>0.15218123820027032</v>
          </cell>
          <cell r="AF30">
            <v>3.9492276473319037E-2</v>
          </cell>
        </row>
        <row r="31">
          <cell r="W31">
            <v>43846</v>
          </cell>
          <cell r="X31">
            <v>0.28416599896417921</v>
          </cell>
          <cell r="Y31">
            <v>6.7262372151983871E-2</v>
          </cell>
          <cell r="Z31">
            <v>1.4028198671751665E-2</v>
          </cell>
          <cell r="AA31">
            <v>7.7714190184752244E-2</v>
          </cell>
          <cell r="AB31">
            <v>2.8438741631690235E-2</v>
          </cell>
          <cell r="AC31">
            <v>0.20546120247885616</v>
          </cell>
          <cell r="AD31">
            <v>2.5013372567709812E-2</v>
          </cell>
          <cell r="AE31">
            <v>0.15218123820027032</v>
          </cell>
          <cell r="AF31">
            <v>3.9492276473319037E-2</v>
          </cell>
        </row>
        <row r="32">
          <cell r="W32">
            <v>43845</v>
          </cell>
          <cell r="X32">
            <v>0.28406272186409948</v>
          </cell>
          <cell r="Y32">
            <v>6.0602712960467993E-2</v>
          </cell>
          <cell r="Z32">
            <v>1.8250659050214758E-2</v>
          </cell>
          <cell r="AA32">
            <v>7.6887625320428241E-2</v>
          </cell>
          <cell r="AB32">
            <v>3.0128639942314364E-2</v>
          </cell>
          <cell r="AC32">
            <v>0.19978322305491192</v>
          </cell>
          <cell r="AD32">
            <v>2.3045228625297488E-2</v>
          </cell>
          <cell r="AE32">
            <v>0.15722858396558187</v>
          </cell>
          <cell r="AF32">
            <v>3.7863575602986317E-2</v>
          </cell>
        </row>
        <row r="33">
          <cell r="W33">
            <v>43844</v>
          </cell>
          <cell r="X33">
            <v>0.28406272186409948</v>
          </cell>
          <cell r="Y33">
            <v>6.0602712960467993E-2</v>
          </cell>
          <cell r="Z33">
            <v>1.8250659050214758E-2</v>
          </cell>
          <cell r="AA33">
            <v>7.6887625320428241E-2</v>
          </cell>
          <cell r="AB33">
            <v>3.0128639942314364E-2</v>
          </cell>
          <cell r="AC33">
            <v>0.19978322305491192</v>
          </cell>
          <cell r="AD33">
            <v>2.3045228625297488E-2</v>
          </cell>
          <cell r="AE33">
            <v>0.15722858396558187</v>
          </cell>
          <cell r="AF33">
            <v>3.7863575602986317E-2</v>
          </cell>
        </row>
        <row r="34">
          <cell r="W34">
            <v>43843</v>
          </cell>
          <cell r="X34">
            <v>0.28481685283884711</v>
          </cell>
          <cell r="Y34">
            <v>6.2806118714237399E-2</v>
          </cell>
          <cell r="Z34">
            <v>1.9638529373774489E-2</v>
          </cell>
          <cell r="AA34">
            <v>7.8394648831943886E-2</v>
          </cell>
          <cell r="AB34">
            <v>3.0182128232048376E-2</v>
          </cell>
          <cell r="AC34">
            <v>0.19890794556338343</v>
          </cell>
          <cell r="AD34">
            <v>2.4403836862409354E-2</v>
          </cell>
          <cell r="AE34">
            <v>0.15478505779497453</v>
          </cell>
          <cell r="AF34">
            <v>3.8434505274888356E-2</v>
          </cell>
        </row>
        <row r="35">
          <cell r="W35">
            <v>43842</v>
          </cell>
          <cell r="X35">
            <v>0.28481685283884711</v>
          </cell>
          <cell r="Y35">
            <v>6.2806118714237399E-2</v>
          </cell>
          <cell r="Z35">
            <v>1.9638529373774489E-2</v>
          </cell>
          <cell r="AA35">
            <v>7.8394648831943886E-2</v>
          </cell>
          <cell r="AB35">
            <v>3.0182128232048376E-2</v>
          </cell>
          <cell r="AC35">
            <v>0.19890794556338343</v>
          </cell>
          <cell r="AD35">
            <v>2.4403836862409354E-2</v>
          </cell>
          <cell r="AE35">
            <v>0.15478505779497453</v>
          </cell>
          <cell r="AF35">
            <v>3.8434505274888356E-2</v>
          </cell>
        </row>
        <row r="36">
          <cell r="W36">
            <v>43841</v>
          </cell>
          <cell r="X36">
            <v>0.28659860122801512</v>
          </cell>
          <cell r="Y36">
            <v>5.7709512868937565E-2</v>
          </cell>
          <cell r="Z36">
            <v>2.2613742167221028E-2</v>
          </cell>
          <cell r="AA36">
            <v>8.3393387341433645E-2</v>
          </cell>
          <cell r="AB36">
            <v>3.0576230141128955E-2</v>
          </cell>
          <cell r="AC36">
            <v>0.19694212108238601</v>
          </cell>
          <cell r="AD36">
            <v>2.1119715446040188E-2</v>
          </cell>
          <cell r="AE36">
            <v>0.15717578642460345</v>
          </cell>
          <cell r="AF36">
            <v>3.6511978993286058E-2</v>
          </cell>
        </row>
        <row r="37">
          <cell r="W37">
            <v>43840</v>
          </cell>
          <cell r="X37">
            <v>0.28470870026822331</v>
          </cell>
          <cell r="Y37">
            <v>5.893856601864516E-2</v>
          </cell>
          <cell r="Z37">
            <v>2.2415912691830936E-2</v>
          </cell>
          <cell r="AA37">
            <v>8.2663108333828533E-2</v>
          </cell>
          <cell r="AB37">
            <v>2.9962810405120634E-2</v>
          </cell>
          <cell r="AC37">
            <v>0.1975346528612861</v>
          </cell>
          <cell r="AD37">
            <v>2.1665325435844873E-2</v>
          </cell>
          <cell r="AE37">
            <v>0.1571984986374578</v>
          </cell>
          <cell r="AF37">
            <v>3.6735112110455562E-2</v>
          </cell>
        </row>
        <row r="38">
          <cell r="W38">
            <v>43839</v>
          </cell>
          <cell r="X38">
            <v>0.28470870026822331</v>
          </cell>
          <cell r="Y38">
            <v>5.893856601864516E-2</v>
          </cell>
          <cell r="Z38">
            <v>2.2415912691830936E-2</v>
          </cell>
          <cell r="AA38">
            <v>8.2663108333828533E-2</v>
          </cell>
          <cell r="AB38">
            <v>2.9962810405120634E-2</v>
          </cell>
          <cell r="AC38">
            <v>0.1975346528612861</v>
          </cell>
          <cell r="AD38">
            <v>2.1665325435844873E-2</v>
          </cell>
          <cell r="AE38">
            <v>0.1571984986374578</v>
          </cell>
          <cell r="AF38">
            <v>3.6735112110455562E-2</v>
          </cell>
        </row>
        <row r="39">
          <cell r="W39">
            <v>43838</v>
          </cell>
          <cell r="X39">
            <v>0.28845017896080521</v>
          </cell>
          <cell r="Y39">
            <v>5.6784262987436405E-2</v>
          </cell>
          <cell r="Z39">
            <v>2.3544507516758798E-2</v>
          </cell>
          <cell r="AA39">
            <v>8.2471174217996435E-2</v>
          </cell>
          <cell r="AB39">
            <v>3.1495221375548915E-2</v>
          </cell>
          <cell r="AC39">
            <v>0.19926390955505413</v>
          </cell>
          <cell r="AD39">
            <v>2.0660971998973068E-2</v>
          </cell>
          <cell r="AE39">
            <v>0.15393751468288744</v>
          </cell>
          <cell r="AF39">
            <v>3.6515458187771396E-2</v>
          </cell>
        </row>
        <row r="40">
          <cell r="W40">
            <v>43837</v>
          </cell>
          <cell r="X40">
            <v>0.28845017896080521</v>
          </cell>
          <cell r="Y40">
            <v>5.6784262987436405E-2</v>
          </cell>
          <cell r="Z40">
            <v>2.3544507516758798E-2</v>
          </cell>
          <cell r="AA40">
            <v>8.2471174217996435E-2</v>
          </cell>
          <cell r="AB40">
            <v>3.1495221375548915E-2</v>
          </cell>
          <cell r="AC40">
            <v>0.19926390955505413</v>
          </cell>
          <cell r="AD40">
            <v>2.0660971998973068E-2</v>
          </cell>
          <cell r="AE40">
            <v>0.15393751468288744</v>
          </cell>
          <cell r="AF40">
            <v>3.6515458187771396E-2</v>
          </cell>
        </row>
        <row r="41">
          <cell r="W41">
            <v>43836</v>
          </cell>
          <cell r="X41">
            <v>0.28846952159898259</v>
          </cell>
          <cell r="Y41">
            <v>5.733070630672276E-2</v>
          </cell>
          <cell r="Z41">
            <v>2.4136779432798225E-2</v>
          </cell>
          <cell r="AA41">
            <v>8.3472880179071507E-2</v>
          </cell>
          <cell r="AB41">
            <v>3.1302493819025758E-2</v>
          </cell>
          <cell r="AC41">
            <v>0.19840898435046656</v>
          </cell>
          <cell r="AD41">
            <v>2.0457809770064003E-2</v>
          </cell>
          <cell r="AE41">
            <v>0.15289978495282383</v>
          </cell>
          <cell r="AF41">
            <v>3.6596952610832942E-2</v>
          </cell>
        </row>
        <row r="42">
          <cell r="W42">
            <v>43835</v>
          </cell>
          <cell r="X42">
            <v>0.28846952159898259</v>
          </cell>
          <cell r="Y42">
            <v>5.733070630672276E-2</v>
          </cell>
          <cell r="Z42">
            <v>2.4136779432798225E-2</v>
          </cell>
          <cell r="AA42">
            <v>8.3472880179071507E-2</v>
          </cell>
          <cell r="AB42">
            <v>3.1302493819025758E-2</v>
          </cell>
          <cell r="AC42">
            <v>0.19840898435046656</v>
          </cell>
          <cell r="AD42">
            <v>2.0457809770064003E-2</v>
          </cell>
          <cell r="AE42">
            <v>0.15289978495282383</v>
          </cell>
          <cell r="AF42">
            <v>3.6596952610832942E-2</v>
          </cell>
        </row>
        <row r="43">
          <cell r="W43">
            <v>43834</v>
          </cell>
          <cell r="X43">
            <v>0.28609005531133719</v>
          </cell>
          <cell r="Y43">
            <v>5.6131042431630383E-2</v>
          </cell>
          <cell r="Z43">
            <v>2.4317261099955439E-2</v>
          </cell>
          <cell r="AA43">
            <v>8.3710106032444054E-2</v>
          </cell>
          <cell r="AB43">
            <v>3.1312580869700547E-2</v>
          </cell>
          <cell r="AC43">
            <v>0.1947241990578592</v>
          </cell>
          <cell r="AD43">
            <v>1.8286425049328363E-2</v>
          </cell>
          <cell r="AE43">
            <v>0.1545022415255437</v>
          </cell>
          <cell r="AF43">
            <v>3.624081136163948E-2</v>
          </cell>
        </row>
        <row r="44">
          <cell r="W44">
            <v>43833</v>
          </cell>
          <cell r="X44">
            <v>0.28609005531133719</v>
          </cell>
          <cell r="Y44">
            <v>5.6131042431630383E-2</v>
          </cell>
          <cell r="Z44">
            <v>2.4317261099955439E-2</v>
          </cell>
          <cell r="AA44">
            <v>8.3710106032444054E-2</v>
          </cell>
          <cell r="AB44">
            <v>3.1312580869700547E-2</v>
          </cell>
          <cell r="AC44">
            <v>0.1947241990578592</v>
          </cell>
          <cell r="AD44">
            <v>1.8286425049328363E-2</v>
          </cell>
          <cell r="AE44">
            <v>0.1545022415255437</v>
          </cell>
          <cell r="AF44">
            <v>3.624081136163948E-2</v>
          </cell>
        </row>
        <row r="45">
          <cell r="W45">
            <v>43832</v>
          </cell>
          <cell r="X45">
            <v>0.28609005531133719</v>
          </cell>
          <cell r="Y45">
            <v>5.6131042431630383E-2</v>
          </cell>
          <cell r="Z45">
            <v>2.4317261099955439E-2</v>
          </cell>
          <cell r="AA45">
            <v>8.3710106032444054E-2</v>
          </cell>
          <cell r="AB45">
            <v>3.1312580869700547E-2</v>
          </cell>
          <cell r="AC45">
            <v>0.1947241990578592</v>
          </cell>
          <cell r="AD45">
            <v>1.8286425049328363E-2</v>
          </cell>
          <cell r="AE45">
            <v>0.1545022415255437</v>
          </cell>
          <cell r="AF45">
            <v>3.624081136163948E-2</v>
          </cell>
        </row>
        <row r="46">
          <cell r="W46">
            <v>43831</v>
          </cell>
          <cell r="X46">
            <v>0.28609005531133719</v>
          </cell>
          <cell r="Y46">
            <v>5.6131042431630383E-2</v>
          </cell>
          <cell r="Z46">
            <v>2.4317261099955439E-2</v>
          </cell>
          <cell r="AA46">
            <v>8.3710106032444054E-2</v>
          </cell>
          <cell r="AB46">
            <v>3.1312580869700547E-2</v>
          </cell>
          <cell r="AC46">
            <v>0.1947241990578592</v>
          </cell>
          <cell r="AD46">
            <v>1.8286425049328363E-2</v>
          </cell>
          <cell r="AE46">
            <v>0.1545022415255437</v>
          </cell>
          <cell r="AF46">
            <v>3.624081136163948E-2</v>
          </cell>
        </row>
        <row r="47">
          <cell r="W47">
            <v>43830</v>
          </cell>
          <cell r="X47">
            <v>0.28609005531133719</v>
          </cell>
          <cell r="Y47">
            <v>5.6131042431630383E-2</v>
          </cell>
          <cell r="Z47">
            <v>2.4317261099955439E-2</v>
          </cell>
          <cell r="AA47">
            <v>8.3710106032444054E-2</v>
          </cell>
          <cell r="AB47">
            <v>3.1312580869700547E-2</v>
          </cell>
          <cell r="AC47">
            <v>0.1947241990578592</v>
          </cell>
          <cell r="AD47">
            <v>1.8286425049328363E-2</v>
          </cell>
          <cell r="AE47">
            <v>0.1545022415255437</v>
          </cell>
          <cell r="AF47">
            <v>3.624081136163948E-2</v>
          </cell>
        </row>
        <row r="48">
          <cell r="W48">
            <v>43829</v>
          </cell>
          <cell r="X48">
            <v>0.28624790750412965</v>
          </cell>
          <cell r="Y48">
            <v>5.6502204168971351E-2</v>
          </cell>
          <cell r="Z48">
            <v>2.3429902962329156E-2</v>
          </cell>
          <cell r="AA48">
            <v>8.4273383497555129E-2</v>
          </cell>
          <cell r="AB48">
            <v>3.095024736908833E-2</v>
          </cell>
          <cell r="AC48">
            <v>0.19310735025431022</v>
          </cell>
          <cell r="AD48">
            <v>1.7642543679474147E-2</v>
          </cell>
          <cell r="AE48">
            <v>0.15339245108704946</v>
          </cell>
          <cell r="AF48">
            <v>3.6701919252156975E-2</v>
          </cell>
        </row>
        <row r="49">
          <cell r="W49">
            <v>43828</v>
          </cell>
          <cell r="X49">
            <v>0.28624790750412965</v>
          </cell>
          <cell r="Y49">
            <v>5.6502204168971351E-2</v>
          </cell>
          <cell r="Z49">
            <v>2.3429902962329156E-2</v>
          </cell>
          <cell r="AA49">
            <v>8.4273383497555129E-2</v>
          </cell>
          <cell r="AB49">
            <v>3.095024736908833E-2</v>
          </cell>
          <cell r="AC49">
            <v>0.19310735025431022</v>
          </cell>
          <cell r="AD49">
            <v>1.7642543679474147E-2</v>
          </cell>
          <cell r="AE49">
            <v>0.15339245108704946</v>
          </cell>
          <cell r="AF49">
            <v>3.6701919252156975E-2</v>
          </cell>
        </row>
        <row r="50">
          <cell r="W50">
            <v>43827</v>
          </cell>
          <cell r="X50">
            <v>0.28426876347893387</v>
          </cell>
          <cell r="Y50">
            <v>5.5783540678408669E-2</v>
          </cell>
          <cell r="Z50">
            <v>2.3289579029720571E-2</v>
          </cell>
          <cell r="AA50">
            <v>8.4324874053355231E-2</v>
          </cell>
          <cell r="AB50">
            <v>3.1773135971153173E-2</v>
          </cell>
          <cell r="AC50">
            <v>0.19470375267612849</v>
          </cell>
          <cell r="AD50">
            <v>1.7103549605200496E-2</v>
          </cell>
          <cell r="AE50">
            <v>0.15520351238576274</v>
          </cell>
          <cell r="AF50">
            <v>3.6427730834637073E-2</v>
          </cell>
        </row>
        <row r="51">
          <cell r="W51">
            <v>43826</v>
          </cell>
          <cell r="X51">
            <v>0.28117701002237466</v>
          </cell>
          <cell r="Y51">
            <v>5.4731327721924627E-2</v>
          </cell>
          <cell r="Z51">
            <v>2.2346281548580663E-2</v>
          </cell>
          <cell r="AA51">
            <v>8.5851600792123714E-2</v>
          </cell>
          <cell r="AB51">
            <v>3.1005698530434191E-2</v>
          </cell>
          <cell r="AC51">
            <v>0.19481133885302426</v>
          </cell>
          <cell r="AD51">
            <v>1.649657302203519E-2</v>
          </cell>
          <cell r="AE51">
            <v>0.15724112682024088</v>
          </cell>
          <cell r="AF51">
            <v>3.6953790182567378E-2</v>
          </cell>
        </row>
        <row r="52">
          <cell r="W52">
            <v>43825</v>
          </cell>
          <cell r="X52">
            <v>0.28117701002237466</v>
          </cell>
          <cell r="Y52">
            <v>5.4731327721924627E-2</v>
          </cell>
          <cell r="Z52">
            <v>2.2346281548580663E-2</v>
          </cell>
          <cell r="AA52">
            <v>8.5851600792123714E-2</v>
          </cell>
          <cell r="AB52">
            <v>3.1005698530434191E-2</v>
          </cell>
          <cell r="AC52">
            <v>0.19481133885302426</v>
          </cell>
          <cell r="AD52">
            <v>1.649657302203519E-2</v>
          </cell>
          <cell r="AE52">
            <v>0.15724112682024088</v>
          </cell>
          <cell r="AF52">
            <v>3.6953790182567378E-2</v>
          </cell>
        </row>
        <row r="53">
          <cell r="W53">
            <v>43824</v>
          </cell>
          <cell r="X53">
            <v>0.28117701002237466</v>
          </cell>
          <cell r="Y53">
            <v>5.4731327721924627E-2</v>
          </cell>
          <cell r="Z53">
            <v>2.2346281548580663E-2</v>
          </cell>
          <cell r="AA53">
            <v>8.5851600792123714E-2</v>
          </cell>
          <cell r="AB53">
            <v>3.1005698530434191E-2</v>
          </cell>
          <cell r="AC53">
            <v>0.19481133885302426</v>
          </cell>
          <cell r="AD53">
            <v>1.649657302203519E-2</v>
          </cell>
          <cell r="AE53">
            <v>0.15724112682024088</v>
          </cell>
          <cell r="AF53">
            <v>3.6953790182567378E-2</v>
          </cell>
        </row>
        <row r="54">
          <cell r="W54">
            <v>43823</v>
          </cell>
          <cell r="X54">
            <v>0.28117701002237466</v>
          </cell>
          <cell r="Y54">
            <v>5.4731327721924627E-2</v>
          </cell>
          <cell r="Z54">
            <v>2.2346281548580663E-2</v>
          </cell>
          <cell r="AA54">
            <v>8.5851600792123714E-2</v>
          </cell>
          <cell r="AB54">
            <v>3.1005698530434191E-2</v>
          </cell>
          <cell r="AC54">
            <v>0.19481133885302426</v>
          </cell>
          <cell r="AD54">
            <v>1.649657302203519E-2</v>
          </cell>
          <cell r="AE54">
            <v>0.15724112682024088</v>
          </cell>
          <cell r="AF54">
            <v>3.6953790182567378E-2</v>
          </cell>
        </row>
        <row r="55">
          <cell r="W55">
            <v>43822</v>
          </cell>
          <cell r="X55">
            <v>0.28041002392204828</v>
          </cell>
          <cell r="Y55">
            <v>5.462602786571976E-2</v>
          </cell>
          <cell r="Z55">
            <v>2.2573825923230293E-2</v>
          </cell>
          <cell r="AA55">
            <v>8.7018815728904561E-2</v>
          </cell>
          <cell r="AB55">
            <v>3.0448235432795828E-2</v>
          </cell>
          <cell r="AC55">
            <v>0.19414594564103227</v>
          </cell>
          <cell r="AD55">
            <v>1.6332327349302175E-2</v>
          </cell>
          <cell r="AE55">
            <v>0.15679588378767476</v>
          </cell>
          <cell r="AF55">
            <v>3.6792817350354869E-2</v>
          </cell>
        </row>
        <row r="56">
          <cell r="W56">
            <v>43821</v>
          </cell>
          <cell r="X56">
            <v>0.27948013996945958</v>
          </cell>
          <cell r="Y56">
            <v>5.5067386167445699E-2</v>
          </cell>
          <cell r="Z56">
            <v>2.2233328699288957E-2</v>
          </cell>
          <cell r="AA56">
            <v>8.7495976796025651E-2</v>
          </cell>
          <cell r="AB56">
            <v>3.0566956326205406E-2</v>
          </cell>
          <cell r="AC56">
            <v>0.19371255432260165</v>
          </cell>
          <cell r="AD56">
            <v>1.6778412179264721E-2</v>
          </cell>
          <cell r="AE56">
            <v>0.15504527197832477</v>
          </cell>
          <cell r="AF56">
            <v>3.6500911550731624E-2</v>
          </cell>
        </row>
        <row r="57">
          <cell r="W57">
            <v>43820</v>
          </cell>
          <cell r="X57">
            <v>0.27754515634070137</v>
          </cell>
          <cell r="Y57">
            <v>5.5126060004332587E-2</v>
          </cell>
          <cell r="Z57">
            <v>2.1662414984182886E-2</v>
          </cell>
          <cell r="AA57">
            <v>8.7523317593121042E-2</v>
          </cell>
          <cell r="AB57">
            <v>3.043709694142829E-2</v>
          </cell>
          <cell r="AC57">
            <v>0.19189135484960937</v>
          </cell>
          <cell r="AD57">
            <v>1.5918798913320917E-2</v>
          </cell>
          <cell r="AE57">
            <v>0.15515242588468245</v>
          </cell>
          <cell r="AF57">
            <v>3.5306880960496938E-2</v>
          </cell>
        </row>
        <row r="58">
          <cell r="W58">
            <v>43819</v>
          </cell>
          <cell r="X58">
            <v>0.27754515634070137</v>
          </cell>
          <cell r="Y58">
            <v>5.5126060004332587E-2</v>
          </cell>
          <cell r="Z58">
            <v>2.1662414984182886E-2</v>
          </cell>
          <cell r="AA58">
            <v>8.7523317593121042E-2</v>
          </cell>
          <cell r="AB58">
            <v>3.043709694142829E-2</v>
          </cell>
          <cell r="AC58">
            <v>0.19189135484960937</v>
          </cell>
          <cell r="AD58">
            <v>1.5918798913320917E-2</v>
          </cell>
          <cell r="AE58">
            <v>0.15515242588468245</v>
          </cell>
          <cell r="AF58">
            <v>3.5306880960496938E-2</v>
          </cell>
        </row>
        <row r="59">
          <cell r="W59">
            <v>43818</v>
          </cell>
          <cell r="X59">
            <v>0.27754515634070137</v>
          </cell>
          <cell r="Y59">
            <v>5.5126060004332587E-2</v>
          </cell>
          <cell r="Z59">
            <v>2.1662414984182886E-2</v>
          </cell>
          <cell r="AA59">
            <v>8.7523317593121042E-2</v>
          </cell>
          <cell r="AB59">
            <v>3.043709694142829E-2</v>
          </cell>
          <cell r="AC59">
            <v>0.19189135484960937</v>
          </cell>
          <cell r="AD59">
            <v>1.5918798913320917E-2</v>
          </cell>
          <cell r="AE59">
            <v>0.15515242588468245</v>
          </cell>
          <cell r="AF59">
            <v>3.5306880960496938E-2</v>
          </cell>
        </row>
        <row r="60">
          <cell r="W60">
            <v>43817</v>
          </cell>
          <cell r="X60">
            <v>0.2796920759550664</v>
          </cell>
          <cell r="Y60">
            <v>5.4673625102948015E-2</v>
          </cell>
          <cell r="Z60">
            <v>2.2453637080517848E-2</v>
          </cell>
          <cell r="AA60">
            <v>8.8707540008947566E-2</v>
          </cell>
          <cell r="AB60">
            <v>3.0574185924148747E-2</v>
          </cell>
          <cell r="AC60">
            <v>0.19151172233751967</v>
          </cell>
          <cell r="AD60">
            <v>1.5102214372785108E-2</v>
          </cell>
          <cell r="AE60">
            <v>0.1548222521734352</v>
          </cell>
          <cell r="AF60">
            <v>3.5216453672497573E-2</v>
          </cell>
        </row>
        <row r="61">
          <cell r="W61">
            <v>43816</v>
          </cell>
          <cell r="X61">
            <v>0.28049784471087519</v>
          </cell>
          <cell r="Y61">
            <v>5.4392449107867467E-2</v>
          </cell>
          <cell r="Z61">
            <v>2.2213210438496934E-2</v>
          </cell>
          <cell r="AA61">
            <v>8.9156538215993175E-2</v>
          </cell>
          <cell r="AB61">
            <v>2.9938018669844624E-2</v>
          </cell>
          <cell r="AC61">
            <v>0.19230082721065064</v>
          </cell>
          <cell r="AD61">
            <v>1.5211255952378497E-2</v>
          </cell>
          <cell r="AE61">
            <v>0.15453213443323821</v>
          </cell>
          <cell r="AF61">
            <v>3.5411432567186672E-2</v>
          </cell>
        </row>
        <row r="62">
          <cell r="W62">
            <v>43815</v>
          </cell>
          <cell r="X62">
            <v>0.27655700146748657</v>
          </cell>
          <cell r="Y62">
            <v>5.3492329703631734E-2</v>
          </cell>
          <cell r="Z62">
            <v>2.2231456716710014E-2</v>
          </cell>
          <cell r="AA62">
            <v>9.5527367800431917E-2</v>
          </cell>
          <cell r="AB62">
            <v>2.8826787485769927E-2</v>
          </cell>
          <cell r="AC62">
            <v>0.18551503954621903</v>
          </cell>
          <cell r="AD62">
            <v>1.47807810256413E-2</v>
          </cell>
          <cell r="AE62">
            <v>0.15318457257883961</v>
          </cell>
          <cell r="AF62">
            <v>3.4006185237519394E-2</v>
          </cell>
        </row>
        <row r="63">
          <cell r="W63">
            <v>43814</v>
          </cell>
          <cell r="X63">
            <v>0.27655700146748657</v>
          </cell>
          <cell r="Y63">
            <v>5.3492329703631734E-2</v>
          </cell>
          <cell r="Z63">
            <v>2.2231456716710014E-2</v>
          </cell>
          <cell r="AA63">
            <v>9.5527367800431917E-2</v>
          </cell>
          <cell r="AB63">
            <v>2.8826787485769927E-2</v>
          </cell>
          <cell r="AC63">
            <v>0.18551503954621903</v>
          </cell>
          <cell r="AD63">
            <v>1.47807810256413E-2</v>
          </cell>
          <cell r="AE63">
            <v>0.15318457257883961</v>
          </cell>
          <cell r="AF63">
            <v>3.4006185237519394E-2</v>
          </cell>
        </row>
        <row r="64">
          <cell r="W64">
            <v>43813</v>
          </cell>
          <cell r="X64">
            <v>0.27833557535228731</v>
          </cell>
          <cell r="Y64">
            <v>5.1981061170800966E-2</v>
          </cell>
          <cell r="Z64">
            <v>2.1827266338605454E-2</v>
          </cell>
          <cell r="AA64">
            <v>9.5845076194928977E-2</v>
          </cell>
          <cell r="AB64">
            <v>2.8349083744114503E-2</v>
          </cell>
          <cell r="AC64">
            <v>0.18616727357335158</v>
          </cell>
          <cell r="AD64">
            <v>1.5218273820370736E-2</v>
          </cell>
          <cell r="AE64">
            <v>0.1527697585102285</v>
          </cell>
          <cell r="AF64">
            <v>3.4452311889104692E-2</v>
          </cell>
        </row>
        <row r="65">
          <cell r="W65">
            <v>43812</v>
          </cell>
          <cell r="X65">
            <v>0.27679162776744809</v>
          </cell>
          <cell r="Y65">
            <v>4.3415943089027728E-2</v>
          </cell>
          <cell r="Z65">
            <v>1.9823720437000984E-2</v>
          </cell>
          <cell r="AA65">
            <v>9.8750882335643331E-2</v>
          </cell>
          <cell r="AB65">
            <v>2.6804873583588806E-2</v>
          </cell>
          <cell r="AC65">
            <v>0.18845283313983585</v>
          </cell>
          <cell r="AD65">
            <v>1.5308329500520591E-2</v>
          </cell>
          <cell r="AE65">
            <v>0.15224684987973358</v>
          </cell>
          <cell r="AF65">
            <v>3.6766077545633505E-2</v>
          </cell>
        </row>
        <row r="66">
          <cell r="W66">
            <v>43811</v>
          </cell>
          <cell r="X66">
            <v>0.27679162776744809</v>
          </cell>
          <cell r="Y66">
            <v>4.3415943089027728E-2</v>
          </cell>
          <cell r="Z66">
            <v>1.9823720437000984E-2</v>
          </cell>
          <cell r="AA66">
            <v>9.8750882335643331E-2</v>
          </cell>
          <cell r="AB66">
            <v>2.6804873583588806E-2</v>
          </cell>
          <cell r="AC66">
            <v>0.18845283313983585</v>
          </cell>
          <cell r="AD66">
            <v>1.5308329500520591E-2</v>
          </cell>
          <cell r="AE66">
            <v>0.15224684987973358</v>
          </cell>
          <cell r="AF66">
            <v>3.6766077545633505E-2</v>
          </cell>
        </row>
        <row r="67">
          <cell r="W67">
            <v>43810</v>
          </cell>
          <cell r="X67">
            <v>0.27680709355262473</v>
          </cell>
          <cell r="Y67">
            <v>4.0293436019826698E-2</v>
          </cell>
          <cell r="Z67">
            <v>2.0449390823226703E-2</v>
          </cell>
          <cell r="AA67">
            <v>0.10145856438895222</v>
          </cell>
          <cell r="AB67">
            <v>2.6831257052578789E-2</v>
          </cell>
          <cell r="AC67">
            <v>0.18762015015470529</v>
          </cell>
          <cell r="AD67">
            <v>1.4258426245234723E-2</v>
          </cell>
          <cell r="AE67">
            <v>0.1560787592437469</v>
          </cell>
          <cell r="AF67">
            <v>3.680739559312677E-2</v>
          </cell>
        </row>
        <row r="68">
          <cell r="W68">
            <v>43809</v>
          </cell>
          <cell r="X68">
            <v>0.28453231794727163</v>
          </cell>
          <cell r="Y68">
            <v>3.7793966299892102E-2</v>
          </cell>
          <cell r="Z68">
            <v>1.7567259162153029E-2</v>
          </cell>
          <cell r="AA68">
            <v>9.7779700801772104E-2</v>
          </cell>
          <cell r="AB68">
            <v>2.3335220033116052E-2</v>
          </cell>
          <cell r="AC68">
            <v>0.18393207747929885</v>
          </cell>
          <cell r="AD68">
            <v>1.5788979698169028E-2</v>
          </cell>
          <cell r="AE68">
            <v>0.15783730382509384</v>
          </cell>
          <cell r="AF68">
            <v>3.5535112494373758E-2</v>
          </cell>
        </row>
        <row r="69">
          <cell r="W69">
            <v>43808</v>
          </cell>
          <cell r="X69">
            <v>0.28483296856721196</v>
          </cell>
          <cell r="Y69">
            <v>3.507968126636439E-2</v>
          </cell>
          <cell r="Z69">
            <v>1.6739490329339135E-2</v>
          </cell>
          <cell r="AA69">
            <v>9.6842123914750652E-2</v>
          </cell>
          <cell r="AB69">
            <v>2.3018539075476536E-2</v>
          </cell>
          <cell r="AC69">
            <v>0.18518647257347415</v>
          </cell>
          <cell r="AD69">
            <v>1.549468469355599E-2</v>
          </cell>
          <cell r="AE69">
            <v>0.1582002602659692</v>
          </cell>
          <cell r="AF69">
            <v>3.5328236731125909E-2</v>
          </cell>
        </row>
        <row r="70">
          <cell r="W70">
            <v>43807</v>
          </cell>
          <cell r="X70">
            <v>0.28620816299166446</v>
          </cell>
          <cell r="Y70">
            <v>3.6452102383891231E-2</v>
          </cell>
          <cell r="Z70">
            <v>1.6648278251452858E-2</v>
          </cell>
          <cell r="AA70">
            <v>9.6611768510597218E-2</v>
          </cell>
          <cell r="AB70">
            <v>2.3040338905088109E-2</v>
          </cell>
          <cell r="AC70">
            <v>0.18571580261057533</v>
          </cell>
          <cell r="AD70">
            <v>1.5814136285927316E-2</v>
          </cell>
          <cell r="AE70">
            <v>0.15606621911537596</v>
          </cell>
          <cell r="AF70">
            <v>3.5294497349027301E-2</v>
          </cell>
        </row>
        <row r="71">
          <cell r="W71">
            <v>43806</v>
          </cell>
          <cell r="X71">
            <v>0.28673590345649874</v>
          </cell>
          <cell r="Y71">
            <v>2.6812767568595037E-2</v>
          </cell>
          <cell r="Z71">
            <v>1.6293999529924802E-2</v>
          </cell>
          <cell r="AA71">
            <v>9.6963587674889412E-2</v>
          </cell>
          <cell r="AB71">
            <v>2.0559768413023833E-2</v>
          </cell>
          <cell r="AC71">
            <v>0.18233649081032158</v>
          </cell>
          <cell r="AD71">
            <v>1.4475630414161016E-2</v>
          </cell>
          <cell r="AE71">
            <v>0.16292934801965947</v>
          </cell>
          <cell r="AF71">
            <v>3.4122352679900138E-2</v>
          </cell>
        </row>
        <row r="72">
          <cell r="W72">
            <v>43805</v>
          </cell>
          <cell r="X72">
            <v>0.28673590345649874</v>
          </cell>
          <cell r="Y72">
            <v>2.6812767568595037E-2</v>
          </cell>
          <cell r="Z72">
            <v>1.6293999529924802E-2</v>
          </cell>
          <cell r="AA72">
            <v>9.6963587674889412E-2</v>
          </cell>
          <cell r="AB72">
            <v>2.0559768413023833E-2</v>
          </cell>
          <cell r="AC72">
            <v>0.18233649081032158</v>
          </cell>
          <cell r="AD72">
            <v>1.4475630414161016E-2</v>
          </cell>
          <cell r="AE72">
            <v>0.16292934801965947</v>
          </cell>
          <cell r="AF72">
            <v>3.4122352679900138E-2</v>
          </cell>
        </row>
        <row r="73">
          <cell r="W73">
            <v>43804</v>
          </cell>
          <cell r="X73">
            <v>0.28673590345649874</v>
          </cell>
          <cell r="Y73">
            <v>2.6812767568595037E-2</v>
          </cell>
          <cell r="Z73">
            <v>1.6293999529924802E-2</v>
          </cell>
          <cell r="AA73">
            <v>9.6963587674889412E-2</v>
          </cell>
          <cell r="AB73">
            <v>2.0559768413023833E-2</v>
          </cell>
          <cell r="AC73">
            <v>0.18233649081032158</v>
          </cell>
          <cell r="AD73">
            <v>1.4475630414161016E-2</v>
          </cell>
          <cell r="AE73">
            <v>0.16292934801965947</v>
          </cell>
          <cell r="AF73">
            <v>3.4122352679900138E-2</v>
          </cell>
        </row>
        <row r="74">
          <cell r="W74">
            <v>43803</v>
          </cell>
          <cell r="X74">
            <v>0.28834803670952924</v>
          </cell>
          <cell r="Y74">
            <v>2.4418763760631877E-2</v>
          </cell>
          <cell r="Z74">
            <v>1.6513240908121053E-2</v>
          </cell>
          <cell r="AA74">
            <v>9.7335948525975449E-2</v>
          </cell>
          <cell r="AB74">
            <v>1.9734495647569864E-2</v>
          </cell>
          <cell r="AC74">
            <v>0.18304179556219413</v>
          </cell>
          <cell r="AD74">
            <v>1.4553865305287773E-2</v>
          </cell>
          <cell r="AE74">
            <v>0.16415755815307617</v>
          </cell>
          <cell r="AF74">
            <v>3.3680905813873278E-2</v>
          </cell>
        </row>
        <row r="75">
          <cell r="W75">
            <v>43802</v>
          </cell>
          <cell r="X75">
            <v>0.28834803670952924</v>
          </cell>
          <cell r="Y75">
            <v>2.4418763760631877E-2</v>
          </cell>
          <cell r="Z75">
            <v>1.6513240908121053E-2</v>
          </cell>
          <cell r="AA75">
            <v>9.7335948525975449E-2</v>
          </cell>
          <cell r="AB75">
            <v>1.9734495647569864E-2</v>
          </cell>
          <cell r="AC75">
            <v>0.18304179556219413</v>
          </cell>
          <cell r="AD75">
            <v>1.4553865305287773E-2</v>
          </cell>
          <cell r="AE75">
            <v>0.16415755815307617</v>
          </cell>
          <cell r="AF75">
            <v>3.3680905813873278E-2</v>
          </cell>
        </row>
        <row r="76">
          <cell r="W76">
            <v>43801</v>
          </cell>
          <cell r="X76">
            <v>0.28755147562707434</v>
          </cell>
          <cell r="Y76">
            <v>2.3966851986332041E-2</v>
          </cell>
          <cell r="Z76">
            <v>1.6082884461294026E-2</v>
          </cell>
          <cell r="AA76">
            <v>9.7258726447676386E-2</v>
          </cell>
          <cell r="AB76">
            <v>1.9445720019354802E-2</v>
          </cell>
          <cell r="AC76">
            <v>0.18454114692183746</v>
          </cell>
          <cell r="AD76">
            <v>1.4892414722641438E-2</v>
          </cell>
          <cell r="AE76">
            <v>0.16429610976615372</v>
          </cell>
          <cell r="AF76">
            <v>3.4183416903901621E-2</v>
          </cell>
        </row>
        <row r="77">
          <cell r="W77">
            <v>43800</v>
          </cell>
          <cell r="X77">
            <v>0.28755147562707434</v>
          </cell>
          <cell r="Y77">
            <v>2.3966851986332041E-2</v>
          </cell>
          <cell r="Z77">
            <v>1.6082884461294026E-2</v>
          </cell>
          <cell r="AA77">
            <v>9.7258726447676386E-2</v>
          </cell>
          <cell r="AB77">
            <v>1.9445720019354802E-2</v>
          </cell>
          <cell r="AC77">
            <v>0.18454114692183746</v>
          </cell>
          <cell r="AD77">
            <v>1.4892414722641438E-2</v>
          </cell>
          <cell r="AE77">
            <v>0.16429610976615372</v>
          </cell>
          <cell r="AF77">
            <v>3.4183416903901621E-2</v>
          </cell>
        </row>
        <row r="78">
          <cell r="W78">
            <v>43799</v>
          </cell>
          <cell r="X78">
            <v>0.28388192895084186</v>
          </cell>
          <cell r="Y78">
            <v>2.0475530863381372E-2</v>
          </cell>
          <cell r="Z78">
            <v>1.7010605370492347E-2</v>
          </cell>
          <cell r="AA78">
            <v>9.6515869132142093E-2</v>
          </cell>
          <cell r="AB78">
            <v>1.965846651626247E-2</v>
          </cell>
          <cell r="AC78">
            <v>0.18640524392015953</v>
          </cell>
          <cell r="AD78">
            <v>1.4366448436330816E-2</v>
          </cell>
          <cell r="AE78">
            <v>0.16983125368621699</v>
          </cell>
          <cell r="AF78">
            <v>3.4168358883953837E-2</v>
          </cell>
        </row>
        <row r="79">
          <cell r="W79">
            <v>43798</v>
          </cell>
          <cell r="X79">
            <v>0.28388192895084186</v>
          </cell>
          <cell r="Y79">
            <v>2.0475530863381372E-2</v>
          </cell>
          <cell r="Z79">
            <v>1.7010605370492347E-2</v>
          </cell>
          <cell r="AA79">
            <v>9.6515869132142093E-2</v>
          </cell>
          <cell r="AB79">
            <v>1.965846651626247E-2</v>
          </cell>
          <cell r="AC79">
            <v>0.18640524392015953</v>
          </cell>
          <cell r="AD79">
            <v>1.4366448436330816E-2</v>
          </cell>
          <cell r="AE79">
            <v>0.16983125368621699</v>
          </cell>
          <cell r="AF79">
            <v>3.4168358883953837E-2</v>
          </cell>
        </row>
        <row r="80">
          <cell r="W80">
            <v>43797</v>
          </cell>
          <cell r="X80">
            <v>0.28538971777802358</v>
          </cell>
          <cell r="Y80">
            <v>1.6131794106501601E-2</v>
          </cell>
          <cell r="Z80">
            <v>1.7468327133293961E-2</v>
          </cell>
          <cell r="AA80">
            <v>9.4478246395979057E-2</v>
          </cell>
          <cell r="AB80">
            <v>1.9549387969096766E-2</v>
          </cell>
          <cell r="AC80">
            <v>0.18632861949637267</v>
          </cell>
          <cell r="AD80">
            <v>1.339354279706946E-2</v>
          </cell>
          <cell r="AE80">
            <v>0.17481431630335675</v>
          </cell>
          <cell r="AF80">
            <v>3.33055732056452E-2</v>
          </cell>
        </row>
        <row r="81">
          <cell r="W81">
            <v>43796</v>
          </cell>
          <cell r="X81">
            <v>0.28538971777802358</v>
          </cell>
          <cell r="Y81">
            <v>1.6131794106501601E-2</v>
          </cell>
          <cell r="Z81">
            <v>1.7468327133293961E-2</v>
          </cell>
          <cell r="AA81">
            <v>9.4478246395979057E-2</v>
          </cell>
          <cell r="AB81">
            <v>1.9549387969096766E-2</v>
          </cell>
          <cell r="AC81">
            <v>0.18632861949637267</v>
          </cell>
          <cell r="AD81">
            <v>1.339354279706946E-2</v>
          </cell>
          <cell r="AE81">
            <v>0.17481431630335675</v>
          </cell>
          <cell r="AF81">
            <v>3.33055732056452E-2</v>
          </cell>
        </row>
        <row r="82">
          <cell r="W82">
            <v>43795</v>
          </cell>
          <cell r="X82">
            <v>0.28538971777802358</v>
          </cell>
          <cell r="Y82">
            <v>1.6131794106501601E-2</v>
          </cell>
          <cell r="Z82">
            <v>1.7468327133293961E-2</v>
          </cell>
          <cell r="AA82">
            <v>9.4478246395979057E-2</v>
          </cell>
          <cell r="AB82">
            <v>1.9549387969096766E-2</v>
          </cell>
          <cell r="AC82">
            <v>0.18632861949637267</v>
          </cell>
          <cell r="AD82">
            <v>1.339354279706946E-2</v>
          </cell>
          <cell r="AE82">
            <v>0.17481431630335675</v>
          </cell>
          <cell r="AF82">
            <v>3.33055732056452E-2</v>
          </cell>
        </row>
        <row r="83">
          <cell r="W83">
            <v>43794</v>
          </cell>
          <cell r="X83">
            <v>0.28624050607529933</v>
          </cell>
          <cell r="Y83">
            <v>1.5162850069446806E-2</v>
          </cell>
          <cell r="Z83">
            <v>1.7485491936679167E-2</v>
          </cell>
          <cell r="AA83">
            <v>9.2498987002298708E-2</v>
          </cell>
          <cell r="AB83">
            <v>2.036480373575859E-2</v>
          </cell>
          <cell r="AC83">
            <v>0.18738706200551669</v>
          </cell>
          <cell r="AD83">
            <v>1.2994673373577945E-2</v>
          </cell>
          <cell r="AE83">
            <v>0.17689098016918983</v>
          </cell>
          <cell r="AF83">
            <v>3.326407732465763E-2</v>
          </cell>
        </row>
        <row r="84">
          <cell r="W84">
            <v>43793</v>
          </cell>
          <cell r="X84">
            <v>0.29019873173866451</v>
          </cell>
          <cell r="Y84">
            <v>1.3221399907961229E-2</v>
          </cell>
          <cell r="Z84">
            <v>1.734604801729012E-2</v>
          </cell>
          <cell r="AA84">
            <v>8.5740813330174637E-2</v>
          </cell>
          <cell r="AB84">
            <v>1.9509878617975041E-2</v>
          </cell>
          <cell r="AC84">
            <v>0.19156638228906975</v>
          </cell>
          <cell r="AD84">
            <v>1.3864474961404864E-2</v>
          </cell>
          <cell r="AE84">
            <v>0.18085769923850675</v>
          </cell>
          <cell r="AF84">
            <v>3.4081897237678654E-2</v>
          </cell>
        </row>
        <row r="85">
          <cell r="W85">
            <v>43792</v>
          </cell>
          <cell r="X85">
            <v>0.28894528078848147</v>
          </cell>
          <cell r="Y85">
            <v>1.0821734754849358E-2</v>
          </cell>
          <cell r="Z85">
            <v>1.7518885205908025E-2</v>
          </cell>
          <cell r="AA85">
            <v>8.4540801353080605E-2</v>
          </cell>
          <cell r="AB85">
            <v>1.9408944545005486E-2</v>
          </cell>
          <cell r="AC85">
            <v>0.18827508253607736</v>
          </cell>
          <cell r="AD85">
            <v>1.2260060833494492E-2</v>
          </cell>
          <cell r="AE85">
            <v>0.19001183475070704</v>
          </cell>
          <cell r="AF85">
            <v>3.2551002022819825E-2</v>
          </cell>
        </row>
        <row r="86">
          <cell r="W86">
            <v>43791</v>
          </cell>
          <cell r="X86">
            <v>0.28894528078848147</v>
          </cell>
          <cell r="Y86">
            <v>1.0821734754849358E-2</v>
          </cell>
          <cell r="Z86">
            <v>1.7518885205908025E-2</v>
          </cell>
          <cell r="AA86">
            <v>8.4540801353080605E-2</v>
          </cell>
          <cell r="AB86">
            <v>1.9408944545005486E-2</v>
          </cell>
          <cell r="AC86">
            <v>0.18827508253607736</v>
          </cell>
          <cell r="AD86">
            <v>1.2260060833494492E-2</v>
          </cell>
          <cell r="AE86">
            <v>0.19001183475070704</v>
          </cell>
          <cell r="AF86">
            <v>3.2551002022819825E-2</v>
          </cell>
        </row>
        <row r="87">
          <cell r="W87">
            <v>43790</v>
          </cell>
          <cell r="X87">
            <v>0.28994760412676757</v>
          </cell>
          <cell r="Y87">
            <v>1.1061498790998917E-2</v>
          </cell>
          <cell r="Z87">
            <v>1.8150059109884917E-2</v>
          </cell>
          <cell r="AA87">
            <v>8.3677603906513034E-2</v>
          </cell>
          <cell r="AB87">
            <v>1.9284912497313039E-2</v>
          </cell>
          <cell r="AC87">
            <v>0.18752798673265322</v>
          </cell>
          <cell r="AD87">
            <v>1.1734610412661781E-2</v>
          </cell>
          <cell r="AE87">
            <v>0.19305064760421628</v>
          </cell>
          <cell r="AF87">
            <v>3.0880949943964568E-2</v>
          </cell>
        </row>
        <row r="88">
          <cell r="W88">
            <v>43789</v>
          </cell>
          <cell r="X88">
            <v>0.28991974631994621</v>
          </cell>
          <cell r="Y88">
            <v>7.944451400184559E-3</v>
          </cell>
          <cell r="Z88">
            <v>1.7626001932984071E-2</v>
          </cell>
          <cell r="AA88">
            <v>7.9395861655802327E-2</v>
          </cell>
          <cell r="AB88">
            <v>1.9340510191385267E-2</v>
          </cell>
          <cell r="AC88">
            <v>0.1885263840995958</v>
          </cell>
          <cell r="AD88">
            <v>1.0562199405607786E-2</v>
          </cell>
          <cell r="AE88">
            <v>0.19882535918311486</v>
          </cell>
          <cell r="AF88">
            <v>2.9285167192567619E-2</v>
          </cell>
        </row>
        <row r="89">
          <cell r="W89">
            <v>43788</v>
          </cell>
          <cell r="X89">
            <v>0.29149869937532635</v>
          </cell>
          <cell r="Y89">
            <v>6.6931945854570556E-3</v>
          </cell>
          <cell r="Z89">
            <v>1.8296294920042283E-2</v>
          </cell>
          <cell r="AA89">
            <v>7.9386788032609582E-2</v>
          </cell>
          <cell r="AB89">
            <v>2.0076619519782759E-2</v>
          </cell>
          <cell r="AC89">
            <v>0.17933143829459122</v>
          </cell>
          <cell r="AD89">
            <v>1.0385164589711043E-2</v>
          </cell>
          <cell r="AE89">
            <v>0.2011797282702685</v>
          </cell>
          <cell r="AF89">
            <v>2.8302943529083472E-2</v>
          </cell>
        </row>
        <row r="90">
          <cell r="W90">
            <v>43787</v>
          </cell>
          <cell r="X90">
            <v>0.29326219190738756</v>
          </cell>
          <cell r="Y90">
            <v>6.3880118159450544E-3</v>
          </cell>
          <cell r="Z90">
            <v>1.8656695205535073E-2</v>
          </cell>
          <cell r="AA90">
            <v>7.8353481352156015E-2</v>
          </cell>
          <cell r="AB90">
            <v>2.0065876793503249E-2</v>
          </cell>
          <cell r="AC90">
            <v>0.18252108871757847</v>
          </cell>
          <cell r="AD90">
            <v>1.0363978040529487E-2</v>
          </cell>
          <cell r="AE90">
            <v>0.20047351082935261</v>
          </cell>
          <cell r="AF90">
            <v>2.8659416072651912E-2</v>
          </cell>
        </row>
        <row r="91">
          <cell r="W91">
            <v>43786</v>
          </cell>
          <cell r="X91">
            <v>0.29335514388152395</v>
          </cell>
          <cell r="Y91">
            <v>6.4614464394439543E-3</v>
          </cell>
          <cell r="Z91">
            <v>1.8688349645934643E-2</v>
          </cell>
          <cell r="AA91">
            <v>7.8281887380989373E-2</v>
          </cell>
          <cell r="AB91">
            <v>2.0066634092905253E-2</v>
          </cell>
          <cell r="AC91">
            <v>0.18232978125244431</v>
          </cell>
          <cell r="AD91">
            <v>1.0062033929823164E-2</v>
          </cell>
          <cell r="AE91">
            <v>0.20130871515403811</v>
          </cell>
          <cell r="AF91">
            <v>2.8238114082497351E-2</v>
          </cell>
        </row>
        <row r="92">
          <cell r="W92">
            <v>43785</v>
          </cell>
          <cell r="X92">
            <v>0.28962379777937797</v>
          </cell>
          <cell r="Y92">
            <v>3.3759435228576046E-3</v>
          </cell>
          <cell r="Z92">
            <v>1.8671520085314676E-2</v>
          </cell>
          <cell r="AA92">
            <v>7.8250137041069021E-2</v>
          </cell>
          <cell r="AB92">
            <v>1.9886924285577645E-2</v>
          </cell>
          <cell r="AC92">
            <v>0.17957256408289246</v>
          </cell>
          <cell r="AD92">
            <v>1.0098226517294855E-2</v>
          </cell>
          <cell r="AE92">
            <v>0.20612183934264205</v>
          </cell>
          <cell r="AF92">
            <v>2.821715125026298E-2</v>
          </cell>
        </row>
        <row r="93">
          <cell r="W93">
            <v>43784</v>
          </cell>
          <cell r="X93">
            <v>0.28962379777937797</v>
          </cell>
          <cell r="Y93">
            <v>3.3759435228576046E-3</v>
          </cell>
          <cell r="Z93">
            <v>1.8671520085314676E-2</v>
          </cell>
          <cell r="AA93">
            <v>7.8250137041069021E-2</v>
          </cell>
          <cell r="AB93">
            <v>1.9886924285577645E-2</v>
          </cell>
          <cell r="AC93">
            <v>0.17957256408289246</v>
          </cell>
          <cell r="AD93">
            <v>1.0098226517294855E-2</v>
          </cell>
          <cell r="AE93">
            <v>0.20612183934264205</v>
          </cell>
          <cell r="AF93">
            <v>2.821715125026298E-2</v>
          </cell>
        </row>
        <row r="94">
          <cell r="W94">
            <v>43783</v>
          </cell>
          <cell r="X94">
            <v>0.28962379777937797</v>
          </cell>
          <cell r="Y94">
            <v>3.3759435228576046E-3</v>
          </cell>
          <cell r="Z94">
            <v>1.8671520085314676E-2</v>
          </cell>
          <cell r="AA94">
            <v>7.8250137041069021E-2</v>
          </cell>
          <cell r="AB94">
            <v>1.9886924285577645E-2</v>
          </cell>
          <cell r="AC94">
            <v>0.17957256408289246</v>
          </cell>
          <cell r="AD94">
            <v>1.0098226517294855E-2</v>
          </cell>
          <cell r="AE94">
            <v>0.20612183934264205</v>
          </cell>
          <cell r="AF94">
            <v>2.821715125026298E-2</v>
          </cell>
        </row>
        <row r="95">
          <cell r="W95">
            <v>43782</v>
          </cell>
          <cell r="X95">
            <v>0.2884019761782643</v>
          </cell>
          <cell r="Y95">
            <v>3.5126856776003185E-3</v>
          </cell>
          <cell r="Z95">
            <v>1.9707006491439312E-2</v>
          </cell>
          <cell r="AA95">
            <v>7.8108343194966776E-2</v>
          </cell>
          <cell r="AB95">
            <v>2.0280156778007753E-2</v>
          </cell>
          <cell r="AC95">
            <v>0.1777498077201882</v>
          </cell>
          <cell r="AD95">
            <v>9.9274497322433524E-3</v>
          </cell>
          <cell r="AE95">
            <v>0.20877882973716566</v>
          </cell>
          <cell r="AF95">
            <v>2.8721646312066383E-2</v>
          </cell>
        </row>
        <row r="96">
          <cell r="W96">
            <v>43781</v>
          </cell>
          <cell r="X96">
            <v>0.2884019761782643</v>
          </cell>
          <cell r="Y96">
            <v>3.5126856776003185E-3</v>
          </cell>
          <cell r="Z96">
            <v>1.9707006491439312E-2</v>
          </cell>
          <cell r="AA96">
            <v>7.8108343194966776E-2</v>
          </cell>
          <cell r="AB96">
            <v>2.0280156778007753E-2</v>
          </cell>
          <cell r="AC96">
            <v>0.1777498077201882</v>
          </cell>
          <cell r="AD96">
            <v>9.9274497322433524E-3</v>
          </cell>
          <cell r="AE96">
            <v>0.20877882973716566</v>
          </cell>
          <cell r="AF96">
            <v>2.8721646312066383E-2</v>
          </cell>
        </row>
        <row r="97">
          <cell r="W97">
            <v>43780</v>
          </cell>
          <cell r="X97">
            <v>0.28989238837785192</v>
          </cell>
          <cell r="Y97">
            <v>3.5427887009284037E-3</v>
          </cell>
          <cell r="Z97">
            <v>2.0127665935081022E-2</v>
          </cell>
          <cell r="AA97">
            <v>7.7421482032994676E-2</v>
          </cell>
          <cell r="AB97">
            <v>2.0057576124423583E-2</v>
          </cell>
          <cell r="AC97">
            <v>0.1795035836078864</v>
          </cell>
          <cell r="AD97">
            <v>9.8143372198069637E-3</v>
          </cell>
          <cell r="AE97">
            <v>0.20725996301099092</v>
          </cell>
          <cell r="AF97">
            <v>2.8714985662544712E-2</v>
          </cell>
        </row>
        <row r="98">
          <cell r="W98">
            <v>43779</v>
          </cell>
          <cell r="X98">
            <v>0.28989238837785192</v>
          </cell>
          <cell r="Y98">
            <v>3.5427887009284037E-3</v>
          </cell>
          <cell r="Z98">
            <v>2.0127665935081022E-2</v>
          </cell>
          <cell r="AA98">
            <v>7.7421482032994676E-2</v>
          </cell>
          <cell r="AB98">
            <v>2.0057576124423583E-2</v>
          </cell>
          <cell r="AC98">
            <v>0.1795035836078864</v>
          </cell>
          <cell r="AD98">
            <v>9.8143372198069637E-3</v>
          </cell>
          <cell r="AE98">
            <v>0.20725996301099092</v>
          </cell>
          <cell r="AF98">
            <v>2.8714985662544712E-2</v>
          </cell>
        </row>
        <row r="99">
          <cell r="W99">
            <v>43778</v>
          </cell>
          <cell r="X99">
            <v>0.28033276255583911</v>
          </cell>
          <cell r="Y99">
            <v>1.6197965736201869E-3</v>
          </cell>
          <cell r="Z99">
            <v>1.8315516936890756E-2</v>
          </cell>
          <cell r="AA99">
            <v>7.9024046045720761E-2</v>
          </cell>
          <cell r="AB99">
            <v>2.0881529383789531E-2</v>
          </cell>
          <cell r="AC99">
            <v>0.17504364736407255</v>
          </cell>
          <cell r="AD99">
            <v>9.8112119613115393E-3</v>
          </cell>
          <cell r="AE99">
            <v>0.21495735641447181</v>
          </cell>
          <cell r="AF99">
            <v>2.7047386874704853E-2</v>
          </cell>
        </row>
        <row r="100">
          <cell r="W100">
            <v>43777</v>
          </cell>
          <cell r="X100">
            <v>0.28033276255583911</v>
          </cell>
          <cell r="Y100">
            <v>1.6197965736201869E-3</v>
          </cell>
          <cell r="Z100">
            <v>1.8315516936890756E-2</v>
          </cell>
          <cell r="AA100">
            <v>7.9024046045720761E-2</v>
          </cell>
          <cell r="AB100">
            <v>2.0881529383789531E-2</v>
          </cell>
          <cell r="AC100">
            <v>0.17504364736407255</v>
          </cell>
          <cell r="AD100">
            <v>9.8112119613115393E-3</v>
          </cell>
          <cell r="AE100">
            <v>0.21495735641447181</v>
          </cell>
          <cell r="AF100">
            <v>2.7047386874704853E-2</v>
          </cell>
        </row>
        <row r="101">
          <cell r="W101">
            <v>43776</v>
          </cell>
          <cell r="X101">
            <v>0.28033276255583911</v>
          </cell>
          <cell r="Y101">
            <v>1.6197965736201869E-3</v>
          </cell>
          <cell r="Z101">
            <v>1.8315516936890756E-2</v>
          </cell>
          <cell r="AA101">
            <v>7.9024046045720761E-2</v>
          </cell>
          <cell r="AB101">
            <v>2.0881529383789531E-2</v>
          </cell>
          <cell r="AC101">
            <v>0.17504364736407255</v>
          </cell>
          <cell r="AD101">
            <v>9.8112119613115393E-3</v>
          </cell>
          <cell r="AE101">
            <v>0.21495735641447181</v>
          </cell>
          <cell r="AF101">
            <v>2.7047386874704853E-2</v>
          </cell>
        </row>
        <row r="102">
          <cell r="W102">
            <v>43775</v>
          </cell>
          <cell r="X102">
            <v>0.28316221212440618</v>
          </cell>
          <cell r="Y102">
            <v>1.6294225701501087E-3</v>
          </cell>
          <cell r="Z102">
            <v>1.8827638346080772E-2</v>
          </cell>
          <cell r="AA102">
            <v>7.877634785458465E-2</v>
          </cell>
          <cell r="AB102">
            <v>2.1588058645360599E-2</v>
          </cell>
          <cell r="AC102">
            <v>0.17249798391019575</v>
          </cell>
          <cell r="AD102">
            <v>9.6453985701589612E-3</v>
          </cell>
          <cell r="AE102">
            <v>0.21574090953414563</v>
          </cell>
          <cell r="AF102">
            <v>2.6132488461675474E-2</v>
          </cell>
        </row>
        <row r="103">
          <cell r="W103">
            <v>43774</v>
          </cell>
          <cell r="X103">
            <v>0.28316221212440618</v>
          </cell>
          <cell r="Y103">
            <v>1.6294225701501087E-3</v>
          </cell>
          <cell r="Z103">
            <v>1.8827638346080772E-2</v>
          </cell>
          <cell r="AA103">
            <v>7.877634785458465E-2</v>
          </cell>
          <cell r="AB103">
            <v>2.1588058645360599E-2</v>
          </cell>
          <cell r="AC103">
            <v>0.17249798391019575</v>
          </cell>
          <cell r="AD103">
            <v>9.6453985701589612E-3</v>
          </cell>
          <cell r="AE103">
            <v>0.21574090953414563</v>
          </cell>
          <cell r="AF103">
            <v>2.6132488461675474E-2</v>
          </cell>
        </row>
        <row r="104">
          <cell r="W104">
            <v>43773</v>
          </cell>
          <cell r="X104">
            <v>0.28491470742051545</v>
          </cell>
          <cell r="Y104">
            <v>1.560106254597682E-3</v>
          </cell>
          <cell r="Z104">
            <v>1.957804656587039E-2</v>
          </cell>
          <cell r="AA104">
            <v>7.7384453990037391E-2</v>
          </cell>
          <cell r="AB104">
            <v>2.1513355700974447E-2</v>
          </cell>
          <cell r="AC104">
            <v>0.17389620918646317</v>
          </cell>
          <cell r="AD104">
            <v>9.6569103291212384E-3</v>
          </cell>
          <cell r="AE104">
            <v>0.21427825024996855</v>
          </cell>
          <cell r="AF104">
            <v>2.6857996009322864E-2</v>
          </cell>
        </row>
        <row r="105">
          <cell r="W105">
            <v>43772</v>
          </cell>
          <cell r="X105">
            <v>0.28466597867333165</v>
          </cell>
          <cell r="Y105">
            <v>1.5672581701393516E-3</v>
          </cell>
          <cell r="Z105">
            <v>2.0146661232238527E-2</v>
          </cell>
          <cell r="AA105">
            <v>7.5784328614782195E-2</v>
          </cell>
          <cell r="AB105">
            <v>2.2090842306315008E-2</v>
          </cell>
          <cell r="AC105">
            <v>0.17372161226591787</v>
          </cell>
          <cell r="AD105">
            <v>9.157530621803309E-3</v>
          </cell>
          <cell r="AE105">
            <v>0.21633380149046882</v>
          </cell>
          <cell r="AF105">
            <v>2.6307899636002493E-2</v>
          </cell>
        </row>
        <row r="106">
          <cell r="W106">
            <v>43771</v>
          </cell>
          <cell r="X106">
            <v>0.28963279149762178</v>
          </cell>
          <cell r="Y106">
            <v>1.4320511403505163E-3</v>
          </cell>
          <cell r="Z106">
            <v>2.0221278281778245E-2</v>
          </cell>
          <cell r="AA106">
            <v>7.2273210554049269E-2</v>
          </cell>
          <cell r="AB106">
            <v>2.1901532687517714E-2</v>
          </cell>
          <cell r="AC106">
            <v>0.1732833885666776</v>
          </cell>
          <cell r="AD106">
            <v>9.2669734049347554E-3</v>
          </cell>
          <cell r="AE106">
            <v>0.216716738302412</v>
          </cell>
          <cell r="AF106">
            <v>2.5466177637361455E-2</v>
          </cell>
        </row>
        <row r="107">
          <cell r="W107">
            <v>43770</v>
          </cell>
          <cell r="X107">
            <v>0.29301305771047537</v>
          </cell>
          <cell r="Y107">
            <v>1.5989097983188962E-3</v>
          </cell>
          <cell r="Z107">
            <v>1.9485435939880572E-2</v>
          </cell>
          <cell r="AA107">
            <v>6.9169194702204367E-2</v>
          </cell>
          <cell r="AB107">
            <v>2.1688134275693379E-2</v>
          </cell>
          <cell r="AC107">
            <v>0.16727414449723144</v>
          </cell>
          <cell r="AD107">
            <v>9.398915304504131E-3</v>
          </cell>
          <cell r="AE107">
            <v>0.21803773856996359</v>
          </cell>
          <cell r="AF107">
            <v>2.4628355096901956E-2</v>
          </cell>
        </row>
        <row r="108">
          <cell r="W108">
            <v>43769</v>
          </cell>
          <cell r="X108">
            <v>0.29301305771047537</v>
          </cell>
          <cell r="Y108">
            <v>1.5989097983188962E-3</v>
          </cell>
          <cell r="Z108">
            <v>1.9485435939880572E-2</v>
          </cell>
          <cell r="AA108">
            <v>6.9169194702204367E-2</v>
          </cell>
          <cell r="AB108">
            <v>2.1688134275693379E-2</v>
          </cell>
          <cell r="AC108">
            <v>0.16727414449723144</v>
          </cell>
          <cell r="AD108">
            <v>9.398915304504131E-3</v>
          </cell>
          <cell r="AE108">
            <v>0.21803773856996359</v>
          </cell>
          <cell r="AF108">
            <v>2.4628355096901956E-2</v>
          </cell>
        </row>
        <row r="109">
          <cell r="W109">
            <v>43768</v>
          </cell>
          <cell r="X109">
            <v>0.29528486330314807</v>
          </cell>
          <cell r="Y109">
            <v>0</v>
          </cell>
          <cell r="Z109">
            <v>1.9102249933102694E-2</v>
          </cell>
          <cell r="AA109">
            <v>6.9428484799396839E-2</v>
          </cell>
          <cell r="AB109">
            <v>2.1614222817379892E-2</v>
          </cell>
          <cell r="AC109">
            <v>0.16694733965800893</v>
          </cell>
          <cell r="AD109">
            <v>9.3408360490260817E-3</v>
          </cell>
          <cell r="AE109">
            <v>0.21803990639760712</v>
          </cell>
          <cell r="AF109">
            <v>2.4504685120282688E-2</v>
          </cell>
        </row>
        <row r="110">
          <cell r="W110">
            <v>43767</v>
          </cell>
          <cell r="X110">
            <v>0.29854600502340467</v>
          </cell>
          <cell r="Y110">
            <v>0</v>
          </cell>
          <cell r="Z110">
            <v>1.9371827688949728E-2</v>
          </cell>
          <cell r="AA110">
            <v>6.5512814575868855E-2</v>
          </cell>
          <cell r="AB110">
            <v>1.9024828067546126E-2</v>
          </cell>
          <cell r="AC110">
            <v>0.16451972151402186</v>
          </cell>
          <cell r="AD110">
            <v>9.9754110503847172E-3</v>
          </cell>
          <cell r="AE110">
            <v>0.2186550607327967</v>
          </cell>
          <cell r="AF110">
            <v>2.5134141126142182E-2</v>
          </cell>
        </row>
        <row r="111">
          <cell r="W111">
            <v>43766</v>
          </cell>
          <cell r="X111">
            <v>0.30204366695630158</v>
          </cell>
          <cell r="Y111">
            <v>0</v>
          </cell>
          <cell r="Z111">
            <v>2.0672056885517459E-2</v>
          </cell>
          <cell r="AA111">
            <v>6.3591255098946961E-2</v>
          </cell>
          <cell r="AB111">
            <v>1.760130684321929E-2</v>
          </cell>
          <cell r="AC111">
            <v>0.16629554052758352</v>
          </cell>
          <cell r="AD111">
            <v>9.6939767544164113E-3</v>
          </cell>
          <cell r="AE111">
            <v>0.21710093272735681</v>
          </cell>
          <cell r="AF111">
            <v>2.4737965255612764E-2</v>
          </cell>
        </row>
        <row r="112">
          <cell r="W112">
            <v>43765</v>
          </cell>
          <cell r="X112">
            <v>0.30204366695630158</v>
          </cell>
          <cell r="Y112">
            <v>0</v>
          </cell>
          <cell r="Z112">
            <v>2.0672056885517459E-2</v>
          </cell>
          <cell r="AA112">
            <v>6.3591255098946961E-2</v>
          </cell>
          <cell r="AB112">
            <v>1.760130684321929E-2</v>
          </cell>
          <cell r="AC112">
            <v>0.16629554052758352</v>
          </cell>
          <cell r="AD112">
            <v>9.6939767544164113E-3</v>
          </cell>
          <cell r="AE112">
            <v>0.21710093272735681</v>
          </cell>
          <cell r="AF112">
            <v>2.4737965255612764E-2</v>
          </cell>
        </row>
        <row r="113">
          <cell r="W113">
            <v>43764</v>
          </cell>
          <cell r="X113">
            <v>0.30342700642409615</v>
          </cell>
          <cell r="Y113">
            <v>0</v>
          </cell>
          <cell r="Z113">
            <v>2.0467559391860356E-2</v>
          </cell>
          <cell r="AA113">
            <v>6.3437477874975307E-2</v>
          </cell>
          <cell r="AB113">
            <v>1.7479897765537388E-2</v>
          </cell>
          <cell r="AC113">
            <v>0.16595632589074291</v>
          </cell>
          <cell r="AD113">
            <v>9.7978415973951002E-3</v>
          </cell>
          <cell r="AE113">
            <v>0.21666342811529166</v>
          </cell>
          <cell r="AF113">
            <v>2.4602136674240032E-2</v>
          </cell>
        </row>
        <row r="114">
          <cell r="W114">
            <v>43763</v>
          </cell>
          <cell r="X114">
            <v>0.3024303866847699</v>
          </cell>
          <cell r="Y114">
            <v>0</v>
          </cell>
          <cell r="Z114">
            <v>1.9958586749264769E-2</v>
          </cell>
          <cell r="AA114">
            <v>5.8624407036402315E-2</v>
          </cell>
          <cell r="AB114">
            <v>1.7356068846905121E-2</v>
          </cell>
          <cell r="AC114">
            <v>0.16361346540355748</v>
          </cell>
          <cell r="AD114">
            <v>9.7324389040348638E-3</v>
          </cell>
          <cell r="AE114">
            <v>0.22219504703629048</v>
          </cell>
          <cell r="AF114">
            <v>2.3812296001391418E-2</v>
          </cell>
        </row>
        <row r="115">
          <cell r="W115">
            <v>43762</v>
          </cell>
          <cell r="X115">
            <v>0.30341485867058315</v>
          </cell>
          <cell r="Y115">
            <v>0</v>
          </cell>
          <cell r="Z115">
            <v>1.9958849688047758E-2</v>
          </cell>
          <cell r="AA115">
            <v>5.8414910891614283E-2</v>
          </cell>
          <cell r="AB115">
            <v>1.6936395581089045E-2</v>
          </cell>
          <cell r="AC115">
            <v>0.1635270315216017</v>
          </cell>
          <cell r="AD115">
            <v>9.952367674154465E-3</v>
          </cell>
          <cell r="AE115">
            <v>0.22130819041934055</v>
          </cell>
          <cell r="AF115">
            <v>2.3942829700510985E-2</v>
          </cell>
        </row>
        <row r="116">
          <cell r="W116">
            <v>43761</v>
          </cell>
          <cell r="X116">
            <v>0.30341485867058315</v>
          </cell>
          <cell r="Y116">
            <v>0</v>
          </cell>
          <cell r="Z116">
            <v>1.9958849688047758E-2</v>
          </cell>
          <cell r="AA116">
            <v>5.8414910891614283E-2</v>
          </cell>
          <cell r="AB116">
            <v>1.6936395581089045E-2</v>
          </cell>
          <cell r="AC116">
            <v>0.1635270315216017</v>
          </cell>
          <cell r="AD116">
            <v>9.952367674154465E-3</v>
          </cell>
          <cell r="AE116">
            <v>0.22130819041934055</v>
          </cell>
          <cell r="AF116">
            <v>2.3942829700510985E-2</v>
          </cell>
        </row>
        <row r="117">
          <cell r="W117">
            <v>43760</v>
          </cell>
          <cell r="X117">
            <v>0.30341485867058315</v>
          </cell>
          <cell r="Y117">
            <v>0</v>
          </cell>
          <cell r="Z117">
            <v>1.9958849688047758E-2</v>
          </cell>
          <cell r="AA117">
            <v>5.8414910891614283E-2</v>
          </cell>
          <cell r="AB117">
            <v>1.6936395581089045E-2</v>
          </cell>
          <cell r="AC117">
            <v>0.1635270315216017</v>
          </cell>
          <cell r="AD117">
            <v>9.952367674154465E-3</v>
          </cell>
          <cell r="AE117">
            <v>0.22130819041934055</v>
          </cell>
          <cell r="AF117">
            <v>2.3942829700510985E-2</v>
          </cell>
        </row>
        <row r="118">
          <cell r="W118">
            <v>43759</v>
          </cell>
          <cell r="X118">
            <v>0.3043443658189588</v>
          </cell>
          <cell r="Y118">
            <v>0</v>
          </cell>
          <cell r="Z118">
            <v>2.0165181910028251E-2</v>
          </cell>
          <cell r="AA118">
            <v>5.5524382299668461E-2</v>
          </cell>
          <cell r="AB118">
            <v>1.6716880841383955E-2</v>
          </cell>
          <cell r="AC118">
            <v>0.16520795933741889</v>
          </cell>
          <cell r="AD118">
            <v>9.2977956378301717E-3</v>
          </cell>
          <cell r="AE118">
            <v>0.2251941188429166</v>
          </cell>
          <cell r="AF118">
            <v>2.4203949161061111E-2</v>
          </cell>
        </row>
        <row r="119">
          <cell r="W119">
            <v>43758</v>
          </cell>
          <cell r="X119">
            <v>0.31376285630877926</v>
          </cell>
          <cell r="Y119">
            <v>0</v>
          </cell>
          <cell r="Z119">
            <v>2.0604964168200592E-2</v>
          </cell>
          <cell r="AA119">
            <v>5.1242096377871679E-2</v>
          </cell>
          <cell r="AB119">
            <v>1.5513220993624118E-2</v>
          </cell>
          <cell r="AC119">
            <v>0.16311227387642968</v>
          </cell>
          <cell r="AD119">
            <v>9.2038602353594848E-3</v>
          </cell>
          <cell r="AE119">
            <v>0.22214304053039002</v>
          </cell>
          <cell r="AF119">
            <v>2.4691914680495908E-2</v>
          </cell>
        </row>
        <row r="120">
          <cell r="W120">
            <v>43757</v>
          </cell>
          <cell r="X120">
            <v>0.31544419851970978</v>
          </cell>
          <cell r="Y120">
            <v>0</v>
          </cell>
          <cell r="Z120">
            <v>2.0298365158707511E-2</v>
          </cell>
          <cell r="AA120">
            <v>4.9574892673686026E-2</v>
          </cell>
          <cell r="AB120">
            <v>1.4417891697464675E-2</v>
          </cell>
          <cell r="AC120">
            <v>0.16052067289912131</v>
          </cell>
          <cell r="AD120">
            <v>9.1560318512548568E-3</v>
          </cell>
          <cell r="AE120">
            <v>0.22391298375801938</v>
          </cell>
          <cell r="AF120">
            <v>2.4245438934735256E-2</v>
          </cell>
        </row>
        <row r="121">
          <cell r="W121">
            <v>43756</v>
          </cell>
          <cell r="X121">
            <v>0.31544419851970978</v>
          </cell>
          <cell r="Y121">
            <v>0</v>
          </cell>
          <cell r="Z121">
            <v>2.0298365158707511E-2</v>
          </cell>
          <cell r="AA121">
            <v>4.9574892673686026E-2</v>
          </cell>
          <cell r="AB121">
            <v>1.4417891697464675E-2</v>
          </cell>
          <cell r="AC121">
            <v>0.16052067289912131</v>
          </cell>
          <cell r="AD121">
            <v>9.1560318512548568E-3</v>
          </cell>
          <cell r="AE121">
            <v>0.22391298375801938</v>
          </cell>
          <cell r="AF121">
            <v>2.4245438934735256E-2</v>
          </cell>
        </row>
        <row r="122">
          <cell r="W122">
            <v>43755</v>
          </cell>
          <cell r="X122">
            <v>0.31195327719194432</v>
          </cell>
          <cell r="Y122">
            <v>0</v>
          </cell>
          <cell r="Z122">
            <v>1.9960332967069439E-2</v>
          </cell>
          <cell r="AA122">
            <v>5.0658289831281546E-2</v>
          </cell>
          <cell r="AB122">
            <v>1.3453549207715489E-2</v>
          </cell>
          <cell r="AC122">
            <v>0.15538073117665996</v>
          </cell>
          <cell r="AD122">
            <v>9.1802871569938074E-3</v>
          </cell>
          <cell r="AE122">
            <v>0.22946512354888401</v>
          </cell>
          <cell r="AF122">
            <v>2.5392395332057241E-2</v>
          </cell>
        </row>
        <row r="123">
          <cell r="W123">
            <v>43754</v>
          </cell>
          <cell r="X123">
            <v>0.3151361090007706</v>
          </cell>
          <cell r="Y123">
            <v>0</v>
          </cell>
          <cell r="Z123">
            <v>1.9936530799141743E-2</v>
          </cell>
          <cell r="AA123">
            <v>4.996144996721491E-2</v>
          </cell>
          <cell r="AB123">
            <v>1.4385763940326564E-2</v>
          </cell>
          <cell r="AC123">
            <v>0.15750165790515575</v>
          </cell>
          <cell r="AD123">
            <v>9.2515776937269027E-3</v>
          </cell>
          <cell r="AE123">
            <v>0.22705638629126804</v>
          </cell>
          <cell r="AF123">
            <v>2.4524352892425084E-2</v>
          </cell>
        </row>
        <row r="124">
          <cell r="W124">
            <v>43753</v>
          </cell>
          <cell r="X124">
            <v>0.30855200142065348</v>
          </cell>
          <cell r="Y124">
            <v>0</v>
          </cell>
          <cell r="Z124">
            <v>1.9901132830480735E-2</v>
          </cell>
          <cell r="AA124">
            <v>5.1664515132725235E-2</v>
          </cell>
          <cell r="AB124">
            <v>1.3408746481564555E-2</v>
          </cell>
          <cell r="AC124">
            <v>0.15450248470748587</v>
          </cell>
          <cell r="AD124">
            <v>8.6329898061628836E-3</v>
          </cell>
          <cell r="AE124">
            <v>0.23462500702144681</v>
          </cell>
          <cell r="AF124">
            <v>2.5847063461678855E-2</v>
          </cell>
        </row>
        <row r="125">
          <cell r="W125">
            <v>43752</v>
          </cell>
          <cell r="X125">
            <v>0.30669327312980516</v>
          </cell>
          <cell r="Y125">
            <v>0</v>
          </cell>
          <cell r="Z125">
            <v>1.960787836534969E-2</v>
          </cell>
          <cell r="AA125">
            <v>5.1341908558691092E-2</v>
          </cell>
          <cell r="AB125">
            <v>1.3089204912413572E-2</v>
          </cell>
          <cell r="AC125">
            <v>0.15706769080157171</v>
          </cell>
          <cell r="AD125">
            <v>8.5285286524299057E-3</v>
          </cell>
          <cell r="AE125">
            <v>0.23486546643537548</v>
          </cell>
          <cell r="AF125">
            <v>2.6110933343883935E-2</v>
          </cell>
        </row>
        <row r="126">
          <cell r="W126">
            <v>43751</v>
          </cell>
          <cell r="X126">
            <v>0.30371577388051835</v>
          </cell>
          <cell r="Y126">
            <v>0</v>
          </cell>
          <cell r="Z126">
            <v>1.9178036511187629E-2</v>
          </cell>
          <cell r="AA126">
            <v>5.1697654980048843E-2</v>
          </cell>
          <cell r="AB126">
            <v>1.3168674258653524E-2</v>
          </cell>
          <cell r="AC126">
            <v>0.16055895817035948</v>
          </cell>
          <cell r="AD126">
            <v>8.2103065294916872E-3</v>
          </cell>
          <cell r="AE126">
            <v>0.23328953632864885</v>
          </cell>
          <cell r="AF126">
            <v>2.6840252213116495E-2</v>
          </cell>
        </row>
        <row r="127">
          <cell r="W127">
            <v>43750</v>
          </cell>
          <cell r="X127">
            <v>0.30276829274140099</v>
          </cell>
          <cell r="Y127">
            <v>0</v>
          </cell>
          <cell r="Z127">
            <v>1.8776611485027777E-2</v>
          </cell>
          <cell r="AA127">
            <v>4.9417854788530557E-2</v>
          </cell>
          <cell r="AB127">
            <v>1.3148159569122703E-2</v>
          </cell>
          <cell r="AC127">
            <v>0.16151230115249163</v>
          </cell>
          <cell r="AD127">
            <v>7.7287885953951693E-3</v>
          </cell>
          <cell r="AE127">
            <v>0.23531440294848238</v>
          </cell>
          <cell r="AF127">
            <v>2.6094444564191292E-2</v>
          </cell>
        </row>
        <row r="128">
          <cell r="W128">
            <v>43749</v>
          </cell>
          <cell r="X128">
            <v>0.30276829274140099</v>
          </cell>
          <cell r="Y128">
            <v>0</v>
          </cell>
          <cell r="Z128">
            <v>1.8776611485027777E-2</v>
          </cell>
          <cell r="AA128">
            <v>4.9417854788530557E-2</v>
          </cell>
          <cell r="AB128">
            <v>1.3148159569122703E-2</v>
          </cell>
          <cell r="AC128">
            <v>0.16151230115249163</v>
          </cell>
          <cell r="AD128">
            <v>7.7287885953951693E-3</v>
          </cell>
          <cell r="AE128">
            <v>0.23531440294848238</v>
          </cell>
          <cell r="AF128">
            <v>2.6094444564191292E-2</v>
          </cell>
        </row>
        <row r="129">
          <cell r="W129">
            <v>43748</v>
          </cell>
          <cell r="X129">
            <v>0.30372314175368742</v>
          </cell>
          <cell r="Y129">
            <v>0</v>
          </cell>
          <cell r="Z129">
            <v>1.8526451197861026E-2</v>
          </cell>
          <cell r="AA129">
            <v>4.9563943695801992E-2</v>
          </cell>
          <cell r="AB129">
            <v>1.2477516809558683E-2</v>
          </cell>
          <cell r="AC129">
            <v>0.1621669316787622</v>
          </cell>
          <cell r="AD129">
            <v>7.9623971120872314E-3</v>
          </cell>
          <cell r="AE129">
            <v>0.23403527212550676</v>
          </cell>
          <cell r="AF129">
            <v>2.6307630098106893E-2</v>
          </cell>
        </row>
        <row r="130">
          <cell r="W130">
            <v>43747</v>
          </cell>
          <cell r="X130">
            <v>0.30014165908920376</v>
          </cell>
          <cell r="Y130">
            <v>0</v>
          </cell>
          <cell r="Z130">
            <v>1.8481095738355425E-2</v>
          </cell>
          <cell r="AA130">
            <v>4.946517836158229E-2</v>
          </cell>
          <cell r="AB130">
            <v>1.3245976161045475E-2</v>
          </cell>
          <cell r="AC130">
            <v>0.16264656002556666</v>
          </cell>
          <cell r="AD130">
            <v>8.3903473364963337E-3</v>
          </cell>
          <cell r="AE130">
            <v>0.23654935208813363</v>
          </cell>
          <cell r="AF130">
            <v>2.5757872953175519E-2</v>
          </cell>
        </row>
        <row r="131">
          <cell r="W131">
            <v>43746</v>
          </cell>
          <cell r="X131">
            <v>0.30267941049976693</v>
          </cell>
          <cell r="Y131">
            <v>0</v>
          </cell>
          <cell r="Z131">
            <v>1.8780756132566648E-2</v>
          </cell>
          <cell r="AA131">
            <v>4.9299338407004262E-2</v>
          </cell>
          <cell r="AB131">
            <v>1.3014347844391342E-2</v>
          </cell>
          <cell r="AC131">
            <v>0.16200047058924147</v>
          </cell>
          <cell r="AD131">
            <v>7.7065560581392667E-3</v>
          </cell>
          <cell r="AE131">
            <v>0.23499069641689904</v>
          </cell>
          <cell r="AF131">
            <v>2.6327675823393269E-2</v>
          </cell>
        </row>
        <row r="132">
          <cell r="W132">
            <v>43745</v>
          </cell>
          <cell r="X132">
            <v>0.29683409481387141</v>
          </cell>
          <cell r="Y132">
            <v>0</v>
          </cell>
          <cell r="Z132">
            <v>1.7974451936514643E-2</v>
          </cell>
          <cell r="AA132">
            <v>5.0979435710884979E-2</v>
          </cell>
          <cell r="AB132">
            <v>1.2518319717960406E-2</v>
          </cell>
          <cell r="AC132">
            <v>0.16551456098152501</v>
          </cell>
          <cell r="AD132">
            <v>6.705605477522727E-3</v>
          </cell>
          <cell r="AE132">
            <v>0.23793705271445953</v>
          </cell>
          <cell r="AF132">
            <v>2.7369569752252139E-2</v>
          </cell>
        </row>
        <row r="133">
          <cell r="W133">
            <v>43744</v>
          </cell>
          <cell r="X133">
            <v>0.29695038450304873</v>
          </cell>
          <cell r="Y133">
            <v>0</v>
          </cell>
          <cell r="Z133">
            <v>1.6242061945179683E-2</v>
          </cell>
          <cell r="AA133">
            <v>5.3971523941055984E-2</v>
          </cell>
          <cell r="AB133">
            <v>1.2437437420319912E-2</v>
          </cell>
          <cell r="AC133">
            <v>0.16561296085786067</v>
          </cell>
          <cell r="AD133">
            <v>6.794471225095247E-3</v>
          </cell>
          <cell r="AE133">
            <v>0.23563684347883965</v>
          </cell>
          <cell r="AF133">
            <v>2.6577619430452722E-2</v>
          </cell>
        </row>
        <row r="134">
          <cell r="W134">
            <v>43743</v>
          </cell>
          <cell r="X134">
            <v>0.29396531765624689</v>
          </cell>
          <cell r="Y134">
            <v>0</v>
          </cell>
          <cell r="Z134">
            <v>1.5918821223582895E-2</v>
          </cell>
          <cell r="AA134">
            <v>5.4449068338536397E-2</v>
          </cell>
          <cell r="AB134">
            <v>1.2909374743552728E-2</v>
          </cell>
          <cell r="AC134">
            <v>0.1629752019506811</v>
          </cell>
          <cell r="AD134">
            <v>6.5052555173161948E-3</v>
          </cell>
          <cell r="AE134">
            <v>0.23697532233897114</v>
          </cell>
          <cell r="AF134">
            <v>2.6087379423984321E-2</v>
          </cell>
        </row>
        <row r="135">
          <cell r="W135">
            <v>43742</v>
          </cell>
          <cell r="X135">
            <v>0.29396531765624689</v>
          </cell>
          <cell r="Y135">
            <v>0</v>
          </cell>
          <cell r="Z135">
            <v>1.5918821223582895E-2</v>
          </cell>
          <cell r="AA135">
            <v>5.4449068338536397E-2</v>
          </cell>
          <cell r="AB135">
            <v>1.2909374743552728E-2</v>
          </cell>
          <cell r="AC135">
            <v>0.1629752019506811</v>
          </cell>
          <cell r="AD135">
            <v>6.5052555173161948E-3</v>
          </cell>
          <cell r="AE135">
            <v>0.23697532233897114</v>
          </cell>
          <cell r="AF135">
            <v>2.6087379423984321E-2</v>
          </cell>
        </row>
        <row r="136">
          <cell r="W136">
            <v>43741</v>
          </cell>
          <cell r="X136">
            <v>0.29670320457474558</v>
          </cell>
          <cell r="Y136">
            <v>0</v>
          </cell>
          <cell r="Z136">
            <v>1.7681986405889236E-2</v>
          </cell>
          <cell r="AA136">
            <v>5.3554122923022557E-2</v>
          </cell>
          <cell r="AB136">
            <v>1.3906077245402288E-2</v>
          </cell>
          <cell r="AC136">
            <v>0.16645749694732312</v>
          </cell>
          <cell r="AD136">
            <v>6.9996715143021441E-3</v>
          </cell>
          <cell r="AE136">
            <v>0.23166572928869195</v>
          </cell>
          <cell r="AF136">
            <v>2.7059219192175091E-2</v>
          </cell>
        </row>
        <row r="137">
          <cell r="W137">
            <v>43740</v>
          </cell>
          <cell r="X137">
            <v>0.29103971672074941</v>
          </cell>
          <cell r="Y137">
            <v>0</v>
          </cell>
          <cell r="Z137">
            <v>1.8804342887197505E-2</v>
          </cell>
          <cell r="AA137">
            <v>5.3368106804065216E-2</v>
          </cell>
          <cell r="AB137">
            <v>1.3786236539692343E-2</v>
          </cell>
          <cell r="AC137">
            <v>0.17531068053570445</v>
          </cell>
          <cell r="AD137">
            <v>6.1923780466514883E-3</v>
          </cell>
          <cell r="AE137">
            <v>0.22619564957946806</v>
          </cell>
          <cell r="AF137">
            <v>2.8486660482218165E-2</v>
          </cell>
        </row>
        <row r="138">
          <cell r="W138">
            <v>43739</v>
          </cell>
          <cell r="X138">
            <v>0.29231968791535706</v>
          </cell>
          <cell r="Y138">
            <v>0</v>
          </cell>
          <cell r="Z138">
            <v>1.9953666955289939E-2</v>
          </cell>
          <cell r="AA138">
            <v>5.2817289005892033E-2</v>
          </cell>
          <cell r="AB138">
            <v>1.3585238897074066E-2</v>
          </cell>
          <cell r="AC138">
            <v>0.17896818129143002</v>
          </cell>
          <cell r="AD138">
            <v>6.553524794271807E-3</v>
          </cell>
          <cell r="AE138">
            <v>0.22106069911869675</v>
          </cell>
          <cell r="AF138">
            <v>2.8135714332985784E-2</v>
          </cell>
        </row>
        <row r="139">
          <cell r="W139">
            <v>43738</v>
          </cell>
          <cell r="X139">
            <v>0.29648828860671467</v>
          </cell>
          <cell r="Y139">
            <v>0</v>
          </cell>
          <cell r="Z139">
            <v>2.0918878127538221E-2</v>
          </cell>
          <cell r="AA139">
            <v>5.2431403280451878E-2</v>
          </cell>
          <cell r="AB139">
            <v>1.4210108372182506E-2</v>
          </cell>
          <cell r="AC139">
            <v>0.18145489972751147</v>
          </cell>
          <cell r="AD139">
            <v>6.7037264611159502E-3</v>
          </cell>
          <cell r="AE139">
            <v>0.21213409589654361</v>
          </cell>
          <cell r="AF139">
            <v>2.7243685104909324E-2</v>
          </cell>
        </row>
        <row r="140">
          <cell r="W140">
            <v>43737</v>
          </cell>
          <cell r="X140">
            <v>0.30135082482773207</v>
          </cell>
          <cell r="Y140">
            <v>0</v>
          </cell>
          <cell r="Z140">
            <v>2.3919137400080483E-2</v>
          </cell>
          <cell r="AA140">
            <v>5.3846100481601766E-2</v>
          </cell>
          <cell r="AB140">
            <v>1.4009959117873441E-2</v>
          </cell>
          <cell r="AC140">
            <v>0.17676496750294285</v>
          </cell>
          <cell r="AD140">
            <v>6.0733869858674763E-3</v>
          </cell>
          <cell r="AE140">
            <v>0.2101265483896754</v>
          </cell>
          <cell r="AF140">
            <v>2.6922298182818705E-2</v>
          </cell>
        </row>
        <row r="141">
          <cell r="W141">
            <v>43736</v>
          </cell>
          <cell r="X141">
            <v>0.29879481522411766</v>
          </cell>
          <cell r="Y141">
            <v>0</v>
          </cell>
          <cell r="Z141">
            <v>2.1851750216041601E-2</v>
          </cell>
          <cell r="AA141">
            <v>5.4197682217588888E-2</v>
          </cell>
          <cell r="AB141">
            <v>1.450228695626655E-2</v>
          </cell>
          <cell r="AC141">
            <v>0.17719471917058963</v>
          </cell>
          <cell r="AD141">
            <v>7.0373145509456825E-3</v>
          </cell>
          <cell r="AE141">
            <v>0.21215501794793759</v>
          </cell>
          <cell r="AF141">
            <v>2.6420864804583031E-2</v>
          </cell>
        </row>
        <row r="142">
          <cell r="W142">
            <v>43735</v>
          </cell>
          <cell r="X142">
            <v>0.29879481522411766</v>
          </cell>
          <cell r="Y142">
            <v>0</v>
          </cell>
          <cell r="Z142">
            <v>2.1851750216041601E-2</v>
          </cell>
          <cell r="AA142">
            <v>5.4197682217588888E-2</v>
          </cell>
          <cell r="AB142">
            <v>1.450228695626655E-2</v>
          </cell>
          <cell r="AC142">
            <v>0.17719471917058963</v>
          </cell>
          <cell r="AD142">
            <v>7.0373145509456825E-3</v>
          </cell>
          <cell r="AE142">
            <v>0.21215501794793759</v>
          </cell>
          <cell r="AF142">
            <v>2.6420864804583031E-2</v>
          </cell>
        </row>
        <row r="143">
          <cell r="W143">
            <v>43734</v>
          </cell>
          <cell r="X143">
            <v>0.29879481522411766</v>
          </cell>
          <cell r="Y143">
            <v>0</v>
          </cell>
          <cell r="Z143">
            <v>2.1851750216041601E-2</v>
          </cell>
          <cell r="AA143">
            <v>5.4197682217588888E-2</v>
          </cell>
          <cell r="AB143">
            <v>1.450228695626655E-2</v>
          </cell>
          <cell r="AC143">
            <v>0.17719471917058963</v>
          </cell>
          <cell r="AD143">
            <v>7.0373145509456825E-3</v>
          </cell>
          <cell r="AE143">
            <v>0.21215501794793759</v>
          </cell>
          <cell r="AF143">
            <v>2.6420864804583031E-2</v>
          </cell>
        </row>
        <row r="144">
          <cell r="W144">
            <v>43733</v>
          </cell>
          <cell r="X144">
            <v>0.30605392275300369</v>
          </cell>
          <cell r="Y144">
            <v>0</v>
          </cell>
          <cell r="Z144">
            <v>2.5049852695863579E-2</v>
          </cell>
          <cell r="AA144">
            <v>5.5085026283919598E-2</v>
          </cell>
          <cell r="AB144">
            <v>1.5212541690015326E-2</v>
          </cell>
          <cell r="AC144">
            <v>0.17760451703366575</v>
          </cell>
          <cell r="AD144">
            <v>6.035487821160924E-3</v>
          </cell>
          <cell r="AE144">
            <v>0.20170308911967891</v>
          </cell>
          <cell r="AF144">
            <v>2.8124138815318295E-2</v>
          </cell>
        </row>
        <row r="145">
          <cell r="W145">
            <v>43732</v>
          </cell>
          <cell r="X145">
            <v>0.30387507870229746</v>
          </cell>
          <cell r="Y145">
            <v>0</v>
          </cell>
          <cell r="Z145">
            <v>2.4565021253603825E-2</v>
          </cell>
          <cell r="AA145">
            <v>5.5823504040817498E-2</v>
          </cell>
          <cell r="AB145">
            <v>1.4963650239281069E-2</v>
          </cell>
          <cell r="AC145">
            <v>0.17818341792982453</v>
          </cell>
          <cell r="AD145">
            <v>6.0510766634330488E-3</v>
          </cell>
          <cell r="AE145">
            <v>0.20330212115147986</v>
          </cell>
          <cell r="AF145">
            <v>2.8143109737331421E-2</v>
          </cell>
        </row>
        <row r="146">
          <cell r="W146">
            <v>43731</v>
          </cell>
          <cell r="X146">
            <v>0.30576227240379728</v>
          </cell>
          <cell r="Y146">
            <v>0</v>
          </cell>
          <cell r="Z146">
            <v>2.5766257059574055E-2</v>
          </cell>
          <cell r="AA146">
            <v>5.5310121430017886E-2</v>
          </cell>
          <cell r="AB146">
            <v>1.4918667842082158E-2</v>
          </cell>
          <cell r="AC146">
            <v>0.17881128753542785</v>
          </cell>
          <cell r="AD146">
            <v>5.6385541299740624E-3</v>
          </cell>
          <cell r="AE146">
            <v>0.19927774685827643</v>
          </cell>
          <cell r="AF146">
            <v>2.9178238714922394E-2</v>
          </cell>
        </row>
        <row r="147">
          <cell r="W147">
            <v>43730</v>
          </cell>
          <cell r="X147">
            <v>0.31063374255568493</v>
          </cell>
          <cell r="Y147">
            <v>0</v>
          </cell>
          <cell r="Z147">
            <v>2.8107123518849628E-2</v>
          </cell>
          <cell r="AA147">
            <v>5.3471292943934774E-2</v>
          </cell>
          <cell r="AB147">
            <v>1.4734372103418028E-2</v>
          </cell>
          <cell r="AC147">
            <v>0.17972018346655444</v>
          </cell>
          <cell r="AD147">
            <v>6.2717021390776284E-3</v>
          </cell>
          <cell r="AE147">
            <v>0.19277145708079452</v>
          </cell>
          <cell r="AF147">
            <v>2.8369520080088868E-2</v>
          </cell>
        </row>
        <row r="148">
          <cell r="W148">
            <v>43729</v>
          </cell>
          <cell r="X148">
            <v>0.30970690403063761</v>
          </cell>
          <cell r="Y148">
            <v>0</v>
          </cell>
          <cell r="Z148">
            <v>2.8198924519223734E-2</v>
          </cell>
          <cell r="AA148">
            <v>5.3633726842570763E-2</v>
          </cell>
          <cell r="AB148">
            <v>1.4794887578891707E-2</v>
          </cell>
          <cell r="AC148">
            <v>0.18076820580250652</v>
          </cell>
          <cell r="AD148">
            <v>6.1204193131087822E-3</v>
          </cell>
          <cell r="AE148">
            <v>0.19255214554720584</v>
          </cell>
          <cell r="AF148">
            <v>2.8477054199233024E-2</v>
          </cell>
        </row>
        <row r="149">
          <cell r="W149">
            <v>43728</v>
          </cell>
          <cell r="X149">
            <v>0.30921156645590819</v>
          </cell>
          <cell r="Y149">
            <v>0</v>
          </cell>
          <cell r="Z149">
            <v>2.8036655723161195E-2</v>
          </cell>
          <cell r="AA149">
            <v>5.3701641563959374E-2</v>
          </cell>
          <cell r="AB149">
            <v>1.3850548239034538E-2</v>
          </cell>
          <cell r="AC149">
            <v>0.179818824025999</v>
          </cell>
          <cell r="AD149">
            <v>5.8245503029268871E-3</v>
          </cell>
          <cell r="AE149">
            <v>0.19076217578009216</v>
          </cell>
          <cell r="AF149">
            <v>2.8615057226251361E-2</v>
          </cell>
        </row>
        <row r="150">
          <cell r="W150">
            <v>43727</v>
          </cell>
          <cell r="X150">
            <v>0.31031239830756979</v>
          </cell>
          <cell r="Y150">
            <v>0</v>
          </cell>
          <cell r="Z150">
            <v>2.778641195252058E-2</v>
          </cell>
          <cell r="AA150">
            <v>5.6398615099100512E-2</v>
          </cell>
          <cell r="AB150">
            <v>1.3707238548451477E-2</v>
          </cell>
          <cell r="AC150">
            <v>0.17541000003663151</v>
          </cell>
          <cell r="AD150">
            <v>7.0204920882491282E-3</v>
          </cell>
          <cell r="AE150">
            <v>0.19259189031363705</v>
          </cell>
          <cell r="AF150">
            <v>2.7062498666737128E-2</v>
          </cell>
        </row>
        <row r="151">
          <cell r="W151">
            <v>43726</v>
          </cell>
          <cell r="X151">
            <v>0.31095813219868573</v>
          </cell>
          <cell r="Y151">
            <v>0</v>
          </cell>
          <cell r="Z151">
            <v>2.7741044619517076E-2</v>
          </cell>
          <cell r="AA151">
            <v>5.6322994229573931E-2</v>
          </cell>
          <cell r="AB151">
            <v>1.3668303608018031E-2</v>
          </cell>
          <cell r="AC151">
            <v>0.17488765290401626</v>
          </cell>
          <cell r="AD151">
            <v>6.9755506591051997E-3</v>
          </cell>
          <cell r="AE151">
            <v>0.19274065081019437</v>
          </cell>
          <cell r="AF151">
            <v>2.695204250365936E-2</v>
          </cell>
        </row>
        <row r="152">
          <cell r="W152">
            <v>43725</v>
          </cell>
          <cell r="X152">
            <v>0.31208984968284698</v>
          </cell>
          <cell r="Y152">
            <v>0</v>
          </cell>
          <cell r="Z152">
            <v>2.7930010751953584E-2</v>
          </cell>
          <cell r="AA152">
            <v>5.5890698077154972E-2</v>
          </cell>
          <cell r="AB152">
            <v>1.3425840528820987E-2</v>
          </cell>
          <cell r="AC152">
            <v>0.17918758048458888</v>
          </cell>
          <cell r="AD152">
            <v>7.2344049029990955E-3</v>
          </cell>
          <cell r="AE152">
            <v>0.18925427906055287</v>
          </cell>
          <cell r="AF152">
            <v>2.7531312999044447E-2</v>
          </cell>
        </row>
        <row r="153">
          <cell r="W153">
            <v>43724</v>
          </cell>
          <cell r="X153">
            <v>0.31212186979190709</v>
          </cell>
          <cell r="Y153">
            <v>0</v>
          </cell>
          <cell r="Z153">
            <v>2.5139747599892907E-2</v>
          </cell>
          <cell r="AA153">
            <v>5.3885041675142235E-2</v>
          </cell>
          <cell r="AB153">
            <v>1.3077979667232504E-2</v>
          </cell>
          <cell r="AC153">
            <v>0.18024782197420908</v>
          </cell>
          <cell r="AD153">
            <v>7.2922588446639553E-3</v>
          </cell>
          <cell r="AE153">
            <v>0.19264694227585985</v>
          </cell>
          <cell r="AF153">
            <v>2.7781321578889961E-2</v>
          </cell>
        </row>
        <row r="154">
          <cell r="W154">
            <v>43723</v>
          </cell>
          <cell r="X154">
            <v>0.31178399659028455</v>
          </cell>
          <cell r="Y154">
            <v>0</v>
          </cell>
          <cell r="Z154">
            <v>2.2074564713255085E-2</v>
          </cell>
          <cell r="AA154">
            <v>5.4411943694037367E-2</v>
          </cell>
          <cell r="AB154">
            <v>1.2642121120515343E-2</v>
          </cell>
          <cell r="AC154">
            <v>0.18555439268391433</v>
          </cell>
          <cell r="AD154">
            <v>8.7667455353655152E-3</v>
          </cell>
          <cell r="AE154">
            <v>0.18553320991729316</v>
          </cell>
          <cell r="AF154">
            <v>2.6347369192451908E-2</v>
          </cell>
        </row>
        <row r="155">
          <cell r="W155">
            <v>43722</v>
          </cell>
          <cell r="X155">
            <v>0.31183349419186418</v>
          </cell>
          <cell r="Y155">
            <v>0</v>
          </cell>
          <cell r="Z155">
            <v>2.1406251827659113E-2</v>
          </cell>
          <cell r="AA155">
            <v>5.4547675990985471E-2</v>
          </cell>
          <cell r="AB155">
            <v>1.1955318039584644E-2</v>
          </cell>
          <cell r="AC155">
            <v>0.18500903772757835</v>
          </cell>
          <cell r="AD155">
            <v>9.1168201660256284E-3</v>
          </cell>
          <cell r="AE155">
            <v>0.18454580723905251</v>
          </cell>
          <cell r="AF155">
            <v>2.5552844743807198E-2</v>
          </cell>
        </row>
        <row r="156">
          <cell r="W156">
            <v>43721</v>
          </cell>
          <cell r="X156">
            <v>0.31183349419186418</v>
          </cell>
          <cell r="Y156">
            <v>0</v>
          </cell>
          <cell r="Z156">
            <v>2.1406251827659113E-2</v>
          </cell>
          <cell r="AA156">
            <v>5.4547675990985471E-2</v>
          </cell>
          <cell r="AB156">
            <v>1.1955318039584644E-2</v>
          </cell>
          <cell r="AC156">
            <v>0.18500903772757835</v>
          </cell>
          <cell r="AD156">
            <v>9.1168201660256284E-3</v>
          </cell>
          <cell r="AE156">
            <v>0.18454580723905251</v>
          </cell>
          <cell r="AF156">
            <v>2.5552844743807198E-2</v>
          </cell>
        </row>
        <row r="157">
          <cell r="W157">
            <v>43720</v>
          </cell>
          <cell r="X157">
            <v>0.31183349419186418</v>
          </cell>
          <cell r="Y157">
            <v>0</v>
          </cell>
          <cell r="Z157">
            <v>2.1406251827659113E-2</v>
          </cell>
          <cell r="AA157">
            <v>5.4547675990985471E-2</v>
          </cell>
          <cell r="AB157">
            <v>1.1955318039584644E-2</v>
          </cell>
          <cell r="AC157">
            <v>0.18500903772757835</v>
          </cell>
          <cell r="AD157">
            <v>9.1168201660256284E-3</v>
          </cell>
          <cell r="AE157">
            <v>0.18454580723905251</v>
          </cell>
          <cell r="AF157">
            <v>2.5552844743807198E-2</v>
          </cell>
        </row>
        <row r="158">
          <cell r="W158">
            <v>43719</v>
          </cell>
          <cell r="X158">
            <v>0.31438058535950347</v>
          </cell>
          <cell r="Y158">
            <v>0</v>
          </cell>
          <cell r="Z158">
            <v>2.3802297313597214E-2</v>
          </cell>
          <cell r="AA158">
            <v>5.4392197640009257E-2</v>
          </cell>
          <cell r="AB158">
            <v>1.1707405702503825E-2</v>
          </cell>
          <cell r="AC158">
            <v>0.19067635590417309</v>
          </cell>
          <cell r="AD158">
            <v>9.4194400263398204E-3</v>
          </cell>
          <cell r="AE158">
            <v>0.17542303278710691</v>
          </cell>
          <cell r="AF158">
            <v>2.5209271885040622E-2</v>
          </cell>
        </row>
        <row r="159">
          <cell r="W159">
            <v>43718</v>
          </cell>
          <cell r="X159">
            <v>0.31386475955990095</v>
          </cell>
          <cell r="Y159">
            <v>0</v>
          </cell>
          <cell r="Z159">
            <v>2.4371369672762429E-2</v>
          </cell>
          <cell r="AA159">
            <v>5.4634688485851166E-2</v>
          </cell>
          <cell r="AB159">
            <v>1.1527104481276947E-2</v>
          </cell>
          <cell r="AC159">
            <v>0.19084390563455306</v>
          </cell>
          <cell r="AD159">
            <v>9.8027812036169254E-3</v>
          </cell>
          <cell r="AE159">
            <v>0.17382333180525114</v>
          </cell>
          <cell r="AF159">
            <v>2.5974622544432096E-2</v>
          </cell>
        </row>
        <row r="160">
          <cell r="W160">
            <v>43717</v>
          </cell>
          <cell r="X160">
            <v>0.32400783596321014</v>
          </cell>
          <cell r="Y160">
            <v>0</v>
          </cell>
          <cell r="Z160">
            <v>2.5258846131460896E-2</v>
          </cell>
          <cell r="AA160">
            <v>5.3893398811530144E-2</v>
          </cell>
          <cell r="AB160">
            <v>1.1625163084369153E-2</v>
          </cell>
          <cell r="AC160">
            <v>0.18294833341948746</v>
          </cell>
          <cell r="AD160">
            <v>9.2330628146949003E-3</v>
          </cell>
          <cell r="AE160">
            <v>0.17343261488193917</v>
          </cell>
          <cell r="AF160">
            <v>2.3955928857679342E-2</v>
          </cell>
        </row>
        <row r="161">
          <cell r="W161">
            <v>43716</v>
          </cell>
          <cell r="X161">
            <v>0.32900928707613653</v>
          </cell>
          <cell r="Y161">
            <v>0</v>
          </cell>
          <cell r="Z161">
            <v>2.5031979317598676E-2</v>
          </cell>
          <cell r="AA161">
            <v>5.2661063520977186E-2</v>
          </cell>
          <cell r="AB161">
            <v>1.1660465291899647E-2</v>
          </cell>
          <cell r="AC161">
            <v>0.18052629413041282</v>
          </cell>
          <cell r="AD161">
            <v>9.4345717377792085E-3</v>
          </cell>
          <cell r="AE161">
            <v>0.17250009465614094</v>
          </cell>
          <cell r="AF161">
            <v>2.3752040799487846E-2</v>
          </cell>
        </row>
        <row r="162">
          <cell r="W162">
            <v>43715</v>
          </cell>
          <cell r="X162">
            <v>0.32910261043362654</v>
          </cell>
          <cell r="Y162">
            <v>0</v>
          </cell>
          <cell r="Z162">
            <v>2.4865834030513397E-2</v>
          </cell>
          <cell r="AA162">
            <v>5.1797999420789484E-2</v>
          </cell>
          <cell r="AB162">
            <v>1.1546456255809523E-2</v>
          </cell>
          <cell r="AC162">
            <v>0.182156645176106</v>
          </cell>
          <cell r="AD162">
            <v>9.0573107286966662E-3</v>
          </cell>
          <cell r="AE162">
            <v>0.17255673956864975</v>
          </cell>
          <cell r="AF162">
            <v>2.4084950652658237E-2</v>
          </cell>
        </row>
        <row r="163">
          <cell r="W163">
            <v>43714</v>
          </cell>
          <cell r="X163">
            <v>0.32792572529572428</v>
          </cell>
          <cell r="Y163">
            <v>0</v>
          </cell>
          <cell r="Z163">
            <v>2.4558153744659424E-2</v>
          </cell>
          <cell r="AA163">
            <v>5.2656961333585023E-2</v>
          </cell>
          <cell r="AB163">
            <v>1.1665655890087431E-2</v>
          </cell>
          <cell r="AC163">
            <v>0.17765801176414292</v>
          </cell>
          <cell r="AD163">
            <v>8.8988883823237688E-3</v>
          </cell>
          <cell r="AE163">
            <v>0.17675491287159364</v>
          </cell>
          <cell r="AF163">
            <v>2.3144017888245647E-2</v>
          </cell>
        </row>
        <row r="164">
          <cell r="W164">
            <v>43713</v>
          </cell>
          <cell r="X164">
            <v>0.33217751715862737</v>
          </cell>
          <cell r="Y164">
            <v>0</v>
          </cell>
          <cell r="Z164">
            <v>2.3559054383381552E-2</v>
          </cell>
          <cell r="AA164">
            <v>5.1638811472354648E-2</v>
          </cell>
          <cell r="AB164">
            <v>1.1480478038181729E-2</v>
          </cell>
          <cell r="AC164">
            <v>0.17717096661601611</v>
          </cell>
          <cell r="AD164">
            <v>8.893745959230653E-3</v>
          </cell>
          <cell r="AE164">
            <v>0.17390110745481918</v>
          </cell>
          <cell r="AF164">
            <v>2.4235979390443953E-2</v>
          </cell>
        </row>
        <row r="165">
          <cell r="W165">
            <v>43712</v>
          </cell>
          <cell r="X165">
            <v>0.33072406685489381</v>
          </cell>
          <cell r="Y165">
            <v>0</v>
          </cell>
          <cell r="Z165">
            <v>2.4697685419838626E-2</v>
          </cell>
          <cell r="AA165">
            <v>5.1617107409120518E-2</v>
          </cell>
          <cell r="AB165">
            <v>1.1819123006908985E-2</v>
          </cell>
          <cell r="AC165">
            <v>0.17902828978995422</v>
          </cell>
          <cell r="AD165">
            <v>9.6620232518921847E-3</v>
          </cell>
          <cell r="AE165">
            <v>0.17286362885283763</v>
          </cell>
          <cell r="AF165">
            <v>2.2909868809876582E-2</v>
          </cell>
        </row>
        <row r="166">
          <cell r="W166">
            <v>43711</v>
          </cell>
          <cell r="X166">
            <v>0.33583261635896738</v>
          </cell>
          <cell r="Y166">
            <v>0</v>
          </cell>
          <cell r="Z166">
            <v>2.5791824041516087E-2</v>
          </cell>
          <cell r="AA166">
            <v>5.3016033631426082E-2</v>
          </cell>
          <cell r="AB166">
            <v>9.7542379261047266E-3</v>
          </cell>
          <cell r="AC166">
            <v>0.17766516102077604</v>
          </cell>
          <cell r="AD166">
            <v>8.4338516626296482E-3</v>
          </cell>
          <cell r="AE166">
            <v>0.16896844357153884</v>
          </cell>
          <cell r="AF166">
            <v>2.3522220754433377E-2</v>
          </cell>
        </row>
        <row r="167">
          <cell r="W167">
            <v>43710</v>
          </cell>
          <cell r="X167">
            <v>0.33694209267918901</v>
          </cell>
          <cell r="Y167">
            <v>0</v>
          </cell>
          <cell r="Z167">
            <v>2.6616646142225388E-2</v>
          </cell>
          <cell r="AA167">
            <v>5.1642217812028733E-2</v>
          </cell>
          <cell r="AB167">
            <v>1.0195355312423764E-2</v>
          </cell>
          <cell r="AC167">
            <v>0.18070882331716087</v>
          </cell>
          <cell r="AD167">
            <v>8.5728788707578989E-3</v>
          </cell>
          <cell r="AE167">
            <v>0.16499993426366252</v>
          </cell>
          <cell r="AF167">
            <v>2.3310640907604371E-2</v>
          </cell>
        </row>
        <row r="168">
          <cell r="W168">
            <v>43709</v>
          </cell>
          <cell r="X168">
            <v>0.33796299135562552</v>
          </cell>
          <cell r="Y168">
            <v>0</v>
          </cell>
          <cell r="Z168">
            <v>2.7047133183895868E-2</v>
          </cell>
          <cell r="AA168">
            <v>5.0808507313672396E-2</v>
          </cell>
          <cell r="AB168">
            <v>9.9906788114724199E-3</v>
          </cell>
          <cell r="AC168">
            <v>0.18047677158431377</v>
          </cell>
          <cell r="AD168">
            <v>7.9674979618477304E-3</v>
          </cell>
          <cell r="AE168">
            <v>0.16527692655186715</v>
          </cell>
          <cell r="AF168">
            <v>2.3507655672062248E-2</v>
          </cell>
        </row>
        <row r="169">
          <cell r="W169">
            <v>43708</v>
          </cell>
          <cell r="X169">
            <v>0.33713643757349504</v>
          </cell>
          <cell r="Y169">
            <v>0</v>
          </cell>
          <cell r="Z169">
            <v>2.6836367340104025E-2</v>
          </cell>
          <cell r="AA169">
            <v>5.080028732257217E-2</v>
          </cell>
          <cell r="AB169">
            <v>1.0022214890478899E-2</v>
          </cell>
          <cell r="AC169">
            <v>0.18046116511500279</v>
          </cell>
          <cell r="AD169">
            <v>7.6192590510521362E-3</v>
          </cell>
          <cell r="AE169">
            <v>0.16653979776661246</v>
          </cell>
          <cell r="AF169">
            <v>2.3632755669730436E-2</v>
          </cell>
        </row>
        <row r="170">
          <cell r="W170">
            <v>43707</v>
          </cell>
          <cell r="X170">
            <v>0.32841184109314187</v>
          </cell>
          <cell r="Y170">
            <v>0</v>
          </cell>
          <cell r="Z170">
            <v>2.7833910246114216E-2</v>
          </cell>
          <cell r="AA170">
            <v>5.0575218557133962E-2</v>
          </cell>
          <cell r="AB170">
            <v>9.9485671867653412E-3</v>
          </cell>
          <cell r="AC170">
            <v>0.18477808207240815</v>
          </cell>
          <cell r="AD170">
            <v>7.1077070924429825E-3</v>
          </cell>
          <cell r="AE170">
            <v>0.16873749766310492</v>
          </cell>
          <cell r="AF170">
            <v>2.4576905212687222E-2</v>
          </cell>
        </row>
        <row r="171">
          <cell r="W171">
            <v>43706</v>
          </cell>
          <cell r="X171">
            <v>0.32894958931746981</v>
          </cell>
          <cell r="Y171">
            <v>0</v>
          </cell>
          <cell r="Z171">
            <v>2.793849604993786E-2</v>
          </cell>
          <cell r="AA171">
            <v>5.0458627732700836E-2</v>
          </cell>
          <cell r="AB171">
            <v>1.0127254396155633E-2</v>
          </cell>
          <cell r="AC171">
            <v>0.18265102286782078</v>
          </cell>
          <cell r="AD171">
            <v>6.7198050994087483E-3</v>
          </cell>
          <cell r="AE171">
            <v>0.17102518758738944</v>
          </cell>
          <cell r="AF171">
            <v>2.4120631699378694E-2</v>
          </cell>
        </row>
        <row r="172">
          <cell r="W172">
            <v>43705</v>
          </cell>
          <cell r="X172">
            <v>0.32661432993847356</v>
          </cell>
          <cell r="Y172">
            <v>0</v>
          </cell>
          <cell r="Z172">
            <v>2.7438898279256392E-2</v>
          </cell>
          <cell r="AA172">
            <v>5.1273105989652776E-2</v>
          </cell>
          <cell r="AB172">
            <v>1.0003420623181927E-2</v>
          </cell>
          <cell r="AC172">
            <v>0.18613475195156765</v>
          </cell>
          <cell r="AD172">
            <v>7.1888332602771474E-3</v>
          </cell>
          <cell r="AE172">
            <v>0.16923301754386066</v>
          </cell>
          <cell r="AF172">
            <v>2.4065155165543844E-2</v>
          </cell>
        </row>
        <row r="173">
          <cell r="W173">
            <v>43704</v>
          </cell>
          <cell r="X173">
            <v>0.32296300986392523</v>
          </cell>
          <cell r="Y173">
            <v>0</v>
          </cell>
          <cell r="Z173">
            <v>2.7188203545632131E-2</v>
          </cell>
          <cell r="AA173">
            <v>5.0857495498156352E-2</v>
          </cell>
          <cell r="AB173">
            <v>9.9537844871083851E-3</v>
          </cell>
          <cell r="AC173">
            <v>0.1927775872208233</v>
          </cell>
          <cell r="AD173">
            <v>8.4064577286853612E-3</v>
          </cell>
          <cell r="AE173">
            <v>0.16400094249401567</v>
          </cell>
          <cell r="AF173">
            <v>2.5732587112181279E-2</v>
          </cell>
        </row>
        <row r="174">
          <cell r="W174">
            <v>43703</v>
          </cell>
          <cell r="X174">
            <v>0.32448658167299366</v>
          </cell>
          <cell r="Y174">
            <v>0</v>
          </cell>
          <cell r="Z174">
            <v>2.7841456440297768E-2</v>
          </cell>
          <cell r="AA174">
            <v>4.9328246467329195E-2</v>
          </cell>
          <cell r="AB174">
            <v>1.0696777354112248E-2</v>
          </cell>
          <cell r="AC174">
            <v>0.18940144130503397</v>
          </cell>
          <cell r="AD174">
            <v>8.2309738954378289E-3</v>
          </cell>
          <cell r="AE174">
            <v>0.16514146298864857</v>
          </cell>
          <cell r="AF174">
            <v>2.6692444754209312E-2</v>
          </cell>
        </row>
        <row r="175">
          <cell r="W175">
            <v>43702</v>
          </cell>
          <cell r="X175">
            <v>0.32624530583776112</v>
          </cell>
          <cell r="Y175">
            <v>0</v>
          </cell>
          <cell r="Z175">
            <v>2.9533076728521745E-2</v>
          </cell>
          <cell r="AA175">
            <v>4.9898573011230227E-2</v>
          </cell>
          <cell r="AB175">
            <v>1.0846702124582087E-2</v>
          </cell>
          <cell r="AC175">
            <v>0.19279876931944692</v>
          </cell>
          <cell r="AD175">
            <v>9.2241488884386488E-3</v>
          </cell>
          <cell r="AE175">
            <v>0.15646800540213174</v>
          </cell>
          <cell r="AF175">
            <v>2.4985418687887517E-2</v>
          </cell>
        </row>
        <row r="176">
          <cell r="W176">
            <v>43701</v>
          </cell>
          <cell r="X176">
            <v>0.326113029467334</v>
          </cell>
          <cell r="Y176">
            <v>0</v>
          </cell>
          <cell r="Z176">
            <v>2.925843145848599E-2</v>
          </cell>
          <cell r="AA176">
            <v>4.9813664626526276E-2</v>
          </cell>
          <cell r="AB176">
            <v>1.0824310492286405E-2</v>
          </cell>
          <cell r="AC176">
            <v>0.19296730431584308</v>
          </cell>
          <cell r="AD176">
            <v>9.4883951445429542E-3</v>
          </cell>
          <cell r="AE176">
            <v>0.15641772126556142</v>
          </cell>
          <cell r="AF176">
            <v>2.5117143229419922E-2</v>
          </cell>
        </row>
        <row r="177">
          <cell r="W177">
            <v>43700</v>
          </cell>
          <cell r="X177">
            <v>0.32594928468152273</v>
          </cell>
          <cell r="Y177">
            <v>0</v>
          </cell>
          <cell r="Z177">
            <v>2.737895010693225E-2</v>
          </cell>
          <cell r="AA177">
            <v>4.9307122108232092E-2</v>
          </cell>
          <cell r="AB177">
            <v>1.0935026585972202E-2</v>
          </cell>
          <cell r="AC177">
            <v>0.18835057533808908</v>
          </cell>
          <cell r="AD177">
            <v>8.7426011354903247E-3</v>
          </cell>
          <cell r="AE177">
            <v>0.16346095803051028</v>
          </cell>
          <cell r="AF177">
            <v>2.5875482013251145E-2</v>
          </cell>
        </row>
        <row r="178">
          <cell r="W178">
            <v>43699</v>
          </cell>
          <cell r="X178">
            <v>0.32187508065082199</v>
          </cell>
          <cell r="Y178">
            <v>0</v>
          </cell>
          <cell r="Z178">
            <v>3.0900554409636218E-2</v>
          </cell>
          <cell r="AA178">
            <v>5.0425549536340701E-2</v>
          </cell>
          <cell r="AB178">
            <v>1.1457119885339848E-2</v>
          </cell>
          <cell r="AC178">
            <v>0.19503412307635185</v>
          </cell>
          <cell r="AD178">
            <v>9.8558057543495E-3</v>
          </cell>
          <cell r="AE178">
            <v>0.1565441673327293</v>
          </cell>
          <cell r="AF178">
            <v>2.3907599354430674E-2</v>
          </cell>
        </row>
        <row r="179">
          <cell r="W179">
            <v>43698</v>
          </cell>
          <cell r="X179">
            <v>0.32116710143588301</v>
          </cell>
          <cell r="Y179">
            <v>0</v>
          </cell>
          <cell r="Z179">
            <v>3.1330887848179056E-2</v>
          </cell>
          <cell r="AA179">
            <v>5.0120361529872426E-2</v>
          </cell>
          <cell r="AB179">
            <v>1.1472260355720996E-2</v>
          </cell>
          <cell r="AC179">
            <v>0.19529222824895176</v>
          </cell>
          <cell r="AD179">
            <v>9.8665810038158618E-3</v>
          </cell>
          <cell r="AE179">
            <v>0.1571882729718117</v>
          </cell>
          <cell r="AF179">
            <v>2.3562306605765086E-2</v>
          </cell>
        </row>
        <row r="180">
          <cell r="W180">
            <v>43697</v>
          </cell>
          <cell r="X180">
            <v>0.31835810979990314</v>
          </cell>
          <cell r="Y180">
            <v>0</v>
          </cell>
          <cell r="Z180">
            <v>3.1210494918352059E-2</v>
          </cell>
          <cell r="AA180">
            <v>5.0625080575079584E-2</v>
          </cell>
          <cell r="AB180">
            <v>1.1634259917329914E-2</v>
          </cell>
          <cell r="AC180">
            <v>0.19545374977674537</v>
          </cell>
          <cell r="AD180">
            <v>9.7975126708070674E-3</v>
          </cell>
          <cell r="AE180">
            <v>0.16066827747661155</v>
          </cell>
          <cell r="AF180">
            <v>2.3690456176526872E-2</v>
          </cell>
        </row>
        <row r="181">
          <cell r="W181">
            <v>43696</v>
          </cell>
          <cell r="X181">
            <v>0.32880195011599606</v>
          </cell>
          <cell r="Y181">
            <v>0</v>
          </cell>
          <cell r="Z181">
            <v>2.7226384177685838E-2</v>
          </cell>
          <cell r="AA181">
            <v>5.427968411744423E-2</v>
          </cell>
          <cell r="AB181">
            <v>1.1711233124996815E-2</v>
          </cell>
          <cell r="AC181">
            <v>0.1909723473739536</v>
          </cell>
          <cell r="AD181">
            <v>8.1068128687810468E-3</v>
          </cell>
          <cell r="AE181">
            <v>0.16304599338097617</v>
          </cell>
          <cell r="AF181">
            <v>1.9394300239501869E-2</v>
          </cell>
        </row>
        <row r="182">
          <cell r="W182">
            <v>43695</v>
          </cell>
          <cell r="X182">
            <v>0.33054534078957198</v>
          </cell>
          <cell r="Y182">
            <v>0</v>
          </cell>
          <cell r="Z182">
            <v>2.7471107119018047E-2</v>
          </cell>
          <cell r="AA182">
            <v>5.4376127077266585E-2</v>
          </cell>
          <cell r="AB182">
            <v>1.2014006672711883E-2</v>
          </cell>
          <cell r="AC182">
            <v>0.18838767869565687</v>
          </cell>
          <cell r="AD182">
            <v>7.7224044131848114E-3</v>
          </cell>
          <cell r="AE182">
            <v>0.1636876569818336</v>
          </cell>
          <cell r="AF182">
            <v>1.931498789532823E-2</v>
          </cell>
        </row>
        <row r="183">
          <cell r="W183">
            <v>43694</v>
          </cell>
          <cell r="X183">
            <v>0.33096277432950627</v>
          </cell>
          <cell r="Y183">
            <v>0</v>
          </cell>
          <cell r="Z183">
            <v>2.8155497881669829E-2</v>
          </cell>
          <cell r="AA183">
            <v>5.4309280067850893E-2</v>
          </cell>
          <cell r="AB183">
            <v>1.1893010557231713E-2</v>
          </cell>
          <cell r="AC183">
            <v>0.18816901825837315</v>
          </cell>
          <cell r="AD183">
            <v>7.7132318443615053E-3</v>
          </cell>
          <cell r="AE183">
            <v>0.1625352585930013</v>
          </cell>
          <cell r="AF183">
            <v>1.9689537702697352E-2</v>
          </cell>
        </row>
        <row r="184">
          <cell r="W184">
            <v>43693</v>
          </cell>
          <cell r="X184">
            <v>0.33417394057619737</v>
          </cell>
          <cell r="Y184">
            <v>0</v>
          </cell>
          <cell r="Z184">
            <v>2.8130323281022881E-2</v>
          </cell>
          <cell r="AA184">
            <v>5.4206026530192422E-2</v>
          </cell>
          <cell r="AB184">
            <v>1.2073253239400833E-2</v>
          </cell>
          <cell r="AC184">
            <v>0.1871846829269779</v>
          </cell>
          <cell r="AD184">
            <v>7.5790813299095932E-3</v>
          </cell>
          <cell r="AE184">
            <v>0.16160192230126294</v>
          </cell>
          <cell r="AF184">
            <v>1.8736195814224435E-2</v>
          </cell>
        </row>
        <row r="185">
          <cell r="W185">
            <v>43692</v>
          </cell>
          <cell r="X185">
            <v>0.33417394057619737</v>
          </cell>
          <cell r="Y185">
            <v>0</v>
          </cell>
          <cell r="Z185">
            <v>2.8130323281022881E-2</v>
          </cell>
          <cell r="AA185">
            <v>5.4206026530192422E-2</v>
          </cell>
          <cell r="AB185">
            <v>1.2073253239400833E-2</v>
          </cell>
          <cell r="AC185">
            <v>0.1871846829269779</v>
          </cell>
          <cell r="AD185">
            <v>7.5790813299095932E-3</v>
          </cell>
          <cell r="AE185">
            <v>0.16160192230126294</v>
          </cell>
          <cell r="AF185">
            <v>1.8736195814224435E-2</v>
          </cell>
        </row>
        <row r="186">
          <cell r="W186">
            <v>43691</v>
          </cell>
          <cell r="X186">
            <v>0.33499018857758861</v>
          </cell>
          <cell r="Y186">
            <v>0</v>
          </cell>
          <cell r="Z186">
            <v>2.812931092772019E-2</v>
          </cell>
          <cell r="AA186">
            <v>5.4532337461194146E-2</v>
          </cell>
          <cell r="AB186">
            <v>1.2055558928471544E-2</v>
          </cell>
          <cell r="AC186">
            <v>0.18776622965299763</v>
          </cell>
          <cell r="AD186">
            <v>7.5226069073017704E-3</v>
          </cell>
          <cell r="AE186">
            <v>0.16063712893320214</v>
          </cell>
          <cell r="AF186">
            <v>1.808386607151757E-2</v>
          </cell>
        </row>
        <row r="187">
          <cell r="W187">
            <v>43690</v>
          </cell>
          <cell r="X187">
            <v>0.33498269379639906</v>
          </cell>
          <cell r="Y187">
            <v>0</v>
          </cell>
          <cell r="Z187">
            <v>2.8138576032988121E-2</v>
          </cell>
          <cell r="AA187">
            <v>5.5159722126561554E-2</v>
          </cell>
          <cell r="AB187">
            <v>1.204879110786927E-2</v>
          </cell>
          <cell r="AC187">
            <v>0.18859443918937355</v>
          </cell>
          <cell r="AD187">
            <v>7.4901174033492647E-3</v>
          </cell>
          <cell r="AE187">
            <v>0.15990650127713088</v>
          </cell>
          <cell r="AF187">
            <v>1.7417479480145406E-2</v>
          </cell>
        </row>
        <row r="188">
          <cell r="W188">
            <v>43689</v>
          </cell>
          <cell r="X188">
            <v>0.33855788334993742</v>
          </cell>
          <cell r="Y188">
            <v>0</v>
          </cell>
          <cell r="Z188">
            <v>2.7274444824258573E-2</v>
          </cell>
          <cell r="AA188">
            <v>5.7499742226825239E-2</v>
          </cell>
          <cell r="AB188">
            <v>1.1437758635989968E-2</v>
          </cell>
          <cell r="AC188">
            <v>0.1905621513589624</v>
          </cell>
          <cell r="AD188">
            <v>6.545889119451009E-3</v>
          </cell>
          <cell r="AE188">
            <v>0.15654935720766158</v>
          </cell>
          <cell r="AF188">
            <v>1.5407769757730774E-2</v>
          </cell>
        </row>
        <row r="189">
          <cell r="W189">
            <v>43688</v>
          </cell>
          <cell r="X189">
            <v>0.33731742006265542</v>
          </cell>
          <cell r="Y189">
            <v>0</v>
          </cell>
          <cell r="Z189">
            <v>2.7281211980219013E-2</v>
          </cell>
          <cell r="AA189">
            <v>5.7528763715047594E-2</v>
          </cell>
          <cell r="AB189">
            <v>1.1443633371068671E-2</v>
          </cell>
          <cell r="AC189">
            <v>0.18958117155960594</v>
          </cell>
          <cell r="AD189">
            <v>6.2018327506770882E-3</v>
          </cell>
          <cell r="AE189">
            <v>0.15940411383158412</v>
          </cell>
          <cell r="AF189">
            <v>1.5072505615484347E-2</v>
          </cell>
        </row>
        <row r="190">
          <cell r="W190">
            <v>43687</v>
          </cell>
          <cell r="X190">
            <v>0.34260078335537436</v>
          </cell>
          <cell r="Y190">
            <v>0</v>
          </cell>
          <cell r="Z190">
            <v>2.3923926193656915E-2</v>
          </cell>
          <cell r="AA190">
            <v>5.9069522536983825E-2</v>
          </cell>
          <cell r="AB190">
            <v>1.1276677032344079E-2</v>
          </cell>
          <cell r="AC190">
            <v>0.18343732918082237</v>
          </cell>
          <cell r="AD190">
            <v>5.8965208009852544E-3</v>
          </cell>
          <cell r="AE190">
            <v>0.16284110251891512</v>
          </cell>
          <cell r="AF190">
            <v>1.4922337054348053E-2</v>
          </cell>
        </row>
        <row r="191">
          <cell r="W191">
            <v>43686</v>
          </cell>
          <cell r="X191">
            <v>0.34260078335537436</v>
          </cell>
          <cell r="Y191">
            <v>0</v>
          </cell>
          <cell r="Z191">
            <v>2.3923926193656915E-2</v>
          </cell>
          <cell r="AA191">
            <v>5.9069522536983825E-2</v>
          </cell>
          <cell r="AB191">
            <v>1.1276677032344079E-2</v>
          </cell>
          <cell r="AC191">
            <v>0.18343732918082237</v>
          </cell>
          <cell r="AD191">
            <v>5.8965208009852544E-3</v>
          </cell>
          <cell r="AE191">
            <v>0.16284110251891512</v>
          </cell>
          <cell r="AF191">
            <v>1.4922337054348053E-2</v>
          </cell>
        </row>
        <row r="192">
          <cell r="W192">
            <v>43685</v>
          </cell>
          <cell r="X192">
            <v>0.33898128702615332</v>
          </cell>
          <cell r="Y192">
            <v>0</v>
          </cell>
          <cell r="Z192">
            <v>2.5464264502608872E-2</v>
          </cell>
          <cell r="AA192">
            <v>5.8051706903591307E-2</v>
          </cell>
          <cell r="AB192">
            <v>1.1318734993665302E-2</v>
          </cell>
          <cell r="AC192">
            <v>0.18881400446678981</v>
          </cell>
          <cell r="AD192">
            <v>6.6216440690116361E-3</v>
          </cell>
          <cell r="AE192">
            <v>0.16075590102208101</v>
          </cell>
          <cell r="AF192">
            <v>1.4183795493548141E-2</v>
          </cell>
        </row>
        <row r="193">
          <cell r="W193">
            <v>43684</v>
          </cell>
          <cell r="X193">
            <v>0.34231229166591876</v>
          </cell>
          <cell r="Y193">
            <v>0</v>
          </cell>
          <cell r="Z193">
            <v>2.3512910366291686E-2</v>
          </cell>
          <cell r="AA193">
            <v>5.9703546061375901E-2</v>
          </cell>
          <cell r="AB193">
            <v>1.1156254810260505E-2</v>
          </cell>
          <cell r="AC193">
            <v>0.18276971169495149</v>
          </cell>
          <cell r="AD193">
            <v>5.6977234737279683E-3</v>
          </cell>
          <cell r="AE193">
            <v>0.16380583218233077</v>
          </cell>
          <cell r="AF193">
            <v>1.5127921117539E-2</v>
          </cell>
        </row>
        <row r="194">
          <cell r="W194">
            <v>43683</v>
          </cell>
          <cell r="X194">
            <v>0.33859335947742458</v>
          </cell>
          <cell r="Y194">
            <v>0</v>
          </cell>
          <cell r="Z194">
            <v>2.600915863509605E-2</v>
          </cell>
          <cell r="AA194">
            <v>5.7907870225048348E-2</v>
          </cell>
          <cell r="AB194">
            <v>1.1352463485483542E-2</v>
          </cell>
          <cell r="AC194">
            <v>0.18824418702807594</v>
          </cell>
          <cell r="AD194">
            <v>6.3647557964015113E-3</v>
          </cell>
          <cell r="AE194">
            <v>0.16134074597498824</v>
          </cell>
          <cell r="AF194">
            <v>1.4343469208406352E-2</v>
          </cell>
        </row>
        <row r="195">
          <cell r="W195">
            <v>43682</v>
          </cell>
          <cell r="X195">
            <v>0.34407260720169597</v>
          </cell>
          <cell r="Y195">
            <v>0</v>
          </cell>
          <cell r="Z195">
            <v>2.3346432612045741E-2</v>
          </cell>
          <cell r="AA195">
            <v>5.9326105715764459E-2</v>
          </cell>
          <cell r="AB195">
            <v>1.1581886604807213E-2</v>
          </cell>
          <cell r="AC195">
            <v>0.182344990429603</v>
          </cell>
          <cell r="AD195">
            <v>5.3570303290575048E-3</v>
          </cell>
          <cell r="AE195">
            <v>0.16207736840328044</v>
          </cell>
          <cell r="AF195">
            <v>1.5798942772261921E-2</v>
          </cell>
        </row>
        <row r="196">
          <cell r="W196">
            <v>43681</v>
          </cell>
          <cell r="X196">
            <v>0.34343563472268401</v>
          </cell>
          <cell r="Y196">
            <v>0</v>
          </cell>
          <cell r="Z196">
            <v>2.2670980317399364E-2</v>
          </cell>
          <cell r="AA196">
            <v>6.0682465855239516E-2</v>
          </cell>
          <cell r="AB196">
            <v>1.1716423959949696E-2</v>
          </cell>
          <cell r="AC196">
            <v>0.18250376554517728</v>
          </cell>
          <cell r="AD196">
            <v>5.0461470858455719E-3</v>
          </cell>
          <cell r="AE196">
            <v>0.16246607294896931</v>
          </cell>
          <cell r="AF196">
            <v>1.5416227133137506E-2</v>
          </cell>
        </row>
        <row r="197">
          <cell r="W197">
            <v>43680</v>
          </cell>
          <cell r="X197">
            <v>0.35269528595264055</v>
          </cell>
          <cell r="Y197">
            <v>0</v>
          </cell>
          <cell r="Z197">
            <v>2.1474017365666453E-2</v>
          </cell>
          <cell r="AA197">
            <v>5.8594008346323077E-2</v>
          </cell>
          <cell r="AB197">
            <v>1.3376010568726362E-2</v>
          </cell>
          <cell r="AC197">
            <v>0.1771835700126316</v>
          </cell>
          <cell r="AD197">
            <v>7.8609290268862996E-3</v>
          </cell>
          <cell r="AE197">
            <v>0.15070464209096718</v>
          </cell>
          <cell r="AF197">
            <v>1.8111536636158464E-2</v>
          </cell>
        </row>
        <row r="198">
          <cell r="W198">
            <v>43679</v>
          </cell>
          <cell r="X198">
            <v>0.35124258322888291</v>
          </cell>
          <cell r="Y198">
            <v>0</v>
          </cell>
          <cell r="Z198">
            <v>2.0956281059943994E-2</v>
          </cell>
          <cell r="AA198">
            <v>5.8726848738163459E-2</v>
          </cell>
          <cell r="AB198">
            <v>1.3130592503125524E-2</v>
          </cell>
          <cell r="AC198">
            <v>0.17903384854822557</v>
          </cell>
          <cell r="AD198">
            <v>6.9232385026174251E-3</v>
          </cell>
          <cell r="AE198">
            <v>0.15176694883875841</v>
          </cell>
          <cell r="AF198">
            <v>1.8219658580282495E-2</v>
          </cell>
        </row>
        <row r="199">
          <cell r="W199">
            <v>43678</v>
          </cell>
          <cell r="X199">
            <v>0.35072314138770266</v>
          </cell>
          <cell r="Y199">
            <v>0</v>
          </cell>
          <cell r="Z199">
            <v>2.0556804529640007E-2</v>
          </cell>
          <cell r="AA199">
            <v>5.9285769670855873E-2</v>
          </cell>
          <cell r="AB199">
            <v>1.314926367986584E-2</v>
          </cell>
          <cell r="AC199">
            <v>0.17817680414561768</v>
          </cell>
          <cell r="AD199">
            <v>6.7058079682484608E-3</v>
          </cell>
          <cell r="AE199">
            <v>0.15334409153144468</v>
          </cell>
          <cell r="AF199">
            <v>1.8058317086624857E-2</v>
          </cell>
        </row>
        <row r="200">
          <cell r="W200">
            <v>43677</v>
          </cell>
          <cell r="X200">
            <v>0.34653548458752342</v>
          </cell>
          <cell r="Y200">
            <v>0</v>
          </cell>
          <cell r="Z200">
            <v>2.0106432887754589E-2</v>
          </cell>
          <cell r="AA200">
            <v>5.9824235563898147E-2</v>
          </cell>
          <cell r="AB200">
            <v>1.2657669862564681E-2</v>
          </cell>
          <cell r="AC200">
            <v>0.17756241083891561</v>
          </cell>
          <cell r="AD200">
            <v>6.3226081028273685E-3</v>
          </cell>
          <cell r="AE200">
            <v>0.15863456296508194</v>
          </cell>
          <cell r="AF200">
            <v>1.8356595191434247E-2</v>
          </cell>
        </row>
        <row r="201">
          <cell r="W201">
            <v>43676</v>
          </cell>
          <cell r="X201">
            <v>0.34373271400996436</v>
          </cell>
          <cell r="Y201">
            <v>0</v>
          </cell>
          <cell r="Z201">
            <v>1.9571476896741033E-2</v>
          </cell>
          <cell r="AA201">
            <v>6.0828451354707394E-2</v>
          </cell>
          <cell r="AB201">
            <v>1.261445529949053E-2</v>
          </cell>
          <cell r="AC201">
            <v>0.17542442579853484</v>
          </cell>
          <cell r="AD201">
            <v>5.8570887214441231E-3</v>
          </cell>
          <cell r="AE201">
            <v>0.16322089030160503</v>
          </cell>
          <cell r="AF201">
            <v>1.8750497617512688E-2</v>
          </cell>
        </row>
        <row r="202">
          <cell r="W202">
            <v>43675</v>
          </cell>
          <cell r="X202">
            <v>0.34115876981624921</v>
          </cell>
          <cell r="Y202">
            <v>0</v>
          </cell>
          <cell r="Z202">
            <v>1.9728875987752515E-2</v>
          </cell>
          <cell r="AA202">
            <v>6.1711914332574627E-2</v>
          </cell>
          <cell r="AB202">
            <v>1.2156096946774594E-2</v>
          </cell>
          <cell r="AC202">
            <v>0.18103350191439888</v>
          </cell>
          <cell r="AD202">
            <v>5.3372503275999714E-3</v>
          </cell>
          <cell r="AE202">
            <v>0.15918081305654186</v>
          </cell>
          <cell r="AF202">
            <v>1.969277761810825E-2</v>
          </cell>
        </row>
        <row r="203">
          <cell r="W203">
            <v>43674</v>
          </cell>
          <cell r="X203">
            <v>0.33637863898548109</v>
          </cell>
          <cell r="Y203">
            <v>0</v>
          </cell>
          <cell r="Z203">
            <v>2.0129270607553092E-2</v>
          </cell>
          <cell r="AA203">
            <v>6.3231158175525617E-2</v>
          </cell>
          <cell r="AB203">
            <v>1.249356752284264E-2</v>
          </cell>
          <cell r="AC203">
            <v>0.18128464245525555</v>
          </cell>
          <cell r="AD203">
            <v>4.0686424061133746E-3</v>
          </cell>
          <cell r="AE203">
            <v>0.1619253913683612</v>
          </cell>
          <cell r="AF203">
            <v>2.0488688478867461E-2</v>
          </cell>
        </row>
        <row r="204">
          <cell r="W204">
            <v>43673</v>
          </cell>
          <cell r="X204">
            <v>0.33094442373282112</v>
          </cell>
          <cell r="Y204">
            <v>0</v>
          </cell>
          <cell r="Z204">
            <v>1.9951775446298309E-2</v>
          </cell>
          <cell r="AA204">
            <v>6.2750825774898739E-2</v>
          </cell>
          <cell r="AB204">
            <v>1.3546965499011424E-2</v>
          </cell>
          <cell r="AC204">
            <v>0.18888503324397068</v>
          </cell>
          <cell r="AD204">
            <v>3.7157197530411201E-3</v>
          </cell>
          <cell r="AE204">
            <v>0.16147669372700624</v>
          </cell>
          <cell r="AF204">
            <v>1.8728562822952481E-2</v>
          </cell>
        </row>
        <row r="205">
          <cell r="W205">
            <v>43672</v>
          </cell>
          <cell r="X205">
            <v>0.32444433127210615</v>
          </cell>
          <cell r="Y205">
            <v>0</v>
          </cell>
          <cell r="Z205">
            <v>2.0525074129422637E-2</v>
          </cell>
          <cell r="AA205">
            <v>6.3531417833807724E-2</v>
          </cell>
          <cell r="AB205">
            <v>1.4019772275166251E-2</v>
          </cell>
          <cell r="AC205">
            <v>0.18785350881548357</v>
          </cell>
          <cell r="AD205">
            <v>2.730910749052792E-3</v>
          </cell>
          <cell r="AE205">
            <v>0.1685993788120016</v>
          </cell>
          <cell r="AF205">
            <v>1.8295606112959387E-2</v>
          </cell>
        </row>
        <row r="206">
          <cell r="W206">
            <v>43671</v>
          </cell>
          <cell r="X206">
            <v>0.32796179220243193</v>
          </cell>
          <cell r="Y206">
            <v>2.4479263659328744E-4</v>
          </cell>
          <cell r="Z206">
            <v>2.2475323906995907E-2</v>
          </cell>
          <cell r="AA206">
            <v>6.1970310723386636E-2</v>
          </cell>
          <cell r="AB206">
            <v>1.2533905389252437E-2</v>
          </cell>
          <cell r="AC206">
            <v>0.18875793383281372</v>
          </cell>
          <cell r="AD206">
            <v>1.7198602756449868E-3</v>
          </cell>
          <cell r="AE206">
            <v>0.16807149275060318</v>
          </cell>
          <cell r="AF206">
            <v>1.6264588282277791E-2</v>
          </cell>
        </row>
        <row r="207">
          <cell r="W207">
            <v>43670</v>
          </cell>
          <cell r="X207">
            <v>0.32663945249677839</v>
          </cell>
          <cell r="Y207">
            <v>0</v>
          </cell>
          <cell r="Z207">
            <v>2.1987401347702315E-2</v>
          </cell>
          <cell r="AA207">
            <v>6.2167878714503154E-2</v>
          </cell>
          <cell r="AB207">
            <v>1.3946390485115654E-2</v>
          </cell>
          <cell r="AC207">
            <v>0.18652141978189904</v>
          </cell>
          <cell r="AD207">
            <v>2.6582704521117598E-3</v>
          </cell>
          <cell r="AE207">
            <v>0.16824863393673983</v>
          </cell>
          <cell r="AF207">
            <v>1.7830552785149788E-2</v>
          </cell>
        </row>
        <row r="208">
          <cell r="W208">
            <v>43669</v>
          </cell>
          <cell r="X208">
            <v>0.32663945249677839</v>
          </cell>
          <cell r="Y208">
            <v>0</v>
          </cell>
          <cell r="Z208">
            <v>2.1987401347702315E-2</v>
          </cell>
          <cell r="AA208">
            <v>6.2167878714503154E-2</v>
          </cell>
          <cell r="AB208">
            <v>1.3946390485115654E-2</v>
          </cell>
          <cell r="AC208">
            <v>0.18652141978189904</v>
          </cell>
          <cell r="AD208">
            <v>2.6582704521117598E-3</v>
          </cell>
          <cell r="AE208">
            <v>0.16824863393673983</v>
          </cell>
          <cell r="AF208">
            <v>1.7830552785149788E-2</v>
          </cell>
        </row>
        <row r="209">
          <cell r="W209">
            <v>43668</v>
          </cell>
          <cell r="X209">
            <v>0.32614751471576164</v>
          </cell>
          <cell r="Y209">
            <v>2.4456731817590859E-4</v>
          </cell>
          <cell r="Z209">
            <v>2.3188372625053095E-2</v>
          </cell>
          <cell r="AA209">
            <v>6.1689536100918894E-2</v>
          </cell>
          <cell r="AB209">
            <v>1.2391123646573519E-2</v>
          </cell>
          <cell r="AC209">
            <v>0.19060042178999553</v>
          </cell>
          <cell r="AD209">
            <v>1.7182772370339648E-3</v>
          </cell>
          <cell r="AE209">
            <v>0.1674693234191402</v>
          </cell>
          <cell r="AF209">
            <v>1.6550863147347186E-2</v>
          </cell>
        </row>
        <row r="210">
          <cell r="W210">
            <v>43667</v>
          </cell>
          <cell r="X210">
            <v>0.32614751471576164</v>
          </cell>
          <cell r="Y210">
            <v>2.4456731817590859E-4</v>
          </cell>
          <cell r="Z210">
            <v>2.3188372625053095E-2</v>
          </cell>
          <cell r="AA210">
            <v>6.1689536100918894E-2</v>
          </cell>
          <cell r="AB210">
            <v>1.2391123646573519E-2</v>
          </cell>
          <cell r="AC210">
            <v>0.19060042178999553</v>
          </cell>
          <cell r="AD210">
            <v>1.7182772370339648E-3</v>
          </cell>
          <cell r="AE210">
            <v>0.1674693234191402</v>
          </cell>
          <cell r="AF210">
            <v>1.6550863147347186E-2</v>
          </cell>
        </row>
        <row r="211">
          <cell r="W211">
            <v>43666</v>
          </cell>
          <cell r="X211">
            <v>0.32438759238765474</v>
          </cell>
          <cell r="Y211">
            <v>2.6497269426051337E-4</v>
          </cell>
          <cell r="Z211">
            <v>2.3685631704813834E-2</v>
          </cell>
          <cell r="AA211">
            <v>6.2299931570506763E-2</v>
          </cell>
          <cell r="AB211">
            <v>1.2571529260694148E-2</v>
          </cell>
          <cell r="AC211">
            <v>0.1916799851133541</v>
          </cell>
          <cell r="AD211">
            <v>7.387660472789264E-4</v>
          </cell>
          <cell r="AE211">
            <v>0.16841613122513369</v>
          </cell>
          <cell r="AF211">
            <v>1.595545999630307E-2</v>
          </cell>
        </row>
        <row r="212">
          <cell r="W212">
            <v>43665</v>
          </cell>
          <cell r="X212">
            <v>0.32438759238765474</v>
          </cell>
          <cell r="Y212">
            <v>2.6497269426051337E-4</v>
          </cell>
          <cell r="Z212">
            <v>2.3685631704813834E-2</v>
          </cell>
          <cell r="AA212">
            <v>6.2299931570506763E-2</v>
          </cell>
          <cell r="AB212">
            <v>1.2571529260694148E-2</v>
          </cell>
          <cell r="AC212">
            <v>0.1916799851133541</v>
          </cell>
          <cell r="AD212">
            <v>7.387660472789264E-4</v>
          </cell>
          <cell r="AE212">
            <v>0.16841613122513369</v>
          </cell>
          <cell r="AF212">
            <v>1.595545999630307E-2</v>
          </cell>
        </row>
        <row r="213">
          <cell r="W213">
            <v>43664</v>
          </cell>
          <cell r="X213">
            <v>0.32438759238765474</v>
          </cell>
          <cell r="Y213">
            <v>2.6497269426051337E-4</v>
          </cell>
          <cell r="Z213">
            <v>2.3685631704813834E-2</v>
          </cell>
          <cell r="AA213">
            <v>6.2299931570506763E-2</v>
          </cell>
          <cell r="AB213">
            <v>1.2571529260694148E-2</v>
          </cell>
          <cell r="AC213">
            <v>0.1916799851133541</v>
          </cell>
          <cell r="AD213">
            <v>7.387660472789264E-4</v>
          </cell>
          <cell r="AE213">
            <v>0.16841613122513369</v>
          </cell>
          <cell r="AF213">
            <v>1.595545999630307E-2</v>
          </cell>
        </row>
        <row r="214">
          <cell r="W214">
            <v>43663</v>
          </cell>
          <cell r="X214">
            <v>0.32438759238765474</v>
          </cell>
          <cell r="Y214">
            <v>2.6497269426051337E-4</v>
          </cell>
          <cell r="Z214">
            <v>2.3685631704813834E-2</v>
          </cell>
          <cell r="AA214">
            <v>6.2299931570506763E-2</v>
          </cell>
          <cell r="AB214">
            <v>1.2571529260694148E-2</v>
          </cell>
          <cell r="AC214">
            <v>0.1916799851133541</v>
          </cell>
          <cell r="AD214">
            <v>7.387660472789264E-4</v>
          </cell>
          <cell r="AE214">
            <v>0.16841613122513369</v>
          </cell>
          <cell r="AF214">
            <v>1.595545999630307E-2</v>
          </cell>
        </row>
        <row r="215">
          <cell r="W215">
            <v>43662</v>
          </cell>
          <cell r="X215">
            <v>0.32398602837041257</v>
          </cell>
          <cell r="Y215">
            <v>2.6076584182909031E-4</v>
          </cell>
          <cell r="Z215">
            <v>2.4349494700017578E-2</v>
          </cell>
          <cell r="AA215">
            <v>6.1830553413720478E-2</v>
          </cell>
          <cell r="AB215">
            <v>1.249132806778583E-2</v>
          </cell>
          <cell r="AC215">
            <v>0.1910250440814448</v>
          </cell>
          <cell r="AD215">
            <v>3.8261825851861633E-4</v>
          </cell>
          <cell r="AE215">
            <v>0.16981046905991881</v>
          </cell>
          <cell r="AF215">
            <v>1.5863698206352236E-2</v>
          </cell>
        </row>
        <row r="216">
          <cell r="W216">
            <v>43661</v>
          </cell>
          <cell r="X216">
            <v>0.32420498688347127</v>
          </cell>
          <cell r="Y216">
            <v>2.6208015475028625E-4</v>
          </cell>
          <cell r="Z216">
            <v>2.4042899254994352E-2</v>
          </cell>
          <cell r="AA216">
            <v>6.1815440069107809E-2</v>
          </cell>
          <cell r="AB216">
            <v>1.2399334394332738E-2</v>
          </cell>
          <cell r="AC216">
            <v>0.19093987047622996</v>
          </cell>
          <cell r="AD216">
            <v>0</v>
          </cell>
          <cell r="AE216">
            <v>0.17049865978062498</v>
          </cell>
          <cell r="AF216">
            <v>1.6270934736824443E-2</v>
          </cell>
        </row>
        <row r="217">
          <cell r="W217">
            <v>43660</v>
          </cell>
          <cell r="X217">
            <v>0.32420498688347127</v>
          </cell>
          <cell r="Y217">
            <v>2.6208015475028625E-4</v>
          </cell>
          <cell r="Z217">
            <v>2.4042899254994352E-2</v>
          </cell>
          <cell r="AA217">
            <v>6.1815440069107809E-2</v>
          </cell>
          <cell r="AB217">
            <v>1.2399334394332738E-2</v>
          </cell>
          <cell r="AC217">
            <v>0.19093987047622996</v>
          </cell>
          <cell r="AD217">
            <v>0</v>
          </cell>
          <cell r="AE217">
            <v>0.17049865978062498</v>
          </cell>
          <cell r="AF217">
            <v>1.6270934736824443E-2</v>
          </cell>
        </row>
        <row r="218">
          <cell r="W218">
            <v>43659</v>
          </cell>
          <cell r="X218">
            <v>0.32630076477952163</v>
          </cell>
          <cell r="Y218">
            <v>2.6282125348690643E-4</v>
          </cell>
          <cell r="Z218">
            <v>2.3941332749440821E-2</v>
          </cell>
          <cell r="AA218">
            <v>6.0732101147763826E-2</v>
          </cell>
          <cell r="AB218">
            <v>1.2482559517223536E-2</v>
          </cell>
          <cell r="AC218">
            <v>0.19225040713100178</v>
          </cell>
          <cell r="AD218">
            <v>0</v>
          </cell>
          <cell r="AE218">
            <v>0.16814850202926543</v>
          </cell>
          <cell r="AF218">
            <v>1.5881511392295999E-2</v>
          </cell>
        </row>
        <row r="219">
          <cell r="W219">
            <v>43658</v>
          </cell>
          <cell r="X219">
            <v>0.32577780730930206</v>
          </cell>
          <cell r="Y219">
            <v>2.859322443463972E-4</v>
          </cell>
          <cell r="Z219">
            <v>2.453765599303136E-2</v>
          </cell>
          <cell r="AA219">
            <v>6.2352900536394737E-2</v>
          </cell>
          <cell r="AB219">
            <v>1.3124135048031442E-2</v>
          </cell>
          <cell r="AC219">
            <v>0.1906072941922218</v>
          </cell>
          <cell r="AD219">
            <v>0</v>
          </cell>
          <cell r="AE219">
            <v>0.16864029152796642</v>
          </cell>
          <cell r="AF219">
            <v>1.5147706253837243E-2</v>
          </cell>
        </row>
        <row r="220">
          <cell r="W220">
            <v>43657</v>
          </cell>
          <cell r="X220">
            <v>0.32577780730930206</v>
          </cell>
          <cell r="Y220">
            <v>2.859322443463972E-4</v>
          </cell>
          <cell r="Z220">
            <v>2.453765599303136E-2</v>
          </cell>
          <cell r="AA220">
            <v>6.2352900536394737E-2</v>
          </cell>
          <cell r="AB220">
            <v>1.3124135048031442E-2</v>
          </cell>
          <cell r="AC220">
            <v>0.1906072941922218</v>
          </cell>
          <cell r="AD220">
            <v>0</v>
          </cell>
          <cell r="AE220">
            <v>0.16864029152796642</v>
          </cell>
          <cell r="AF220">
            <v>1.5147706253837243E-2</v>
          </cell>
        </row>
        <row r="221">
          <cell r="W221">
            <v>43656</v>
          </cell>
          <cell r="X221">
            <v>0.32577780730930206</v>
          </cell>
          <cell r="Y221">
            <v>2.859322443463972E-4</v>
          </cell>
          <cell r="Z221">
            <v>2.453765599303136E-2</v>
          </cell>
          <cell r="AA221">
            <v>6.2352900536394737E-2</v>
          </cell>
          <cell r="AB221">
            <v>1.3124135048031442E-2</v>
          </cell>
          <cell r="AC221">
            <v>0.1906072941922218</v>
          </cell>
          <cell r="AD221">
            <v>0</v>
          </cell>
          <cell r="AE221">
            <v>0.16864029152796642</v>
          </cell>
          <cell r="AF221">
            <v>1.5147706253837243E-2</v>
          </cell>
        </row>
        <row r="222">
          <cell r="W222">
            <v>43655</v>
          </cell>
          <cell r="X222">
            <v>0.32577780730930206</v>
          </cell>
          <cell r="Y222">
            <v>2.859322443463972E-4</v>
          </cell>
          <cell r="Z222">
            <v>2.453765599303136E-2</v>
          </cell>
          <cell r="AA222">
            <v>6.2352900536394737E-2</v>
          </cell>
          <cell r="AB222">
            <v>1.3124135048031442E-2</v>
          </cell>
          <cell r="AC222">
            <v>0.1906072941922218</v>
          </cell>
          <cell r="AD222">
            <v>0</v>
          </cell>
          <cell r="AE222">
            <v>0.16864029152796642</v>
          </cell>
          <cell r="AF222">
            <v>1.5147706253837243E-2</v>
          </cell>
        </row>
        <row r="223">
          <cell r="W223">
            <v>43654</v>
          </cell>
          <cell r="X223">
            <v>0.33185991482718857</v>
          </cell>
          <cell r="Y223">
            <v>2.8700772555052958E-4</v>
          </cell>
          <cell r="Z223">
            <v>2.5581476122494236E-2</v>
          </cell>
          <cell r="AA223">
            <v>6.0965770193530312E-2</v>
          </cell>
          <cell r="AB223">
            <v>1.3084299893206482E-2</v>
          </cell>
          <cell r="AC223">
            <v>0.19564466890105092</v>
          </cell>
          <cell r="AD223">
            <v>0</v>
          </cell>
          <cell r="AE223">
            <v>0.16036185005215628</v>
          </cell>
          <cell r="AF223">
            <v>1.4255247766080425E-2</v>
          </cell>
        </row>
        <row r="224">
          <cell r="W224">
            <v>43653</v>
          </cell>
          <cell r="X224">
            <v>0.33118194039301746</v>
          </cell>
          <cell r="Y224">
            <v>2.8220637279521648E-4</v>
          </cell>
          <cell r="Z224">
            <v>2.5913527075687996E-2</v>
          </cell>
          <cell r="AA224">
            <v>6.1167997725909563E-2</v>
          </cell>
          <cell r="AB224">
            <v>1.2748528276865996E-2</v>
          </cell>
          <cell r="AC224">
            <v>0.19618704242547669</v>
          </cell>
          <cell r="AD224">
            <v>0</v>
          </cell>
          <cell r="AE224">
            <v>0.1601761744025581</v>
          </cell>
          <cell r="AF224">
            <v>1.4348687705922883E-2</v>
          </cell>
        </row>
        <row r="225">
          <cell r="W225">
            <v>43652</v>
          </cell>
          <cell r="X225">
            <v>0.33376683546984987</v>
          </cell>
          <cell r="Y225">
            <v>2.916250921924813E-4</v>
          </cell>
          <cell r="Z225">
            <v>2.6573555690568209E-2</v>
          </cell>
          <cell r="AA225">
            <v>6.2883036080885885E-2</v>
          </cell>
          <cell r="AB225">
            <v>1.3022955942626544E-2</v>
          </cell>
          <cell r="AC225">
            <v>0.19486900810033128</v>
          </cell>
          <cell r="AD225">
            <v>0</v>
          </cell>
          <cell r="AE225">
            <v>0.16037588747556367</v>
          </cell>
          <cell r="AF225">
            <v>1.4429448559184668E-2</v>
          </cell>
        </row>
        <row r="226">
          <cell r="W226">
            <v>43651</v>
          </cell>
          <cell r="X226">
            <v>0.33376683546984987</v>
          </cell>
          <cell r="Y226">
            <v>2.916250921924813E-4</v>
          </cell>
          <cell r="Z226">
            <v>2.6573555690568209E-2</v>
          </cell>
          <cell r="AA226">
            <v>6.2883036080885885E-2</v>
          </cell>
          <cell r="AB226">
            <v>1.3022955942626544E-2</v>
          </cell>
          <cell r="AC226">
            <v>0.19486900810033128</v>
          </cell>
          <cell r="AD226">
            <v>0</v>
          </cell>
          <cell r="AE226">
            <v>0.16037588747556367</v>
          </cell>
          <cell r="AF226">
            <v>1.4429448559184668E-2</v>
          </cell>
        </row>
        <row r="227">
          <cell r="W227">
            <v>43650</v>
          </cell>
          <cell r="X227">
            <v>0.33376683546984987</v>
          </cell>
          <cell r="Y227">
            <v>2.916250921924813E-4</v>
          </cell>
          <cell r="Z227">
            <v>2.6573555690568209E-2</v>
          </cell>
          <cell r="AA227">
            <v>6.2883036080885885E-2</v>
          </cell>
          <cell r="AB227">
            <v>1.3022955942626544E-2</v>
          </cell>
          <cell r="AC227">
            <v>0.19486900810033128</v>
          </cell>
          <cell r="AD227">
            <v>0</v>
          </cell>
          <cell r="AE227">
            <v>0.16037588747556367</v>
          </cell>
          <cell r="AF227">
            <v>1.4429448559184668E-2</v>
          </cell>
        </row>
        <row r="228">
          <cell r="W228">
            <v>43649</v>
          </cell>
          <cell r="X228">
            <v>0.33376683546984987</v>
          </cell>
          <cell r="Y228">
            <v>2.916250921924813E-4</v>
          </cell>
          <cell r="Z228">
            <v>2.6573555690568209E-2</v>
          </cell>
          <cell r="AA228">
            <v>6.2883036080885885E-2</v>
          </cell>
          <cell r="AB228">
            <v>1.3022955942626544E-2</v>
          </cell>
          <cell r="AC228">
            <v>0.19486900810033128</v>
          </cell>
          <cell r="AD228">
            <v>0</v>
          </cell>
          <cell r="AE228">
            <v>0.16037588747556367</v>
          </cell>
          <cell r="AF228">
            <v>1.4429448559184668E-2</v>
          </cell>
        </row>
        <row r="229">
          <cell r="W229">
            <v>43648</v>
          </cell>
          <cell r="X229">
            <v>0.33376683546984987</v>
          </cell>
          <cell r="Y229">
            <v>2.916250921924813E-4</v>
          </cell>
          <cell r="Z229">
            <v>2.6573555690568209E-2</v>
          </cell>
          <cell r="AA229">
            <v>6.2883036080885885E-2</v>
          </cell>
          <cell r="AB229">
            <v>1.3022955942626544E-2</v>
          </cell>
          <cell r="AC229">
            <v>0.19486900810033128</v>
          </cell>
          <cell r="AD229">
            <v>0</v>
          </cell>
          <cell r="AE229">
            <v>0.16037588747556367</v>
          </cell>
          <cell r="AF229">
            <v>1.4429448559184668E-2</v>
          </cell>
        </row>
        <row r="230">
          <cell r="W230">
            <v>43647</v>
          </cell>
          <cell r="X230">
            <v>0.3385815456873949</v>
          </cell>
          <cell r="Y230">
            <v>2.9215223207582346E-4</v>
          </cell>
          <cell r="Z230">
            <v>2.7204978210145125E-2</v>
          </cell>
          <cell r="AA230">
            <v>6.2720799316544229E-2</v>
          </cell>
          <cell r="AB230">
            <v>1.2853520273800498E-2</v>
          </cell>
          <cell r="AC230">
            <v>0.19100847436708751</v>
          </cell>
          <cell r="AD230">
            <v>0</v>
          </cell>
          <cell r="AE230">
            <v>0.15994951009479391</v>
          </cell>
          <cell r="AF230">
            <v>1.3612601642785414E-2</v>
          </cell>
        </row>
        <row r="231">
          <cell r="W231">
            <v>43646</v>
          </cell>
          <cell r="X231">
            <v>0.35514047180039726</v>
          </cell>
          <cell r="Y231">
            <v>2.8835523010948584E-4</v>
          </cell>
          <cell r="Z231">
            <v>2.9148332072975659E-2</v>
          </cell>
          <cell r="AA231">
            <v>6.9350875071875651E-2</v>
          </cell>
          <cell r="AB231">
            <v>1.1568714535726492E-2</v>
          </cell>
          <cell r="AC231">
            <v>0.18494593209258636</v>
          </cell>
          <cell r="AD231">
            <v>0</v>
          </cell>
          <cell r="AE231">
            <v>0.14179303853193134</v>
          </cell>
          <cell r="AF231">
            <v>1.3906976738956335E-2</v>
          </cell>
        </row>
        <row r="232">
          <cell r="W232">
            <v>43645</v>
          </cell>
          <cell r="X232">
            <v>0.35292516756591236</v>
          </cell>
          <cell r="Y232">
            <v>2.8958810093452958E-4</v>
          </cell>
          <cell r="Z232">
            <v>2.6677788376155056E-2</v>
          </cell>
          <cell r="AA232">
            <v>7.4189005661383423E-2</v>
          </cell>
          <cell r="AB232">
            <v>1.10298102327098E-2</v>
          </cell>
          <cell r="AC232">
            <v>0.18582995775224723</v>
          </cell>
          <cell r="AD232">
            <v>0</v>
          </cell>
          <cell r="AE232">
            <v>0.14208110664697104</v>
          </cell>
          <cell r="AF232">
            <v>1.3851543132448654E-2</v>
          </cell>
        </row>
        <row r="233">
          <cell r="W233">
            <v>43644</v>
          </cell>
          <cell r="X233">
            <v>0.35352311120267138</v>
          </cell>
          <cell r="Y233">
            <v>0</v>
          </cell>
          <cell r="Z233">
            <v>2.6792417851145431E-2</v>
          </cell>
          <cell r="AA233">
            <v>7.4723887263074246E-2</v>
          </cell>
          <cell r="AB233">
            <v>1.1835588214780471E-2</v>
          </cell>
          <cell r="AC233">
            <v>0.1864880575688885</v>
          </cell>
          <cell r="AD233">
            <v>0</v>
          </cell>
          <cell r="AE233">
            <v>0.13949090251385654</v>
          </cell>
          <cell r="AF233">
            <v>1.3552470745937916E-2</v>
          </cell>
        </row>
        <row r="234">
          <cell r="W234">
            <v>43643</v>
          </cell>
          <cell r="X234">
            <v>0.35421370710050148</v>
          </cell>
          <cell r="Y234">
            <v>0</v>
          </cell>
          <cell r="Z234">
            <v>2.6466715166342671E-2</v>
          </cell>
          <cell r="AA234">
            <v>7.6643764641010331E-2</v>
          </cell>
          <cell r="AB234">
            <v>1.1932800298966132E-2</v>
          </cell>
          <cell r="AC234">
            <v>0.18518709830072938</v>
          </cell>
          <cell r="AD234">
            <v>0</v>
          </cell>
          <cell r="AE234">
            <v>0.13916806994397249</v>
          </cell>
          <cell r="AF234">
            <v>1.2954508386122745E-2</v>
          </cell>
        </row>
        <row r="235">
          <cell r="W235">
            <v>43642</v>
          </cell>
          <cell r="X235">
            <v>0.35647357883413217</v>
          </cell>
          <cell r="Y235">
            <v>0</v>
          </cell>
          <cell r="Z235">
            <v>2.5240881318259713E-2</v>
          </cell>
          <cell r="AA235">
            <v>7.8514901934373313E-2</v>
          </cell>
          <cell r="AB235">
            <v>1.2835726126750144E-2</v>
          </cell>
          <cell r="AC235">
            <v>0.18412966780519888</v>
          </cell>
          <cell r="AD235">
            <v>0</v>
          </cell>
          <cell r="AE235">
            <v>0.13640260929574957</v>
          </cell>
          <cell r="AF235">
            <v>1.2717930005705841E-2</v>
          </cell>
        </row>
        <row r="236">
          <cell r="W236">
            <v>43641</v>
          </cell>
          <cell r="X236">
            <v>0.35814082565939181</v>
          </cell>
          <cell r="Y236">
            <v>0</v>
          </cell>
          <cell r="Z236">
            <v>2.5593669253362466E-2</v>
          </cell>
          <cell r="AA236">
            <v>7.9886797351147648E-2</v>
          </cell>
          <cell r="AB236">
            <v>1.3023443427601301E-2</v>
          </cell>
          <cell r="AC236">
            <v>0.1835919094741994</v>
          </cell>
          <cell r="AD236">
            <v>0</v>
          </cell>
          <cell r="AE236">
            <v>0.13340562381284904</v>
          </cell>
          <cell r="AF236">
            <v>1.2315858029691077E-2</v>
          </cell>
        </row>
        <row r="237">
          <cell r="W237">
            <v>43640</v>
          </cell>
          <cell r="X237">
            <v>0.36333591087865469</v>
          </cell>
          <cell r="Y237">
            <v>1.9004300903111953E-4</v>
          </cell>
          <cell r="Z237">
            <v>2.6443875299614006E-2</v>
          </cell>
          <cell r="AA237">
            <v>7.9322833250996067E-2</v>
          </cell>
          <cell r="AB237">
            <v>1.3268396128670708E-2</v>
          </cell>
          <cell r="AC237">
            <v>0.18552986778118452</v>
          </cell>
          <cell r="AD237">
            <v>0</v>
          </cell>
          <cell r="AE237">
            <v>0.12556354195715916</v>
          </cell>
          <cell r="AF237">
            <v>1.2104260398894128E-2</v>
          </cell>
        </row>
        <row r="238">
          <cell r="W238">
            <v>43639</v>
          </cell>
          <cell r="X238">
            <v>0.36937409528864573</v>
          </cell>
          <cell r="Y238">
            <v>1.7930254795105695E-4</v>
          </cell>
          <cell r="Z238">
            <v>2.7055699340592564E-2</v>
          </cell>
          <cell r="AA238">
            <v>7.7675527855840309E-2</v>
          </cell>
          <cell r="AB238">
            <v>1.3344889621532494E-2</v>
          </cell>
          <cell r="AC238">
            <v>0.18412940110237844</v>
          </cell>
          <cell r="AD238">
            <v>0</v>
          </cell>
          <cell r="AE238">
            <v>0.11930265397936424</v>
          </cell>
          <cell r="AF238">
            <v>1.2118207235260707E-2</v>
          </cell>
        </row>
        <row r="239">
          <cell r="W239">
            <v>43638</v>
          </cell>
          <cell r="X239">
            <v>0.36624864557287229</v>
          </cell>
          <cell r="Y239">
            <v>1.7802612308766633E-4</v>
          </cell>
          <cell r="Z239">
            <v>2.6970429047471656E-2</v>
          </cell>
          <cell r="AA239">
            <v>7.8839646511427663E-2</v>
          </cell>
          <cell r="AB239">
            <v>1.3176131667611635E-2</v>
          </cell>
          <cell r="AC239">
            <v>0.18476384807549717</v>
          </cell>
          <cell r="AD239">
            <v>0</v>
          </cell>
          <cell r="AE239">
            <v>0.12180026969060126</v>
          </cell>
          <cell r="AF239">
            <v>1.2085607097533821E-2</v>
          </cell>
        </row>
        <row r="240">
          <cell r="W240">
            <v>43637</v>
          </cell>
          <cell r="X240">
            <v>0.36624864557287229</v>
          </cell>
          <cell r="Y240">
            <v>1.7802612308766633E-4</v>
          </cell>
          <cell r="Z240">
            <v>2.6970429047471656E-2</v>
          </cell>
          <cell r="AA240">
            <v>7.8839646511427663E-2</v>
          </cell>
          <cell r="AB240">
            <v>1.3176131667611635E-2</v>
          </cell>
          <cell r="AC240">
            <v>0.18476384807549717</v>
          </cell>
          <cell r="AD240">
            <v>0</v>
          </cell>
          <cell r="AE240">
            <v>0.12180026969060126</v>
          </cell>
          <cell r="AF240">
            <v>1.2085607097533821E-2</v>
          </cell>
        </row>
        <row r="241">
          <cell r="W241">
            <v>43636</v>
          </cell>
          <cell r="X241">
            <v>0.36725651554395627</v>
          </cell>
          <cell r="Y241">
            <v>1.9242311608665995E-4</v>
          </cell>
          <cell r="Z241">
            <v>2.6648816572831309E-2</v>
          </cell>
          <cell r="AA241">
            <v>7.8620052779058494E-2</v>
          </cell>
          <cell r="AB241">
            <v>1.3589653863239575E-2</v>
          </cell>
          <cell r="AC241">
            <v>0.18427411218514891</v>
          </cell>
          <cell r="AD241">
            <v>0</v>
          </cell>
          <cell r="AE241">
            <v>0.11890273318054538</v>
          </cell>
          <cell r="AF241">
            <v>1.1541452469741739E-2</v>
          </cell>
        </row>
        <row r="242">
          <cell r="W242">
            <v>43635</v>
          </cell>
          <cell r="X242">
            <v>0.36725651554395627</v>
          </cell>
          <cell r="Y242">
            <v>1.9242311608665995E-4</v>
          </cell>
          <cell r="Z242">
            <v>2.6648816572831309E-2</v>
          </cell>
          <cell r="AA242">
            <v>7.8620052779058494E-2</v>
          </cell>
          <cell r="AB242">
            <v>1.3589653863239575E-2</v>
          </cell>
          <cell r="AC242">
            <v>0.18427411218514891</v>
          </cell>
          <cell r="AD242">
            <v>0</v>
          </cell>
          <cell r="AE242">
            <v>0.11890273318054538</v>
          </cell>
          <cell r="AF242">
            <v>1.1541452469741739E-2</v>
          </cell>
        </row>
        <row r="243">
          <cell r="W243">
            <v>43634</v>
          </cell>
          <cell r="X243">
            <v>0.36725651554395627</v>
          </cell>
          <cell r="Y243">
            <v>1.9242311608665995E-4</v>
          </cell>
          <cell r="Z243">
            <v>2.6648816572831309E-2</v>
          </cell>
          <cell r="AA243">
            <v>7.8620052779058494E-2</v>
          </cell>
          <cell r="AB243">
            <v>1.3589653863239575E-2</v>
          </cell>
          <cell r="AC243">
            <v>0.18427411218514891</v>
          </cell>
          <cell r="AD243">
            <v>0</v>
          </cell>
          <cell r="AE243">
            <v>0.11890273318054538</v>
          </cell>
          <cell r="AF243">
            <v>1.1541452469741739E-2</v>
          </cell>
        </row>
        <row r="244">
          <cell r="W244">
            <v>43633</v>
          </cell>
          <cell r="X244">
            <v>0.36961276967007101</v>
          </cell>
          <cell r="Y244">
            <v>1.8551344440761338E-4</v>
          </cell>
          <cell r="Z244">
            <v>2.5769791234573333E-2</v>
          </cell>
          <cell r="AA244">
            <v>7.7237301524654217E-2</v>
          </cell>
          <cell r="AB244">
            <v>1.4957025525108582E-2</v>
          </cell>
          <cell r="AC244">
            <v>0.18433920205059434</v>
          </cell>
          <cell r="AD244">
            <v>0</v>
          </cell>
          <cell r="AE244">
            <v>0.1173580772313946</v>
          </cell>
          <cell r="AF244">
            <v>1.1529245290875298E-2</v>
          </cell>
        </row>
        <row r="245">
          <cell r="W245">
            <v>43632</v>
          </cell>
          <cell r="X245">
            <v>0.3726527626189598</v>
          </cell>
          <cell r="Y245">
            <v>1.8221925553992455E-4</v>
          </cell>
          <cell r="Z245">
            <v>2.6367830528975372E-2</v>
          </cell>
          <cell r="AA245">
            <v>7.4790889559216395E-2</v>
          </cell>
          <cell r="AB245">
            <v>1.5783370485277143E-2</v>
          </cell>
          <cell r="AC245">
            <v>0.18631999721871378</v>
          </cell>
          <cell r="AD245">
            <v>0</v>
          </cell>
          <cell r="AE245">
            <v>0.11374223776546986</v>
          </cell>
          <cell r="AF245">
            <v>1.1132058039061423E-2</v>
          </cell>
        </row>
        <row r="246">
          <cell r="W246">
            <v>43631</v>
          </cell>
          <cell r="X246">
            <v>0.37042805478094926</v>
          </cell>
          <cell r="Y246">
            <v>1.8684463123061371E-4</v>
          </cell>
          <cell r="Z246">
            <v>2.6349142972998143E-2</v>
          </cell>
          <cell r="AA246">
            <v>7.7210715390448201E-2</v>
          </cell>
          <cell r="AB246">
            <v>1.557495161841627E-2</v>
          </cell>
          <cell r="AC246">
            <v>0.18528920031384133</v>
          </cell>
          <cell r="AD246">
            <v>0</v>
          </cell>
          <cell r="AE246">
            <v>0.11520422624735023</v>
          </cell>
          <cell r="AF246">
            <v>1.0752886241878307E-2</v>
          </cell>
        </row>
        <row r="247">
          <cell r="W247">
            <v>43630</v>
          </cell>
          <cell r="X247">
            <v>0.37253197332923471</v>
          </cell>
          <cell r="Y247">
            <v>1.8963962196005287E-4</v>
          </cell>
          <cell r="Z247">
            <v>2.6364018026208177E-2</v>
          </cell>
          <cell r="AA247">
            <v>7.4773269877871695E-2</v>
          </cell>
          <cell r="AB247">
            <v>1.6615856826035117E-2</v>
          </cell>
          <cell r="AC247">
            <v>0.18598487140337636</v>
          </cell>
          <cell r="AD247">
            <v>0</v>
          </cell>
          <cell r="AE247">
            <v>0.11332510213546611</v>
          </cell>
          <cell r="AF247">
            <v>1.1226190376471126E-2</v>
          </cell>
        </row>
        <row r="248">
          <cell r="W248">
            <v>43629</v>
          </cell>
          <cell r="X248">
            <v>0.37253197332923471</v>
          </cell>
          <cell r="Y248">
            <v>1.8963962196005287E-4</v>
          </cell>
          <cell r="Z248">
            <v>2.6364018026208177E-2</v>
          </cell>
          <cell r="AA248">
            <v>7.4773269877871695E-2</v>
          </cell>
          <cell r="AB248">
            <v>1.6615856826035117E-2</v>
          </cell>
          <cell r="AC248">
            <v>0.18598487140337636</v>
          </cell>
          <cell r="AD248">
            <v>0</v>
          </cell>
          <cell r="AE248">
            <v>0.11332510213546611</v>
          </cell>
          <cell r="AF248">
            <v>1.1226190376471126E-2</v>
          </cell>
        </row>
        <row r="249">
          <cell r="W249">
            <v>43628</v>
          </cell>
          <cell r="X249">
            <v>0.37436355306474967</v>
          </cell>
          <cell r="Y249">
            <v>1.8578040154322058E-4</v>
          </cell>
          <cell r="Z249">
            <v>2.6159989003553763E-2</v>
          </cell>
          <cell r="AA249">
            <v>7.3286903276915796E-2</v>
          </cell>
          <cell r="AB249">
            <v>1.6601382971214707E-2</v>
          </cell>
          <cell r="AC249">
            <v>0.18673131621955763</v>
          </cell>
          <cell r="AD249">
            <v>0</v>
          </cell>
          <cell r="AE249">
            <v>0.11234002634441569</v>
          </cell>
          <cell r="AF249">
            <v>1.1321397771734912E-2</v>
          </cell>
        </row>
        <row r="250">
          <cell r="W250">
            <v>43627</v>
          </cell>
          <cell r="X250">
            <v>0.37378298141045879</v>
          </cell>
          <cell r="Y250">
            <v>1.9199865044062776E-4</v>
          </cell>
          <cell r="Z250">
            <v>2.5259406602540637E-2</v>
          </cell>
          <cell r="AA250">
            <v>7.2317403360369195E-2</v>
          </cell>
          <cell r="AB250">
            <v>1.6017468115456533E-2</v>
          </cell>
          <cell r="AC250">
            <v>0.19025108980465588</v>
          </cell>
          <cell r="AD250">
            <v>0</v>
          </cell>
          <cell r="AE250">
            <v>0.11253103610409868</v>
          </cell>
          <cell r="AF250">
            <v>1.0672112941937937E-2</v>
          </cell>
        </row>
        <row r="251">
          <cell r="W251">
            <v>43626</v>
          </cell>
          <cell r="X251">
            <v>0.37586426293330089</v>
          </cell>
          <cell r="Y251">
            <v>1.9167357156086079E-4</v>
          </cell>
          <cell r="Z251">
            <v>2.5702181913617238E-2</v>
          </cell>
          <cell r="AA251">
            <v>7.1092745254326142E-2</v>
          </cell>
          <cell r="AB251">
            <v>1.6233119841142292E-2</v>
          </cell>
          <cell r="AC251">
            <v>0.19173517693778419</v>
          </cell>
          <cell r="AD251">
            <v>0</v>
          </cell>
          <cell r="AE251">
            <v>0.10958255097389584</v>
          </cell>
          <cell r="AF251">
            <v>1.0620052649780817E-2</v>
          </cell>
        </row>
        <row r="252">
          <cell r="W252">
            <v>43625</v>
          </cell>
          <cell r="X252">
            <v>0.38388863169152676</v>
          </cell>
          <cell r="Y252">
            <v>1.9268743456966921E-4</v>
          </cell>
          <cell r="Z252">
            <v>2.7733432752901695E-2</v>
          </cell>
          <cell r="AA252">
            <v>6.7685785274821164E-2</v>
          </cell>
          <cell r="AB252">
            <v>1.7141594868613268E-2</v>
          </cell>
          <cell r="AC252">
            <v>0.19105319522640252</v>
          </cell>
          <cell r="AD252">
            <v>0</v>
          </cell>
          <cell r="AE252">
            <v>0.1019868200054377</v>
          </cell>
          <cell r="AF252">
            <v>1.0701242371705357E-2</v>
          </cell>
        </row>
        <row r="253">
          <cell r="W253">
            <v>43624</v>
          </cell>
          <cell r="X253">
            <v>0.39219603706234551</v>
          </cell>
          <cell r="Y253">
            <v>1.9747143830696058E-4</v>
          </cell>
          <cell r="Z253">
            <v>2.8487652355063935E-2</v>
          </cell>
          <cell r="AA253">
            <v>6.4749656012788578E-2</v>
          </cell>
          <cell r="AB253">
            <v>1.7391555843042299E-2</v>
          </cell>
          <cell r="AC253">
            <v>0.18937559353339689</v>
          </cell>
          <cell r="AD253">
            <v>0</v>
          </cell>
          <cell r="AE253">
            <v>9.7055178980698209E-2</v>
          </cell>
          <cell r="AF253">
            <v>1.0939763118604048E-2</v>
          </cell>
        </row>
        <row r="254">
          <cell r="W254">
            <v>43623</v>
          </cell>
          <cell r="X254">
            <v>0.39219603706234551</v>
          </cell>
          <cell r="Y254">
            <v>1.9747143830696058E-4</v>
          </cell>
          <cell r="Z254">
            <v>2.8487652355063935E-2</v>
          </cell>
          <cell r="AA254">
            <v>6.4749656012788578E-2</v>
          </cell>
          <cell r="AB254">
            <v>1.7391555843042299E-2</v>
          </cell>
          <cell r="AC254">
            <v>0.18937559353339689</v>
          </cell>
          <cell r="AD254">
            <v>0</v>
          </cell>
          <cell r="AE254">
            <v>9.7055178980698209E-2</v>
          </cell>
          <cell r="AF254">
            <v>1.0939763118604048E-2</v>
          </cell>
        </row>
        <row r="255">
          <cell r="W255">
            <v>43622</v>
          </cell>
          <cell r="X255">
            <v>0.39219603706234551</v>
          </cell>
          <cell r="Y255">
            <v>1.9747143830696058E-4</v>
          </cell>
          <cell r="Z255">
            <v>2.8487652355063935E-2</v>
          </cell>
          <cell r="AA255">
            <v>6.4749656012788578E-2</v>
          </cell>
          <cell r="AB255">
            <v>1.7391555843042299E-2</v>
          </cell>
          <cell r="AC255">
            <v>0.18937559353339689</v>
          </cell>
          <cell r="AD255">
            <v>0</v>
          </cell>
          <cell r="AE255">
            <v>9.7055178980698209E-2</v>
          </cell>
          <cell r="AF255">
            <v>1.0939763118604048E-2</v>
          </cell>
        </row>
        <row r="256">
          <cell r="W256">
            <v>43621</v>
          </cell>
          <cell r="X256">
            <v>0.39219603706234551</v>
          </cell>
          <cell r="Y256">
            <v>1.9747143830696058E-4</v>
          </cell>
          <cell r="Z256">
            <v>2.8487652355063935E-2</v>
          </cell>
          <cell r="AA256">
            <v>6.4749656012788578E-2</v>
          </cell>
          <cell r="AB256">
            <v>1.7391555843042299E-2</v>
          </cell>
          <cell r="AC256">
            <v>0.18937559353339689</v>
          </cell>
          <cell r="AD256">
            <v>0</v>
          </cell>
          <cell r="AE256">
            <v>9.7055178980698209E-2</v>
          </cell>
          <cell r="AF256">
            <v>1.0939763118604048E-2</v>
          </cell>
        </row>
        <row r="257">
          <cell r="W257">
            <v>43620</v>
          </cell>
          <cell r="X257">
            <v>0.38637012104252666</v>
          </cell>
          <cell r="Y257">
            <v>2.0946948420423649E-4</v>
          </cell>
          <cell r="Z257">
            <v>2.7426872781603124E-2</v>
          </cell>
          <cell r="AA257">
            <v>6.7875032874610428E-2</v>
          </cell>
          <cell r="AB257">
            <v>1.6783602896116381E-2</v>
          </cell>
          <cell r="AC257">
            <v>0.18981641162873122</v>
          </cell>
          <cell r="AD257">
            <v>0</v>
          </cell>
          <cell r="AE257">
            <v>0.1008412886002366</v>
          </cell>
          <cell r="AF257">
            <v>1.1093981513109008E-2</v>
          </cell>
        </row>
        <row r="258">
          <cell r="W258">
            <v>43619</v>
          </cell>
          <cell r="X258">
            <v>0.38560560425346241</v>
          </cell>
          <cell r="Y258">
            <v>2.0873035314151E-4</v>
          </cell>
          <cell r="Z258">
            <v>2.7590177007392844E-2</v>
          </cell>
          <cell r="AA258">
            <v>6.7599170262898037E-2</v>
          </cell>
          <cell r="AB258">
            <v>1.6933911478522714E-2</v>
          </cell>
          <cell r="AC258">
            <v>0.19082269199356278</v>
          </cell>
          <cell r="AD258">
            <v>0</v>
          </cell>
          <cell r="AE258">
            <v>0.10072872641615413</v>
          </cell>
          <cell r="AF258">
            <v>1.0926298409085959E-2</v>
          </cell>
        </row>
        <row r="259">
          <cell r="W259">
            <v>43618</v>
          </cell>
          <cell r="X259">
            <v>0.39390071967575629</v>
          </cell>
          <cell r="Y259">
            <v>5.0460539721733572E-4</v>
          </cell>
          <cell r="Z259">
            <v>2.8875715982168624E-2</v>
          </cell>
          <cell r="AA259">
            <v>6.440142904158401E-2</v>
          </cell>
          <cell r="AB259">
            <v>1.6746906834691429E-2</v>
          </cell>
          <cell r="AC259">
            <v>0.19026987090520706</v>
          </cell>
          <cell r="AD259">
            <v>0</v>
          </cell>
          <cell r="AE259">
            <v>9.5073917906426164E-2</v>
          </cell>
          <cell r="AF259">
            <v>1.0651152288534057E-2</v>
          </cell>
        </row>
        <row r="260">
          <cell r="W260">
            <v>43617</v>
          </cell>
          <cell r="X260">
            <v>0.39717574490215202</v>
          </cell>
          <cell r="Y260">
            <v>5.1040732378232771E-4</v>
          </cell>
          <cell r="Z260">
            <v>2.8334421609433495E-2</v>
          </cell>
          <cell r="AA260">
            <v>6.5965306919813713E-2</v>
          </cell>
          <cell r="AB260">
            <v>1.7122396966118419E-2</v>
          </cell>
          <cell r="AC260">
            <v>0.18512042163585821</v>
          </cell>
          <cell r="AD260">
            <v>0</v>
          </cell>
          <cell r="AE260">
            <v>9.5518507488985174E-2</v>
          </cell>
          <cell r="AF260">
            <v>1.0681989972059895E-2</v>
          </cell>
        </row>
        <row r="261">
          <cell r="W261">
            <v>43616</v>
          </cell>
          <cell r="X261">
            <v>0.39717574490215202</v>
          </cell>
          <cell r="Y261">
            <v>5.1040732378232771E-4</v>
          </cell>
          <cell r="Z261">
            <v>2.8334421609433495E-2</v>
          </cell>
          <cell r="AA261">
            <v>6.5965306919813713E-2</v>
          </cell>
          <cell r="AB261">
            <v>1.7122396966118419E-2</v>
          </cell>
          <cell r="AC261">
            <v>0.18512042163585821</v>
          </cell>
          <cell r="AD261">
            <v>0</v>
          </cell>
          <cell r="AE261">
            <v>9.5518507488985174E-2</v>
          </cell>
          <cell r="AF261">
            <v>1.0681989972059895E-2</v>
          </cell>
        </row>
        <row r="262">
          <cell r="W262">
            <v>43615</v>
          </cell>
          <cell r="X262">
            <v>0.39507735132597005</v>
          </cell>
          <cell r="Y262">
            <v>4.9130433724819814E-4</v>
          </cell>
          <cell r="Z262">
            <v>2.8169502999817461E-2</v>
          </cell>
          <cell r="AA262">
            <v>6.7399607075357429E-2</v>
          </cell>
          <cell r="AB262">
            <v>1.7078592775269682E-2</v>
          </cell>
          <cell r="AC262">
            <v>0.18677936719551666</v>
          </cell>
          <cell r="AD262">
            <v>0</v>
          </cell>
          <cell r="AE262">
            <v>9.5640225455171812E-2</v>
          </cell>
          <cell r="AF262">
            <v>1.1384244134543284E-2</v>
          </cell>
        </row>
        <row r="263">
          <cell r="W263">
            <v>43614</v>
          </cell>
          <cell r="X263">
            <v>0.38760358649286186</v>
          </cell>
          <cell r="Y263">
            <v>2.5461139724187141E-4</v>
          </cell>
          <cell r="Z263">
            <v>2.8390272529465705E-2</v>
          </cell>
          <cell r="AA263">
            <v>7.2322527888582636E-2</v>
          </cell>
          <cell r="AB263">
            <v>1.7481428608303647E-2</v>
          </cell>
          <cell r="AC263">
            <v>0.19117966487788166</v>
          </cell>
          <cell r="AD263">
            <v>0</v>
          </cell>
          <cell r="AE263">
            <v>9.3792854555613217E-2</v>
          </cell>
          <cell r="AF263">
            <v>1.0788316468765271E-2</v>
          </cell>
        </row>
        <row r="264">
          <cell r="W264">
            <v>43613</v>
          </cell>
          <cell r="X264">
            <v>0.38760358649286186</v>
          </cell>
          <cell r="Y264">
            <v>2.5461139724187141E-4</v>
          </cell>
          <cell r="Z264">
            <v>2.8390272529465705E-2</v>
          </cell>
          <cell r="AA264">
            <v>7.2322527888582636E-2</v>
          </cell>
          <cell r="AB264">
            <v>1.7481428608303647E-2</v>
          </cell>
          <cell r="AC264">
            <v>0.19117966487788166</v>
          </cell>
          <cell r="AD264">
            <v>0</v>
          </cell>
          <cell r="AE264">
            <v>9.3792854555613217E-2</v>
          </cell>
          <cell r="AF264">
            <v>1.0788316468765271E-2</v>
          </cell>
        </row>
        <row r="265">
          <cell r="W265">
            <v>43612</v>
          </cell>
          <cell r="X265">
            <v>0.38760358649286186</v>
          </cell>
          <cell r="Y265">
            <v>2.5461139724187141E-4</v>
          </cell>
          <cell r="Z265">
            <v>2.8390272529465705E-2</v>
          </cell>
          <cell r="AA265">
            <v>7.2322527888582636E-2</v>
          </cell>
          <cell r="AB265">
            <v>1.7481428608303647E-2</v>
          </cell>
          <cell r="AC265">
            <v>0.19117966487788166</v>
          </cell>
          <cell r="AD265">
            <v>0</v>
          </cell>
          <cell r="AE265">
            <v>9.3792854555613217E-2</v>
          </cell>
          <cell r="AF265">
            <v>1.0788316468765271E-2</v>
          </cell>
        </row>
        <row r="266">
          <cell r="W266">
            <v>43611</v>
          </cell>
          <cell r="X266">
            <v>0.38760358649286186</v>
          </cell>
          <cell r="Y266">
            <v>2.5461139724187141E-4</v>
          </cell>
          <cell r="Z266">
            <v>2.8390272529465705E-2</v>
          </cell>
          <cell r="AA266">
            <v>7.2322527888582636E-2</v>
          </cell>
          <cell r="AB266">
            <v>1.7481428608303647E-2</v>
          </cell>
          <cell r="AC266">
            <v>0.19117966487788166</v>
          </cell>
          <cell r="AD266">
            <v>0</v>
          </cell>
          <cell r="AE266">
            <v>9.3792854555613217E-2</v>
          </cell>
          <cell r="AF266">
            <v>1.0788316468765271E-2</v>
          </cell>
        </row>
        <row r="267">
          <cell r="W267">
            <v>43610</v>
          </cell>
          <cell r="X267">
            <v>0.39128170163327136</v>
          </cell>
          <cell r="Y267">
            <v>2.6807798041241366E-4</v>
          </cell>
          <cell r="Z267">
            <v>2.7502161388718742E-2</v>
          </cell>
          <cell r="AA267">
            <v>7.0061762372213676E-2</v>
          </cell>
          <cell r="AB267">
            <v>1.7609469684804605E-2</v>
          </cell>
          <cell r="AC267">
            <v>0.18934283011324748</v>
          </cell>
          <cell r="AD267">
            <v>0</v>
          </cell>
          <cell r="AE267">
            <v>9.5280810498818619E-2</v>
          </cell>
          <cell r="AF267">
            <v>1.056235394498263E-2</v>
          </cell>
        </row>
        <row r="268">
          <cell r="W268">
            <v>43609</v>
          </cell>
          <cell r="X268">
            <v>0.38712421951335751</v>
          </cell>
          <cell r="Y268">
            <v>2.7384028234163019E-4</v>
          </cell>
          <cell r="Z268">
            <v>2.8322205346951172E-2</v>
          </cell>
          <cell r="AA268">
            <v>7.2622772309559533E-2</v>
          </cell>
          <cell r="AB268">
            <v>1.8064279156528081E-2</v>
          </cell>
          <cell r="AC268">
            <v>0.19115877397041481</v>
          </cell>
          <cell r="AD268">
            <v>0</v>
          </cell>
          <cell r="AE268">
            <v>9.3374151213225259E-2</v>
          </cell>
          <cell r="AF268">
            <v>1.1009963138020487E-2</v>
          </cell>
        </row>
        <row r="269">
          <cell r="W269">
            <v>43608</v>
          </cell>
          <cell r="X269">
            <v>0.38712421951335751</v>
          </cell>
          <cell r="Y269">
            <v>2.7384028234163019E-4</v>
          </cell>
          <cell r="Z269">
            <v>2.8322205346951172E-2</v>
          </cell>
          <cell r="AA269">
            <v>7.2622772309559533E-2</v>
          </cell>
          <cell r="AB269">
            <v>1.8064279156528081E-2</v>
          </cell>
          <cell r="AC269">
            <v>0.19115877397041481</v>
          </cell>
          <cell r="AD269">
            <v>0</v>
          </cell>
          <cell r="AE269">
            <v>9.3374151213225259E-2</v>
          </cell>
          <cell r="AF269">
            <v>1.1009963138020487E-2</v>
          </cell>
        </row>
        <row r="270">
          <cell r="W270">
            <v>43607</v>
          </cell>
          <cell r="X270">
            <v>0.38712421951335751</v>
          </cell>
          <cell r="Y270">
            <v>2.7384028234163019E-4</v>
          </cell>
          <cell r="Z270">
            <v>2.8322205346951172E-2</v>
          </cell>
          <cell r="AA270">
            <v>7.2622772309559533E-2</v>
          </cell>
          <cell r="AB270">
            <v>1.8064279156528081E-2</v>
          </cell>
          <cell r="AC270">
            <v>0.19115877397041481</v>
          </cell>
          <cell r="AD270">
            <v>0</v>
          </cell>
          <cell r="AE270">
            <v>9.3374151213225259E-2</v>
          </cell>
          <cell r="AF270">
            <v>1.1009963138020487E-2</v>
          </cell>
        </row>
        <row r="271">
          <cell r="W271">
            <v>43606</v>
          </cell>
          <cell r="X271">
            <v>0.38712421951335751</v>
          </cell>
          <cell r="Y271">
            <v>2.7384028234163019E-4</v>
          </cell>
          <cell r="Z271">
            <v>2.8322205346951172E-2</v>
          </cell>
          <cell r="AA271">
            <v>7.2622772309559533E-2</v>
          </cell>
          <cell r="AB271">
            <v>1.8064279156528081E-2</v>
          </cell>
          <cell r="AC271">
            <v>0.19115877397041481</v>
          </cell>
          <cell r="AD271">
            <v>0</v>
          </cell>
          <cell r="AE271">
            <v>9.3374151213225259E-2</v>
          </cell>
          <cell r="AF271">
            <v>1.1009963138020487E-2</v>
          </cell>
        </row>
        <row r="272">
          <cell r="W272">
            <v>43605</v>
          </cell>
          <cell r="X272">
            <v>0.37921294291257379</v>
          </cell>
          <cell r="Y272">
            <v>2.5766955080577277E-4</v>
          </cell>
          <cell r="Z272">
            <v>2.971938161174471E-2</v>
          </cell>
          <cell r="AA272">
            <v>7.6076871255381345E-2</v>
          </cell>
          <cell r="AB272">
            <v>1.8397380000894251E-2</v>
          </cell>
          <cell r="AC272">
            <v>0.19499822038601075</v>
          </cell>
          <cell r="AD272">
            <v>0</v>
          </cell>
          <cell r="AE272">
            <v>9.1090310358000623E-2</v>
          </cell>
          <cell r="AF272">
            <v>1.1706996815037757E-2</v>
          </cell>
        </row>
        <row r="273">
          <cell r="W273">
            <v>43604</v>
          </cell>
          <cell r="X273">
            <v>0.37121460934334682</v>
          </cell>
          <cell r="Y273">
            <v>2.5757890136185956E-4</v>
          </cell>
          <cell r="Z273">
            <v>3.1343799196077916E-2</v>
          </cell>
          <cell r="AA273">
            <v>7.9494512592931457E-2</v>
          </cell>
          <cell r="AB273">
            <v>1.6990212705518329E-2</v>
          </cell>
          <cell r="AC273">
            <v>0.20653233644349034</v>
          </cell>
          <cell r="AD273">
            <v>0</v>
          </cell>
          <cell r="AE273">
            <v>8.4279143334613726E-2</v>
          </cell>
          <cell r="AF273">
            <v>1.1347066817663912E-2</v>
          </cell>
        </row>
        <row r="274">
          <cell r="W274">
            <v>43603</v>
          </cell>
          <cell r="X274">
            <v>0.37460911188552187</v>
          </cell>
          <cell r="Y274">
            <v>2.7089702628184495E-4</v>
          </cell>
          <cell r="Z274">
            <v>3.0279872274457248E-2</v>
          </cell>
          <cell r="AA274">
            <v>7.9749423559791005E-2</v>
          </cell>
          <cell r="AB274">
            <v>1.6625544787268253E-2</v>
          </cell>
          <cell r="AC274">
            <v>0.20341056289314569</v>
          </cell>
          <cell r="AD274">
            <v>0</v>
          </cell>
          <cell r="AE274">
            <v>8.5177972272480126E-2</v>
          </cell>
          <cell r="AF274">
            <v>1.1411325684305968E-2</v>
          </cell>
        </row>
        <row r="275">
          <cell r="W275">
            <v>43602</v>
          </cell>
          <cell r="X275">
            <v>0.36908545766748019</v>
          </cell>
          <cell r="Y275">
            <v>2.7536214293646195E-4</v>
          </cell>
          <cell r="Z275">
            <v>3.1830711000044906E-2</v>
          </cell>
          <cell r="AA275">
            <v>8.0494213577597326E-2</v>
          </cell>
          <cell r="AB275">
            <v>1.7604195479839924E-2</v>
          </cell>
          <cell r="AC275">
            <v>0.20747555279557167</v>
          </cell>
          <cell r="AD275">
            <v>0</v>
          </cell>
          <cell r="AE275">
            <v>8.3364875927240414E-2</v>
          </cell>
          <cell r="AF275">
            <v>1.1429637976062614E-2</v>
          </cell>
        </row>
        <row r="276">
          <cell r="W276">
            <v>43601</v>
          </cell>
          <cell r="X276">
            <v>0.36908545766748019</v>
          </cell>
          <cell r="Y276">
            <v>2.7536214293646195E-4</v>
          </cell>
          <cell r="Z276">
            <v>3.1830711000044906E-2</v>
          </cell>
          <cell r="AA276">
            <v>8.0494213577597326E-2</v>
          </cell>
          <cell r="AB276">
            <v>1.7604195479839924E-2</v>
          </cell>
          <cell r="AC276">
            <v>0.20747555279557167</v>
          </cell>
          <cell r="AD276">
            <v>0</v>
          </cell>
          <cell r="AE276">
            <v>8.3364875927240414E-2</v>
          </cell>
          <cell r="AF276">
            <v>1.1429637976062614E-2</v>
          </cell>
        </row>
        <row r="277">
          <cell r="W277">
            <v>43600</v>
          </cell>
          <cell r="X277">
            <v>0.36908545766748019</v>
          </cell>
          <cell r="Y277">
            <v>2.7536214293646195E-4</v>
          </cell>
          <cell r="Z277">
            <v>3.1830711000044906E-2</v>
          </cell>
          <cell r="AA277">
            <v>8.0494213577597326E-2</v>
          </cell>
          <cell r="AB277">
            <v>1.7604195479839924E-2</v>
          </cell>
          <cell r="AC277">
            <v>0.20747555279557167</v>
          </cell>
          <cell r="AD277">
            <v>0</v>
          </cell>
          <cell r="AE277">
            <v>8.3364875927240414E-2</v>
          </cell>
          <cell r="AF277">
            <v>1.1429637976062614E-2</v>
          </cell>
        </row>
        <row r="278">
          <cell r="W278">
            <v>43599</v>
          </cell>
          <cell r="X278">
            <v>0.36908545766748019</v>
          </cell>
          <cell r="Y278">
            <v>2.7536214293646195E-4</v>
          </cell>
          <cell r="Z278">
            <v>3.1830711000044906E-2</v>
          </cell>
          <cell r="AA278">
            <v>8.0494213577597326E-2</v>
          </cell>
          <cell r="AB278">
            <v>1.7604195479839924E-2</v>
          </cell>
          <cell r="AC278">
            <v>0.20747555279557167</v>
          </cell>
          <cell r="AD278">
            <v>0</v>
          </cell>
          <cell r="AE278">
            <v>8.3364875927240414E-2</v>
          </cell>
          <cell r="AF278">
            <v>1.1429637976062614E-2</v>
          </cell>
        </row>
        <row r="279">
          <cell r="W279">
            <v>43598</v>
          </cell>
          <cell r="X279">
            <v>0.36412822395004457</v>
          </cell>
          <cell r="Y279">
            <v>2.7847523183927774E-4</v>
          </cell>
          <cell r="Z279">
            <v>3.3021453680600894E-2</v>
          </cell>
          <cell r="AA279">
            <v>7.9824137428932088E-2</v>
          </cell>
          <cell r="AB279">
            <v>1.8083836016668384E-2</v>
          </cell>
          <cell r="AC279">
            <v>0.21355552170277411</v>
          </cell>
          <cell r="AD279">
            <v>0</v>
          </cell>
          <cell r="AE279">
            <v>8.1016723539740307E-2</v>
          </cell>
          <cell r="AF279">
            <v>1.1669271569548894E-2</v>
          </cell>
        </row>
        <row r="280">
          <cell r="W280">
            <v>43597</v>
          </cell>
          <cell r="X280">
            <v>0.36415790919046925</v>
          </cell>
          <cell r="Y280">
            <v>3.9722328428933241E-4</v>
          </cell>
          <cell r="Z280">
            <v>3.4321298568397933E-2</v>
          </cell>
          <cell r="AA280">
            <v>7.6582781511599807E-2</v>
          </cell>
          <cell r="AB280">
            <v>1.8658202463634636E-2</v>
          </cell>
          <cell r="AC280">
            <v>0.21667023366448052</v>
          </cell>
          <cell r="AD280">
            <v>0</v>
          </cell>
          <cell r="AE280">
            <v>7.9849988628049054E-2</v>
          </cell>
          <cell r="AF280">
            <v>1.0885957184330297E-2</v>
          </cell>
        </row>
        <row r="281">
          <cell r="W281">
            <v>43596</v>
          </cell>
          <cell r="X281">
            <v>0.36350497666649967</v>
          </cell>
          <cell r="Y281">
            <v>2.6969671201585376E-4</v>
          </cell>
          <cell r="Z281">
            <v>3.4373637156488064E-2</v>
          </cell>
          <cell r="AA281">
            <v>7.691818887343628E-2</v>
          </cell>
          <cell r="AB281">
            <v>1.864164109877944E-2</v>
          </cell>
          <cell r="AC281">
            <v>0.21688185832711665</v>
          </cell>
          <cell r="AD281">
            <v>0</v>
          </cell>
          <cell r="AE281">
            <v>7.9961879636693628E-2</v>
          </cell>
          <cell r="AF281">
            <v>1.0976031783064454E-2</v>
          </cell>
        </row>
        <row r="282">
          <cell r="W282">
            <v>43595</v>
          </cell>
          <cell r="X282">
            <v>0.36260316700732953</v>
          </cell>
          <cell r="Y282">
            <v>4.0557390018319638E-4</v>
          </cell>
          <cell r="Z282">
            <v>3.414943250028301E-2</v>
          </cell>
          <cell r="AA282">
            <v>7.6405971689501348E-2</v>
          </cell>
          <cell r="AB282">
            <v>1.8989022783138295E-2</v>
          </cell>
          <cell r="AC282">
            <v>0.22064167605283386</v>
          </cell>
          <cell r="AD282">
            <v>0</v>
          </cell>
          <cell r="AE282">
            <v>7.8077936765362718E-2</v>
          </cell>
          <cell r="AF282">
            <v>1.0282843521237326E-2</v>
          </cell>
        </row>
        <row r="283">
          <cell r="W283">
            <v>43594</v>
          </cell>
          <cell r="X283">
            <v>0.36260316700732953</v>
          </cell>
          <cell r="Y283">
            <v>4.0557390018319638E-4</v>
          </cell>
          <cell r="Z283">
            <v>3.414943250028301E-2</v>
          </cell>
          <cell r="AA283">
            <v>7.6405971689501348E-2</v>
          </cell>
          <cell r="AB283">
            <v>1.8989022783138295E-2</v>
          </cell>
          <cell r="AC283">
            <v>0.22064167605283386</v>
          </cell>
          <cell r="AD283">
            <v>0</v>
          </cell>
          <cell r="AE283">
            <v>7.8077936765362718E-2</v>
          </cell>
          <cell r="AF283">
            <v>1.0282843521237326E-2</v>
          </cell>
        </row>
        <row r="284">
          <cell r="W284">
            <v>43593</v>
          </cell>
          <cell r="X284">
            <v>0.36141179267529272</v>
          </cell>
          <cell r="Y284">
            <v>3.8777772665185193E-4</v>
          </cell>
          <cell r="Z284">
            <v>3.4900857455560923E-2</v>
          </cell>
          <cell r="AA284">
            <v>7.2518868107043444E-2</v>
          </cell>
          <cell r="AB284">
            <v>1.9295123826278567E-2</v>
          </cell>
          <cell r="AC284">
            <v>0.22549734700260882</v>
          </cell>
          <cell r="AD284">
            <v>0</v>
          </cell>
          <cell r="AE284">
            <v>7.8020954694930214E-2</v>
          </cell>
          <cell r="AF284">
            <v>9.4546435103008471E-3</v>
          </cell>
        </row>
        <row r="285">
          <cell r="W285">
            <v>43592</v>
          </cell>
          <cell r="X285">
            <v>0.36141179267529272</v>
          </cell>
          <cell r="Y285">
            <v>3.8777772665185193E-4</v>
          </cell>
          <cell r="Z285">
            <v>3.4900857455560923E-2</v>
          </cell>
          <cell r="AA285">
            <v>7.2518868107043444E-2</v>
          </cell>
          <cell r="AB285">
            <v>1.9295123826278567E-2</v>
          </cell>
          <cell r="AC285">
            <v>0.22549734700260882</v>
          </cell>
          <cell r="AD285">
            <v>0</v>
          </cell>
          <cell r="AE285">
            <v>7.8020954694930214E-2</v>
          </cell>
          <cell r="AF285">
            <v>9.4546435103008471E-3</v>
          </cell>
        </row>
        <row r="286">
          <cell r="W286">
            <v>43591</v>
          </cell>
          <cell r="X286">
            <v>0.36141179267529272</v>
          </cell>
          <cell r="Y286">
            <v>3.8777772665185193E-4</v>
          </cell>
          <cell r="Z286">
            <v>3.4900857455560923E-2</v>
          </cell>
          <cell r="AA286">
            <v>7.2518868107043444E-2</v>
          </cell>
          <cell r="AB286">
            <v>1.9295123826278567E-2</v>
          </cell>
          <cell r="AC286">
            <v>0.22549734700260882</v>
          </cell>
          <cell r="AD286">
            <v>0</v>
          </cell>
          <cell r="AE286">
            <v>7.8020954694930214E-2</v>
          </cell>
          <cell r="AF286">
            <v>9.4546435103008471E-3</v>
          </cell>
        </row>
        <row r="287">
          <cell r="W287">
            <v>43590</v>
          </cell>
          <cell r="X287">
            <v>0.36141179267529272</v>
          </cell>
          <cell r="Y287">
            <v>3.8777772665185193E-4</v>
          </cell>
          <cell r="Z287">
            <v>3.4900857455560923E-2</v>
          </cell>
          <cell r="AA287">
            <v>7.2518868107043444E-2</v>
          </cell>
          <cell r="AB287">
            <v>1.9295123826278567E-2</v>
          </cell>
          <cell r="AC287">
            <v>0.22549734700260882</v>
          </cell>
          <cell r="AD287">
            <v>0</v>
          </cell>
          <cell r="AE287">
            <v>7.8020954694930214E-2</v>
          </cell>
          <cell r="AF287">
            <v>9.4546435103008471E-3</v>
          </cell>
        </row>
        <row r="288">
          <cell r="W288">
            <v>43589</v>
          </cell>
          <cell r="X288">
            <v>0.362230071295643</v>
          </cell>
          <cell r="Y288">
            <v>4.0785496299307577E-4</v>
          </cell>
          <cell r="Z288">
            <v>3.4264991544126933E-2</v>
          </cell>
          <cell r="AA288">
            <v>7.6086740679445819E-2</v>
          </cell>
          <cell r="AB288">
            <v>1.890933742062096E-2</v>
          </cell>
          <cell r="AC288">
            <v>0.22145730893178528</v>
          </cell>
          <cell r="AD288">
            <v>0</v>
          </cell>
          <cell r="AE288">
            <v>7.8139443036041506E-2</v>
          </cell>
          <cell r="AF288">
            <v>1.0068625621669578E-2</v>
          </cell>
        </row>
        <row r="289">
          <cell r="W289">
            <v>43588</v>
          </cell>
          <cell r="X289">
            <v>0.35576665738270219</v>
          </cell>
          <cell r="Y289">
            <v>4.0455564051980957E-4</v>
          </cell>
          <cell r="Z289">
            <v>3.5703367905043269E-2</v>
          </cell>
          <cell r="AA289">
            <v>7.0506594565193648E-2</v>
          </cell>
          <cell r="AB289">
            <v>1.8931527121398714E-2</v>
          </cell>
          <cell r="AC289">
            <v>0.23380828735516054</v>
          </cell>
          <cell r="AD289">
            <v>0</v>
          </cell>
          <cell r="AE289">
            <v>7.6543979497210812E-2</v>
          </cell>
          <cell r="AF289">
            <v>9.8867491034015566E-3</v>
          </cell>
        </row>
        <row r="290">
          <cell r="W290">
            <v>43587</v>
          </cell>
          <cell r="X290">
            <v>0.35576665738270219</v>
          </cell>
          <cell r="Y290">
            <v>4.0455564051980957E-4</v>
          </cell>
          <cell r="Z290">
            <v>3.5703367905043269E-2</v>
          </cell>
          <cell r="AA290">
            <v>7.0506594565193648E-2</v>
          </cell>
          <cell r="AB290">
            <v>1.8931527121398714E-2</v>
          </cell>
          <cell r="AC290">
            <v>0.23380828735516054</v>
          </cell>
          <cell r="AD290">
            <v>0</v>
          </cell>
          <cell r="AE290">
            <v>7.6543979497210812E-2</v>
          </cell>
          <cell r="AF290">
            <v>9.8867491034015566E-3</v>
          </cell>
        </row>
        <row r="291">
          <cell r="W291">
            <v>43586</v>
          </cell>
          <cell r="X291">
            <v>0.35576665738270219</v>
          </cell>
          <cell r="Y291">
            <v>4.0455564051980957E-4</v>
          </cell>
          <cell r="Z291">
            <v>3.5703367905043269E-2</v>
          </cell>
          <cell r="AA291">
            <v>7.0506594565193648E-2</v>
          </cell>
          <cell r="AB291">
            <v>1.8931527121398714E-2</v>
          </cell>
          <cell r="AC291">
            <v>0.23380828735516054</v>
          </cell>
          <cell r="AD291">
            <v>0</v>
          </cell>
          <cell r="AE291">
            <v>7.6543979497210812E-2</v>
          </cell>
          <cell r="AF291">
            <v>9.8867491034015566E-3</v>
          </cell>
        </row>
        <row r="292">
          <cell r="W292">
            <v>43585</v>
          </cell>
          <cell r="X292">
            <v>0.35452507914852865</v>
          </cell>
          <cell r="Y292">
            <v>1.28051296742688E-4</v>
          </cell>
          <cell r="Z292">
            <v>3.5848573543600111E-2</v>
          </cell>
          <cell r="AA292">
            <v>6.9252249744894009E-2</v>
          </cell>
          <cell r="AB292">
            <v>1.9545363530054663E-2</v>
          </cell>
          <cell r="AC292">
            <v>0.23524574860349259</v>
          </cell>
          <cell r="AD292">
            <v>0</v>
          </cell>
          <cell r="AE292">
            <v>7.7286094809035352E-2</v>
          </cell>
          <cell r="AF292">
            <v>9.6896183572944238E-3</v>
          </cell>
        </row>
        <row r="293">
          <cell r="W293">
            <v>43584</v>
          </cell>
          <cell r="X293">
            <v>0.35452507914852865</v>
          </cell>
          <cell r="Y293">
            <v>1.28051296742688E-4</v>
          </cell>
          <cell r="Z293">
            <v>3.5848573543600111E-2</v>
          </cell>
          <cell r="AA293">
            <v>6.9252249744894009E-2</v>
          </cell>
          <cell r="AB293">
            <v>1.9545363530054663E-2</v>
          </cell>
          <cell r="AC293">
            <v>0.23524574860349259</v>
          </cell>
          <cell r="AD293">
            <v>0</v>
          </cell>
          <cell r="AE293">
            <v>7.7286094809035352E-2</v>
          </cell>
          <cell r="AF293">
            <v>9.6896183572944238E-3</v>
          </cell>
        </row>
        <row r="294">
          <cell r="W294">
            <v>43583</v>
          </cell>
          <cell r="X294">
            <v>0.35262968553878499</v>
          </cell>
          <cell r="Y294">
            <v>1.2695967128922099E-4</v>
          </cell>
          <cell r="Z294">
            <v>3.7035183538727937E-2</v>
          </cell>
          <cell r="AA294">
            <v>6.3506403605013015E-2</v>
          </cell>
          <cell r="AB294">
            <v>2.012484899828659E-2</v>
          </cell>
          <cell r="AC294">
            <v>0.24476763338977156</v>
          </cell>
          <cell r="AD294">
            <v>0</v>
          </cell>
          <cell r="AE294">
            <v>7.4292035171765608E-2</v>
          </cell>
          <cell r="AF294">
            <v>9.0250646194913083E-3</v>
          </cell>
        </row>
        <row r="295">
          <cell r="W295">
            <v>43582</v>
          </cell>
          <cell r="X295">
            <v>0.34833230100215296</v>
          </cell>
          <cell r="Y295">
            <v>1.3112310426511499E-4</v>
          </cell>
          <cell r="Z295">
            <v>3.8798802290746663E-2</v>
          </cell>
          <cell r="AA295">
            <v>5.6513149799982801E-2</v>
          </cell>
          <cell r="AB295">
            <v>2.1207808267306175E-2</v>
          </cell>
          <cell r="AC295">
            <v>0.25442894509825909</v>
          </cell>
          <cell r="AD295">
            <v>0</v>
          </cell>
          <cell r="AE295">
            <v>7.2820836688375148E-2</v>
          </cell>
          <cell r="AF295">
            <v>7.7670337489119884E-3</v>
          </cell>
        </row>
        <row r="296">
          <cell r="W296">
            <v>43581</v>
          </cell>
          <cell r="X296">
            <v>0.34833230100215296</v>
          </cell>
          <cell r="Y296">
            <v>1.3112310426511499E-4</v>
          </cell>
          <cell r="Z296">
            <v>3.8798802290746663E-2</v>
          </cell>
          <cell r="AA296">
            <v>5.6513149799982801E-2</v>
          </cell>
          <cell r="AB296">
            <v>2.1207808267306175E-2</v>
          </cell>
          <cell r="AC296">
            <v>0.25442894509825909</v>
          </cell>
          <cell r="AD296">
            <v>0</v>
          </cell>
          <cell r="AE296">
            <v>7.2820836688375148E-2</v>
          </cell>
          <cell r="AF296">
            <v>7.7670337489119884E-3</v>
          </cell>
        </row>
        <row r="297">
          <cell r="W297">
            <v>43580</v>
          </cell>
          <cell r="X297">
            <v>0.34833230100215296</v>
          </cell>
          <cell r="Y297">
            <v>1.3112310426511499E-4</v>
          </cell>
          <cell r="Z297">
            <v>3.8798802290746663E-2</v>
          </cell>
          <cell r="AA297">
            <v>5.6513149799982801E-2</v>
          </cell>
          <cell r="AB297">
            <v>2.1207808267306175E-2</v>
          </cell>
          <cell r="AC297">
            <v>0.25442894509825909</v>
          </cell>
          <cell r="AD297">
            <v>0</v>
          </cell>
          <cell r="AE297">
            <v>7.2820836688375148E-2</v>
          </cell>
          <cell r="AF297">
            <v>7.7670337489119884E-3</v>
          </cell>
        </row>
        <row r="298">
          <cell r="W298">
            <v>43579</v>
          </cell>
          <cell r="X298">
            <v>0.34634932631034054</v>
          </cell>
          <cell r="Y298">
            <v>1.3006922340853472E-3</v>
          </cell>
          <cell r="Z298">
            <v>4.1052063308004809E-2</v>
          </cell>
          <cell r="AA298">
            <v>5.008718348746783E-2</v>
          </cell>
          <cell r="AB298">
            <v>2.1896568768422706E-2</v>
          </cell>
          <cell r="AC298">
            <v>0.2578171404755879</v>
          </cell>
          <cell r="AD298">
            <v>0</v>
          </cell>
          <cell r="AE298">
            <v>7.297100460641584E-2</v>
          </cell>
          <cell r="AF298">
            <v>8.5260208096749959E-3</v>
          </cell>
        </row>
        <row r="299">
          <cell r="W299">
            <v>43578</v>
          </cell>
          <cell r="X299">
            <v>0.34634932631034054</v>
          </cell>
          <cell r="Y299">
            <v>1.3006922340853472E-3</v>
          </cell>
          <cell r="Z299">
            <v>4.1052063308004809E-2</v>
          </cell>
          <cell r="AA299">
            <v>5.008718348746783E-2</v>
          </cell>
          <cell r="AB299">
            <v>2.1896568768422706E-2</v>
          </cell>
          <cell r="AC299">
            <v>0.2578171404755879</v>
          </cell>
          <cell r="AD299">
            <v>0</v>
          </cell>
          <cell r="AE299">
            <v>7.297100460641584E-2</v>
          </cell>
          <cell r="AF299">
            <v>8.5260208096749959E-3</v>
          </cell>
        </row>
        <row r="300">
          <cell r="W300">
            <v>43577</v>
          </cell>
          <cell r="X300">
            <v>0.34672984659844003</v>
          </cell>
          <cell r="Y300">
            <v>2.6433107201078126E-3</v>
          </cell>
          <cell r="Z300">
            <v>4.1062126529219548E-2</v>
          </cell>
          <cell r="AA300">
            <v>4.2248398645896662E-2</v>
          </cell>
          <cell r="AB300">
            <v>2.3351050520536078E-2</v>
          </cell>
          <cell r="AC300">
            <v>0.26325952143017489</v>
          </cell>
          <cell r="AD300">
            <v>0</v>
          </cell>
          <cell r="AE300">
            <v>7.3535628955487931E-2</v>
          </cell>
          <cell r="AF300">
            <v>7.1701166001370579E-3</v>
          </cell>
        </row>
        <row r="301">
          <cell r="W301">
            <v>43576</v>
          </cell>
          <cell r="X301">
            <v>0.34672984659844003</v>
          </cell>
          <cell r="Y301">
            <v>2.6433107201078126E-3</v>
          </cell>
          <cell r="Z301">
            <v>4.1062126529219548E-2</v>
          </cell>
          <cell r="AA301">
            <v>4.2248398645896662E-2</v>
          </cell>
          <cell r="AB301">
            <v>2.3351050520536078E-2</v>
          </cell>
          <cell r="AC301">
            <v>0.26325952143017489</v>
          </cell>
          <cell r="AD301">
            <v>0</v>
          </cell>
          <cell r="AE301">
            <v>7.3535628955487931E-2</v>
          </cell>
          <cell r="AF301">
            <v>7.1701166001370579E-3</v>
          </cell>
        </row>
        <row r="302">
          <cell r="W302">
            <v>43575</v>
          </cell>
          <cell r="X302">
            <v>0.34751568691266321</v>
          </cell>
          <cell r="Y302">
            <v>1.3783364136955127E-3</v>
          </cell>
          <cell r="Z302">
            <v>4.0911654416689765E-2</v>
          </cell>
          <cell r="AA302">
            <v>4.4897969671814648E-2</v>
          </cell>
          <cell r="AB302">
            <v>2.2644795006108838E-2</v>
          </cell>
          <cell r="AC302">
            <v>0.26177637578179069</v>
          </cell>
          <cell r="AD302">
            <v>0</v>
          </cell>
          <cell r="AE302">
            <v>7.300865345810964E-2</v>
          </cell>
          <cell r="AF302">
            <v>7.8665283391275414E-3</v>
          </cell>
        </row>
        <row r="303">
          <cell r="W303">
            <v>43574</v>
          </cell>
          <cell r="X303">
            <v>0.34751568691266321</v>
          </cell>
          <cell r="Y303">
            <v>1.3783364136955127E-3</v>
          </cell>
          <cell r="Z303">
            <v>4.0911654416689765E-2</v>
          </cell>
          <cell r="AA303">
            <v>4.4897969671814648E-2</v>
          </cell>
          <cell r="AB303">
            <v>2.2644795006108838E-2</v>
          </cell>
          <cell r="AC303">
            <v>0.26177637578179069</v>
          </cell>
          <cell r="AD303">
            <v>0</v>
          </cell>
          <cell r="AE303">
            <v>7.300865345810964E-2</v>
          </cell>
          <cell r="AF303">
            <v>7.8665283391275414E-3</v>
          </cell>
        </row>
        <row r="304">
          <cell r="W304">
            <v>43573</v>
          </cell>
          <cell r="X304">
            <v>0.35123859195503465</v>
          </cell>
          <cell r="Y304">
            <v>3.0867265036597187E-3</v>
          </cell>
          <cell r="Z304">
            <v>4.1143551318799931E-2</v>
          </cell>
          <cell r="AA304">
            <v>3.7727864991377452E-2</v>
          </cell>
          <cell r="AB304">
            <v>2.3591456137506014E-2</v>
          </cell>
          <cell r="AC304">
            <v>0.26366271299042165</v>
          </cell>
          <cell r="AD304">
            <v>0</v>
          </cell>
          <cell r="AE304">
            <v>7.3540636412406477E-2</v>
          </cell>
          <cell r="AF304">
            <v>6.0084596907940347E-3</v>
          </cell>
        </row>
        <row r="305">
          <cell r="W305">
            <v>43572</v>
          </cell>
          <cell r="X305">
            <v>0.35123859195503465</v>
          </cell>
          <cell r="Y305">
            <v>3.0867265036597187E-3</v>
          </cell>
          <cell r="Z305">
            <v>4.1143551318799931E-2</v>
          </cell>
          <cell r="AA305">
            <v>3.7727864991377452E-2</v>
          </cell>
          <cell r="AB305">
            <v>2.3591456137506014E-2</v>
          </cell>
          <cell r="AC305">
            <v>0.26366271299042165</v>
          </cell>
          <cell r="AD305">
            <v>0</v>
          </cell>
          <cell r="AE305">
            <v>7.3540636412406477E-2</v>
          </cell>
          <cell r="AF305">
            <v>6.0084596907940347E-3</v>
          </cell>
        </row>
        <row r="306">
          <cell r="W306">
            <v>43571</v>
          </cell>
          <cell r="X306">
            <v>0.35123859195503465</v>
          </cell>
          <cell r="Y306">
            <v>3.0867265036597187E-3</v>
          </cell>
          <cell r="Z306">
            <v>4.1143551318799931E-2</v>
          </cell>
          <cell r="AA306">
            <v>3.7727864991377452E-2</v>
          </cell>
          <cell r="AB306">
            <v>2.3591456137506014E-2</v>
          </cell>
          <cell r="AC306">
            <v>0.26366271299042165</v>
          </cell>
          <cell r="AD306">
            <v>0</v>
          </cell>
          <cell r="AE306">
            <v>7.3540636412406477E-2</v>
          </cell>
          <cell r="AF306">
            <v>6.0084596907940347E-3</v>
          </cell>
        </row>
        <row r="307">
          <cell r="W307">
            <v>43570</v>
          </cell>
          <cell r="X307">
            <v>0.35123859195503465</v>
          </cell>
          <cell r="Y307">
            <v>3.0867265036597187E-3</v>
          </cell>
          <cell r="Z307">
            <v>4.1143551318799931E-2</v>
          </cell>
          <cell r="AA307">
            <v>3.7727864991377452E-2</v>
          </cell>
          <cell r="AB307">
            <v>2.3591456137506014E-2</v>
          </cell>
          <cell r="AC307">
            <v>0.26366271299042165</v>
          </cell>
          <cell r="AD307">
            <v>0</v>
          </cell>
          <cell r="AE307">
            <v>7.3540636412406477E-2</v>
          </cell>
          <cell r="AF307">
            <v>6.0084596907940347E-3</v>
          </cell>
        </row>
        <row r="308">
          <cell r="W308">
            <v>43569</v>
          </cell>
          <cell r="X308">
            <v>0.3537468443641264</v>
          </cell>
          <cell r="Y308">
            <v>5.1243482782334943E-3</v>
          </cell>
          <cell r="Z308">
            <v>4.2147894427357162E-2</v>
          </cell>
          <cell r="AA308">
            <v>2.7682166086759427E-2</v>
          </cell>
          <cell r="AB308">
            <v>2.475819219060835E-2</v>
          </cell>
          <cell r="AC308">
            <v>0.26797626932809931</v>
          </cell>
          <cell r="AD308">
            <v>0</v>
          </cell>
          <cell r="AE308">
            <v>7.3035968984280067E-2</v>
          </cell>
          <cell r="AF308">
            <v>5.5283163405356623E-3</v>
          </cell>
        </row>
        <row r="309">
          <cell r="W309">
            <v>43568</v>
          </cell>
          <cell r="X309">
            <v>0.35593866526739304</v>
          </cell>
          <cell r="Y309">
            <v>8.281009915827765E-3</v>
          </cell>
          <cell r="Z309">
            <v>4.4716448651281812E-2</v>
          </cell>
          <cell r="AA309">
            <v>1.951154848376269E-2</v>
          </cell>
          <cell r="AB309">
            <v>2.7485800270382318E-2</v>
          </cell>
          <cell r="AC309">
            <v>0.26505253464289269</v>
          </cell>
          <cell r="AD309">
            <v>0</v>
          </cell>
          <cell r="AE309">
            <v>7.5030591846657557E-2</v>
          </cell>
          <cell r="AF309">
            <v>3.9834009218022168E-3</v>
          </cell>
        </row>
        <row r="310">
          <cell r="W310">
            <v>43567</v>
          </cell>
          <cell r="X310">
            <v>0.35593866526739304</v>
          </cell>
          <cell r="Y310">
            <v>8.281009915827765E-3</v>
          </cell>
          <cell r="Z310">
            <v>4.4716448651281812E-2</v>
          </cell>
          <cell r="AA310">
            <v>1.951154848376269E-2</v>
          </cell>
          <cell r="AB310">
            <v>2.7485800270382318E-2</v>
          </cell>
          <cell r="AC310">
            <v>0.26505253464289269</v>
          </cell>
          <cell r="AD310">
            <v>0</v>
          </cell>
          <cell r="AE310">
            <v>7.5030591846657557E-2</v>
          </cell>
          <cell r="AF310">
            <v>3.9834009218022168E-3</v>
          </cell>
        </row>
        <row r="311">
          <cell r="W311">
            <v>43566</v>
          </cell>
          <cell r="X311">
            <v>0.35593866526739304</v>
          </cell>
          <cell r="Y311">
            <v>8.281009915827765E-3</v>
          </cell>
          <cell r="Z311">
            <v>4.4716448651281812E-2</v>
          </cell>
          <cell r="AA311">
            <v>1.951154848376269E-2</v>
          </cell>
          <cell r="AB311">
            <v>2.7485800270382318E-2</v>
          </cell>
          <cell r="AC311">
            <v>0.26505253464289269</v>
          </cell>
          <cell r="AD311">
            <v>0</v>
          </cell>
          <cell r="AE311">
            <v>7.5030591846657557E-2</v>
          </cell>
          <cell r="AF311">
            <v>3.9834009218022168E-3</v>
          </cell>
        </row>
        <row r="312">
          <cell r="W312">
            <v>43565</v>
          </cell>
          <cell r="X312">
            <v>0.35593866526739304</v>
          </cell>
          <cell r="Y312">
            <v>8.281009915827765E-3</v>
          </cell>
          <cell r="Z312">
            <v>4.4716448651281812E-2</v>
          </cell>
          <cell r="AA312">
            <v>1.951154848376269E-2</v>
          </cell>
          <cell r="AB312">
            <v>2.7485800270382318E-2</v>
          </cell>
          <cell r="AC312">
            <v>0.26505253464289269</v>
          </cell>
          <cell r="AD312">
            <v>0</v>
          </cell>
          <cell r="AE312">
            <v>7.5030591846657557E-2</v>
          </cell>
          <cell r="AF312">
            <v>3.9834009218022168E-3</v>
          </cell>
        </row>
        <row r="313">
          <cell r="W313">
            <v>43564</v>
          </cell>
          <cell r="X313">
            <v>0.35593866526739304</v>
          </cell>
          <cell r="Y313">
            <v>8.281009915827765E-3</v>
          </cell>
          <cell r="Z313">
            <v>4.4716448651281812E-2</v>
          </cell>
          <cell r="AA313">
            <v>1.951154848376269E-2</v>
          </cell>
          <cell r="AB313">
            <v>2.7485800270382318E-2</v>
          </cell>
          <cell r="AC313">
            <v>0.26505253464289269</v>
          </cell>
          <cell r="AD313">
            <v>0</v>
          </cell>
          <cell r="AE313">
            <v>7.5030591846657557E-2</v>
          </cell>
          <cell r="AF313">
            <v>3.9834009218022168E-3</v>
          </cell>
        </row>
        <row r="314">
          <cell r="W314">
            <v>43563</v>
          </cell>
          <cell r="X314">
            <v>0.35593866526739304</v>
          </cell>
          <cell r="Y314">
            <v>8.281009915827765E-3</v>
          </cell>
          <cell r="Z314">
            <v>4.4716448651281812E-2</v>
          </cell>
          <cell r="AA314">
            <v>1.951154848376269E-2</v>
          </cell>
          <cell r="AB314">
            <v>2.7485800270382318E-2</v>
          </cell>
          <cell r="AC314">
            <v>0.26505253464289269</v>
          </cell>
          <cell r="AD314">
            <v>0</v>
          </cell>
          <cell r="AE314">
            <v>7.5030591846657557E-2</v>
          </cell>
          <cell r="AF314">
            <v>3.9834009218022168E-3</v>
          </cell>
        </row>
        <row r="315">
          <cell r="W315">
            <v>43562</v>
          </cell>
          <cell r="X315">
            <v>0.35593866526739304</v>
          </cell>
          <cell r="Y315">
            <v>8.281009915827765E-3</v>
          </cell>
          <cell r="Z315">
            <v>4.4716448651281812E-2</v>
          </cell>
          <cell r="AA315">
            <v>1.951154848376269E-2</v>
          </cell>
          <cell r="AB315">
            <v>2.7485800270382318E-2</v>
          </cell>
          <cell r="AC315">
            <v>0.26505253464289269</v>
          </cell>
          <cell r="AD315">
            <v>0</v>
          </cell>
          <cell r="AE315">
            <v>7.5030591846657557E-2</v>
          </cell>
          <cell r="AF315">
            <v>3.9834009218022168E-3</v>
          </cell>
        </row>
        <row r="316">
          <cell r="W316">
            <v>43561</v>
          </cell>
          <cell r="X316">
            <v>0.35744005057444023</v>
          </cell>
          <cell r="Y316">
            <v>7.0545375828790632E-3</v>
          </cell>
          <cell r="Z316">
            <v>4.4093095902907518E-2</v>
          </cell>
          <cell r="AA316">
            <v>2.1349561272739376E-2</v>
          </cell>
          <cell r="AB316">
            <v>2.6021717184287932E-2</v>
          </cell>
          <cell r="AC316">
            <v>0.26601399140508891</v>
          </cell>
          <cell r="AD316">
            <v>0</v>
          </cell>
          <cell r="AE316">
            <v>7.3637638677524472E-2</v>
          </cell>
          <cell r="AF316">
            <v>4.3894074001325787E-3</v>
          </cell>
        </row>
        <row r="317">
          <cell r="W317">
            <v>43560</v>
          </cell>
          <cell r="X317">
            <v>0.35678483168266006</v>
          </cell>
          <cell r="Y317">
            <v>9.3189990327505363E-3</v>
          </cell>
          <cell r="Z317">
            <v>4.4497670066600402E-2</v>
          </cell>
          <cell r="AA317">
            <v>1.5618292956535327E-2</v>
          </cell>
          <cell r="AB317">
            <v>2.8019012975589043E-2</v>
          </cell>
          <cell r="AC317">
            <v>0.26743257471660253</v>
          </cell>
          <cell r="AD317">
            <v>0</v>
          </cell>
          <cell r="AE317">
            <v>7.564808938127203E-2</v>
          </cell>
          <cell r="AF317">
            <v>2.6805291879901673E-3</v>
          </cell>
        </row>
        <row r="318">
          <cell r="W318">
            <v>43559</v>
          </cell>
          <cell r="X318">
            <v>0.35678483168266006</v>
          </cell>
          <cell r="Y318">
            <v>9.3189990327505363E-3</v>
          </cell>
          <cell r="Z318">
            <v>4.4497670066600402E-2</v>
          </cell>
          <cell r="AA318">
            <v>1.5618292956535327E-2</v>
          </cell>
          <cell r="AB318">
            <v>2.8019012975589043E-2</v>
          </cell>
          <cell r="AC318">
            <v>0.26743257471660253</v>
          </cell>
          <cell r="AD318">
            <v>0</v>
          </cell>
          <cell r="AE318">
            <v>7.564808938127203E-2</v>
          </cell>
          <cell r="AF318">
            <v>2.6805291879901673E-3</v>
          </cell>
        </row>
        <row r="319">
          <cell r="W319">
            <v>43558</v>
          </cell>
          <cell r="X319">
            <v>0.35678483168266006</v>
          </cell>
          <cell r="Y319">
            <v>9.3189990327505363E-3</v>
          </cell>
          <cell r="Z319">
            <v>4.4497670066600402E-2</v>
          </cell>
          <cell r="AA319">
            <v>1.5618292956535327E-2</v>
          </cell>
          <cell r="AB319">
            <v>2.8019012975589043E-2</v>
          </cell>
          <cell r="AC319">
            <v>0.26743257471660253</v>
          </cell>
          <cell r="AD319">
            <v>0</v>
          </cell>
          <cell r="AE319">
            <v>7.564808938127203E-2</v>
          </cell>
          <cell r="AF319">
            <v>2.6805291879901673E-3</v>
          </cell>
        </row>
        <row r="320">
          <cell r="W320">
            <v>43557</v>
          </cell>
          <cell r="X320">
            <v>0.35678483168266006</v>
          </cell>
          <cell r="Y320">
            <v>9.3189990327505363E-3</v>
          </cell>
          <cell r="Z320">
            <v>4.4497670066600402E-2</v>
          </cell>
          <cell r="AA320">
            <v>1.5618292956535327E-2</v>
          </cell>
          <cell r="AB320">
            <v>2.8019012975589043E-2</v>
          </cell>
          <cell r="AC320">
            <v>0.26743257471660253</v>
          </cell>
          <cell r="AD320">
            <v>0</v>
          </cell>
          <cell r="AE320">
            <v>7.564808938127203E-2</v>
          </cell>
          <cell r="AF320">
            <v>2.6805291879901673E-3</v>
          </cell>
        </row>
        <row r="321">
          <cell r="W321">
            <v>43556</v>
          </cell>
          <cell r="X321">
            <v>0.35678483168266006</v>
          </cell>
          <cell r="Y321">
            <v>9.3189990327505363E-3</v>
          </cell>
          <cell r="Z321">
            <v>4.4497670066600402E-2</v>
          </cell>
          <cell r="AA321">
            <v>1.5618292956535327E-2</v>
          </cell>
          <cell r="AB321">
            <v>2.8019012975589043E-2</v>
          </cell>
          <cell r="AC321">
            <v>0.26743257471660253</v>
          </cell>
          <cell r="AD321">
            <v>0</v>
          </cell>
          <cell r="AE321">
            <v>7.564808938127203E-2</v>
          </cell>
          <cell r="AF321">
            <v>2.6805291879901673E-3</v>
          </cell>
        </row>
        <row r="322">
          <cell r="W322">
            <v>43555</v>
          </cell>
          <cell r="X322">
            <v>0.35678483168266006</v>
          </cell>
          <cell r="Y322">
            <v>9.3189990327505363E-3</v>
          </cell>
          <cell r="Z322">
            <v>4.4497670066600402E-2</v>
          </cell>
          <cell r="AA322">
            <v>1.5618292956535327E-2</v>
          </cell>
          <cell r="AB322">
            <v>2.8019012975589043E-2</v>
          </cell>
          <cell r="AC322">
            <v>0.26743257471660253</v>
          </cell>
          <cell r="AD322">
            <v>0</v>
          </cell>
          <cell r="AE322">
            <v>7.564808938127203E-2</v>
          </cell>
          <cell r="AF322">
            <v>2.6805291879901673E-3</v>
          </cell>
        </row>
        <row r="323">
          <cell r="W323">
            <v>43554</v>
          </cell>
          <cell r="X323">
            <v>0.3556183797921238</v>
          </cell>
          <cell r="Y323">
            <v>1.1599663921149471E-2</v>
          </cell>
          <cell r="Z323">
            <v>4.5843333436135766E-2</v>
          </cell>
          <cell r="AA323">
            <v>1.2347491689969259E-2</v>
          </cell>
          <cell r="AB323">
            <v>2.9033824085048815E-2</v>
          </cell>
          <cell r="AC323">
            <v>0.26595738117255391</v>
          </cell>
          <cell r="AD323">
            <v>0</v>
          </cell>
          <cell r="AE323">
            <v>7.7150761825219169E-2</v>
          </cell>
          <cell r="AF323">
            <v>2.4491640777999763E-3</v>
          </cell>
        </row>
        <row r="324">
          <cell r="W324">
            <v>43553</v>
          </cell>
          <cell r="X324">
            <v>0.3556183797921238</v>
          </cell>
          <cell r="Y324">
            <v>1.1599663921149471E-2</v>
          </cell>
          <cell r="Z324">
            <v>4.5843333436135766E-2</v>
          </cell>
          <cell r="AA324">
            <v>1.2347491689969259E-2</v>
          </cell>
          <cell r="AB324">
            <v>2.9033824085048815E-2</v>
          </cell>
          <cell r="AC324">
            <v>0.26595738117255391</v>
          </cell>
          <cell r="AD324">
            <v>0</v>
          </cell>
          <cell r="AE324">
            <v>7.7150761825219169E-2</v>
          </cell>
          <cell r="AF324">
            <v>2.4491640777999763E-3</v>
          </cell>
        </row>
        <row r="325">
          <cell r="W325">
            <v>43552</v>
          </cell>
          <cell r="X325">
            <v>0.3556183797921238</v>
          </cell>
          <cell r="Y325">
            <v>1.1599663921149471E-2</v>
          </cell>
          <cell r="Z325">
            <v>4.5843333436135766E-2</v>
          </cell>
          <cell r="AA325">
            <v>1.2347491689969259E-2</v>
          </cell>
          <cell r="AB325">
            <v>2.9033824085048815E-2</v>
          </cell>
          <cell r="AC325">
            <v>0.26595738117255391</v>
          </cell>
          <cell r="AD325">
            <v>0</v>
          </cell>
          <cell r="AE325">
            <v>7.7150761825219169E-2</v>
          </cell>
          <cell r="AF325">
            <v>2.4491640777999763E-3</v>
          </cell>
        </row>
        <row r="326">
          <cell r="W326">
            <v>43551</v>
          </cell>
          <cell r="X326">
            <v>0.3556183797921238</v>
          </cell>
          <cell r="Y326">
            <v>1.1599663921149471E-2</v>
          </cell>
          <cell r="Z326">
            <v>4.5843333436135766E-2</v>
          </cell>
          <cell r="AA326">
            <v>1.2347491689969259E-2</v>
          </cell>
          <cell r="AB326">
            <v>2.9033824085048815E-2</v>
          </cell>
          <cell r="AC326">
            <v>0.26595738117255391</v>
          </cell>
          <cell r="AD326">
            <v>0</v>
          </cell>
          <cell r="AE326">
            <v>7.7150761825219169E-2</v>
          </cell>
          <cell r="AF326">
            <v>2.4491640777999763E-3</v>
          </cell>
        </row>
        <row r="327">
          <cell r="W327">
            <v>43550</v>
          </cell>
          <cell r="X327">
            <v>0.3556183797921238</v>
          </cell>
          <cell r="Y327">
            <v>1.1599663921149471E-2</v>
          </cell>
          <cell r="Z327">
            <v>4.5843333436135766E-2</v>
          </cell>
          <cell r="AA327">
            <v>1.2347491689969259E-2</v>
          </cell>
          <cell r="AB327">
            <v>2.9033824085048815E-2</v>
          </cell>
          <cell r="AC327">
            <v>0.26595738117255391</v>
          </cell>
          <cell r="AD327">
            <v>0</v>
          </cell>
          <cell r="AE327">
            <v>7.7150761825219169E-2</v>
          </cell>
          <cell r="AF327">
            <v>2.4491640777999763E-3</v>
          </cell>
        </row>
        <row r="328">
          <cell r="W328">
            <v>43549</v>
          </cell>
          <cell r="X328">
            <v>0.35469862621575066</v>
          </cell>
          <cell r="Y328">
            <v>1.2433406830415956E-2</v>
          </cell>
          <cell r="Z328">
            <v>4.5912650153866828E-2</v>
          </cell>
          <cell r="AA328">
            <v>1.1336510055224652E-2</v>
          </cell>
          <cell r="AB328">
            <v>2.8719919597307315E-2</v>
          </cell>
          <cell r="AC328">
            <v>0.26549330099774759</v>
          </cell>
          <cell r="AD328">
            <v>0</v>
          </cell>
          <cell r="AE328">
            <v>7.9249508210315109E-2</v>
          </cell>
          <cell r="AF328">
            <v>2.1560779393719589E-3</v>
          </cell>
        </row>
        <row r="329">
          <cell r="W329">
            <v>43548</v>
          </cell>
          <cell r="X329">
            <v>0.35285044386759207</v>
          </cell>
          <cell r="Y329">
            <v>1.5425145955735573E-2</v>
          </cell>
          <cell r="Z329">
            <v>4.7517078288626807E-2</v>
          </cell>
          <cell r="AA329">
            <v>7.7001386620249718E-3</v>
          </cell>
          <cell r="AB329">
            <v>2.8658426950165954E-2</v>
          </cell>
          <cell r="AC329">
            <v>0.26269597894465824</v>
          </cell>
          <cell r="AD329">
            <v>0</v>
          </cell>
          <cell r="AE329">
            <v>8.2263528155949062E-2</v>
          </cell>
          <cell r="AF329">
            <v>2.889259175247379E-3</v>
          </cell>
        </row>
        <row r="330">
          <cell r="W330">
            <v>43547</v>
          </cell>
          <cell r="X330">
            <v>0.35605145626195639</v>
          </cell>
          <cell r="Y330">
            <v>1.6980067942560156E-2</v>
          </cell>
          <cell r="Z330">
            <v>4.7004466649958256E-2</v>
          </cell>
          <cell r="AA330">
            <v>5.4014912845778956E-3</v>
          </cell>
          <cell r="AB330">
            <v>3.0195274154744507E-2</v>
          </cell>
          <cell r="AC330">
            <v>0.25641770033001182</v>
          </cell>
          <cell r="AD330">
            <v>0</v>
          </cell>
          <cell r="AE330">
            <v>8.5225139916427911E-2</v>
          </cell>
          <cell r="AF330">
            <v>2.7244034597630183E-3</v>
          </cell>
        </row>
        <row r="331">
          <cell r="W331">
            <v>43546</v>
          </cell>
          <cell r="X331">
            <v>0.35605145626195639</v>
          </cell>
          <cell r="Y331">
            <v>1.6980067942560156E-2</v>
          </cell>
          <cell r="Z331">
            <v>4.7004466649958256E-2</v>
          </cell>
          <cell r="AA331">
            <v>5.4014912845778956E-3</v>
          </cell>
          <cell r="AB331">
            <v>3.0195274154744507E-2</v>
          </cell>
          <cell r="AC331">
            <v>0.25641770033001182</v>
          </cell>
          <cell r="AD331">
            <v>0</v>
          </cell>
          <cell r="AE331">
            <v>8.5225139916427911E-2</v>
          </cell>
          <cell r="AF331">
            <v>2.7244034597630183E-3</v>
          </cell>
        </row>
        <row r="332">
          <cell r="W332">
            <v>43545</v>
          </cell>
          <cell r="X332">
            <v>0.35605145626195639</v>
          </cell>
          <cell r="Y332">
            <v>1.6980067942560156E-2</v>
          </cell>
          <cell r="Z332">
            <v>4.7004466649958256E-2</v>
          </cell>
          <cell r="AA332">
            <v>5.4014912845778956E-3</v>
          </cell>
          <cell r="AB332">
            <v>3.0195274154744507E-2</v>
          </cell>
          <cell r="AC332">
            <v>0.25641770033001182</v>
          </cell>
          <cell r="AD332">
            <v>0</v>
          </cell>
          <cell r="AE332">
            <v>8.5225139916427911E-2</v>
          </cell>
          <cell r="AF332">
            <v>2.7244034597630183E-3</v>
          </cell>
        </row>
        <row r="333">
          <cell r="W333">
            <v>43544</v>
          </cell>
          <cell r="X333">
            <v>0.35605145626195639</v>
          </cell>
          <cell r="Y333">
            <v>1.6980067942560156E-2</v>
          </cell>
          <cell r="Z333">
            <v>4.7004466649958256E-2</v>
          </cell>
          <cell r="AA333">
            <v>5.4014912845778956E-3</v>
          </cell>
          <cell r="AB333">
            <v>3.0195274154744507E-2</v>
          </cell>
          <cell r="AC333">
            <v>0.25641770033001182</v>
          </cell>
          <cell r="AD333">
            <v>0</v>
          </cell>
          <cell r="AE333">
            <v>8.5225139916427911E-2</v>
          </cell>
          <cell r="AF333">
            <v>2.7244034597630183E-3</v>
          </cell>
        </row>
        <row r="334">
          <cell r="W334">
            <v>43543</v>
          </cell>
          <cell r="X334">
            <v>0.35777289334348089</v>
          </cell>
          <cell r="Y334">
            <v>1.8835854229504557E-2</v>
          </cell>
          <cell r="Z334">
            <v>4.763270020145341E-2</v>
          </cell>
          <cell r="AA334">
            <v>4.9747924074102787E-3</v>
          </cell>
          <cell r="AB334">
            <v>3.0806678438480915E-2</v>
          </cell>
          <cell r="AC334">
            <v>0.25171923853803158</v>
          </cell>
          <cell r="AD334">
            <v>0</v>
          </cell>
          <cell r="AE334">
            <v>8.6041549045064974E-2</v>
          </cell>
          <cell r="AF334">
            <v>2.2162937965734025E-3</v>
          </cell>
        </row>
        <row r="335">
          <cell r="W335">
            <v>43542</v>
          </cell>
          <cell r="X335">
            <v>0.35777289334348089</v>
          </cell>
          <cell r="Y335">
            <v>1.8835854229504557E-2</v>
          </cell>
          <cell r="Z335">
            <v>4.763270020145341E-2</v>
          </cell>
          <cell r="AA335">
            <v>4.9747924074102787E-3</v>
          </cell>
          <cell r="AB335">
            <v>3.0806678438480915E-2</v>
          </cell>
          <cell r="AC335">
            <v>0.25171923853803158</v>
          </cell>
          <cell r="AD335">
            <v>0</v>
          </cell>
          <cell r="AE335">
            <v>8.6041549045064974E-2</v>
          </cell>
          <cell r="AF335">
            <v>2.2162937965734025E-3</v>
          </cell>
        </row>
        <row r="336">
          <cell r="W336">
            <v>43541</v>
          </cell>
          <cell r="X336">
            <v>0.35929852509345922</v>
          </cell>
          <cell r="Y336">
            <v>1.9456134742224171E-2</v>
          </cell>
          <cell r="Z336">
            <v>4.8237456662949582E-2</v>
          </cell>
          <cell r="AA336">
            <v>4.2041114646826448E-3</v>
          </cell>
          <cell r="AB336">
            <v>3.1240309491161567E-2</v>
          </cell>
          <cell r="AC336">
            <v>0.24997389095504297</v>
          </cell>
          <cell r="AD336">
            <v>0</v>
          </cell>
          <cell r="AE336">
            <v>8.5746264294576227E-2</v>
          </cell>
          <cell r="AF336">
            <v>1.843307295903762E-3</v>
          </cell>
        </row>
        <row r="337">
          <cell r="W337">
            <v>43540</v>
          </cell>
          <cell r="X337">
            <v>0.3559432230677298</v>
          </cell>
          <cell r="Y337">
            <v>2.4405698725485508E-2</v>
          </cell>
          <cell r="Z337">
            <v>4.760091953824918E-2</v>
          </cell>
          <cell r="AA337">
            <v>3.0076411499665012E-3</v>
          </cell>
          <cell r="AB337">
            <v>3.0718139307736661E-2</v>
          </cell>
          <cell r="AC337">
            <v>0.24719809950039925</v>
          </cell>
          <cell r="AD337">
            <v>0</v>
          </cell>
          <cell r="AE337">
            <v>8.9213295128337033E-2</v>
          </cell>
          <cell r="AF337">
            <v>1.912983582096192E-3</v>
          </cell>
        </row>
        <row r="338">
          <cell r="W338">
            <v>43539</v>
          </cell>
          <cell r="X338">
            <v>0.3559432230677298</v>
          </cell>
          <cell r="Y338">
            <v>2.4405698725485508E-2</v>
          </cell>
          <cell r="Z338">
            <v>4.760091953824918E-2</v>
          </cell>
          <cell r="AA338">
            <v>3.0076411499665012E-3</v>
          </cell>
          <cell r="AB338">
            <v>3.0718139307736661E-2</v>
          </cell>
          <cell r="AC338">
            <v>0.24719809950039925</v>
          </cell>
          <cell r="AD338">
            <v>0</v>
          </cell>
          <cell r="AE338">
            <v>8.9213295128337033E-2</v>
          </cell>
          <cell r="AF338">
            <v>1.912983582096192E-3</v>
          </cell>
        </row>
        <row r="339">
          <cell r="W339">
            <v>43538</v>
          </cell>
          <cell r="X339">
            <v>0.3559432230677298</v>
          </cell>
          <cell r="Y339">
            <v>2.4405698725485508E-2</v>
          </cell>
          <cell r="Z339">
            <v>4.760091953824918E-2</v>
          </cell>
          <cell r="AA339">
            <v>3.0076411499665012E-3</v>
          </cell>
          <cell r="AB339">
            <v>3.0718139307736661E-2</v>
          </cell>
          <cell r="AC339">
            <v>0.24719809950039925</v>
          </cell>
          <cell r="AD339">
            <v>0</v>
          </cell>
          <cell r="AE339">
            <v>8.9213295128337033E-2</v>
          </cell>
          <cell r="AF339">
            <v>1.912983582096192E-3</v>
          </cell>
        </row>
        <row r="340">
          <cell r="W340">
            <v>43537</v>
          </cell>
          <cell r="X340">
            <v>0.3559432230677298</v>
          </cell>
          <cell r="Y340">
            <v>2.4405698725485508E-2</v>
          </cell>
          <cell r="Z340">
            <v>4.760091953824918E-2</v>
          </cell>
          <cell r="AA340">
            <v>3.0076411499665012E-3</v>
          </cell>
          <cell r="AB340">
            <v>3.0718139307736661E-2</v>
          </cell>
          <cell r="AC340">
            <v>0.24719809950039925</v>
          </cell>
          <cell r="AD340">
            <v>0</v>
          </cell>
          <cell r="AE340">
            <v>8.9213295128337033E-2</v>
          </cell>
          <cell r="AF340">
            <v>1.912983582096192E-3</v>
          </cell>
        </row>
        <row r="341">
          <cell r="W341">
            <v>43536</v>
          </cell>
          <cell r="X341">
            <v>0.3559432230677298</v>
          </cell>
          <cell r="Y341">
            <v>2.4405698725485508E-2</v>
          </cell>
          <cell r="Z341">
            <v>4.760091953824918E-2</v>
          </cell>
          <cell r="AA341">
            <v>3.0076411499665012E-3</v>
          </cell>
          <cell r="AB341">
            <v>3.0718139307736661E-2</v>
          </cell>
          <cell r="AC341">
            <v>0.24719809950039925</v>
          </cell>
          <cell r="AD341">
            <v>0</v>
          </cell>
          <cell r="AE341">
            <v>8.9213295128337033E-2</v>
          </cell>
          <cell r="AF341">
            <v>1.912983582096192E-3</v>
          </cell>
        </row>
        <row r="342">
          <cell r="W342">
            <v>43535</v>
          </cell>
          <cell r="X342">
            <v>0.3559432230677298</v>
          </cell>
          <cell r="Y342">
            <v>2.4405698725485508E-2</v>
          </cell>
          <cell r="Z342">
            <v>4.760091953824918E-2</v>
          </cell>
          <cell r="AA342">
            <v>3.0076411499665012E-3</v>
          </cell>
          <cell r="AB342">
            <v>3.0718139307736661E-2</v>
          </cell>
          <cell r="AC342">
            <v>0.24719809950039925</v>
          </cell>
          <cell r="AD342">
            <v>0</v>
          </cell>
          <cell r="AE342">
            <v>8.9213295128337033E-2</v>
          </cell>
          <cell r="AF342">
            <v>1.912983582096192E-3</v>
          </cell>
        </row>
        <row r="343">
          <cell r="W343">
            <v>43534</v>
          </cell>
          <cell r="X343">
            <v>0.3559432230677298</v>
          </cell>
          <cell r="Y343">
            <v>2.4405698725485508E-2</v>
          </cell>
          <cell r="Z343">
            <v>4.760091953824918E-2</v>
          </cell>
          <cell r="AA343">
            <v>3.0076411499665012E-3</v>
          </cell>
          <cell r="AB343">
            <v>3.0718139307736661E-2</v>
          </cell>
          <cell r="AC343">
            <v>0.24719809950039925</v>
          </cell>
          <cell r="AD343">
            <v>0</v>
          </cell>
          <cell r="AE343">
            <v>8.9213295128337033E-2</v>
          </cell>
          <cell r="AF343">
            <v>1.912983582096192E-3</v>
          </cell>
        </row>
        <row r="344">
          <cell r="W344">
            <v>43533</v>
          </cell>
          <cell r="X344">
            <v>0.35645828692462866</v>
          </cell>
          <cell r="Y344">
            <v>2.8878118201460017E-2</v>
          </cell>
          <cell r="Z344">
            <v>4.6943145795883323E-2</v>
          </cell>
          <cell r="AA344">
            <v>1.7468613772972214E-3</v>
          </cell>
          <cell r="AB344">
            <v>2.9598033607090599E-2</v>
          </cell>
          <cell r="AC344">
            <v>0.24254752686812547</v>
          </cell>
          <cell r="AD344">
            <v>0</v>
          </cell>
          <cell r="AE344">
            <v>9.2340065591876352E-2</v>
          </cell>
          <cell r="AF344">
            <v>1.4879616336383543E-3</v>
          </cell>
        </row>
        <row r="345">
          <cell r="W345">
            <v>43532</v>
          </cell>
          <cell r="X345">
            <v>0.35645828692462866</v>
          </cell>
          <cell r="Y345">
            <v>2.8878118201460017E-2</v>
          </cell>
          <cell r="Z345">
            <v>4.6943145795883323E-2</v>
          </cell>
          <cell r="AA345">
            <v>1.7468613772972214E-3</v>
          </cell>
          <cell r="AB345">
            <v>2.9598033607090599E-2</v>
          </cell>
          <cell r="AC345">
            <v>0.24254752686812547</v>
          </cell>
          <cell r="AD345">
            <v>0</v>
          </cell>
          <cell r="AE345">
            <v>9.2340065591876352E-2</v>
          </cell>
          <cell r="AF345">
            <v>1.4879616336383543E-3</v>
          </cell>
        </row>
        <row r="346">
          <cell r="W346">
            <v>43531</v>
          </cell>
          <cell r="X346">
            <v>0.35645828692462866</v>
          </cell>
          <cell r="Y346">
            <v>2.8878118201460017E-2</v>
          </cell>
          <cell r="Z346">
            <v>4.6943145795883323E-2</v>
          </cell>
          <cell r="AA346">
            <v>1.7468613772972214E-3</v>
          </cell>
          <cell r="AB346">
            <v>2.9598033607090599E-2</v>
          </cell>
          <cell r="AC346">
            <v>0.24254752686812547</v>
          </cell>
          <cell r="AD346">
            <v>0</v>
          </cell>
          <cell r="AE346">
            <v>9.2340065591876352E-2</v>
          </cell>
          <cell r="AF346">
            <v>1.4879616336383543E-3</v>
          </cell>
        </row>
        <row r="347">
          <cell r="W347">
            <v>43530</v>
          </cell>
          <cell r="X347">
            <v>0.35645828692462866</v>
          </cell>
          <cell r="Y347">
            <v>2.8878118201460017E-2</v>
          </cell>
          <cell r="Z347">
            <v>4.6943145795883323E-2</v>
          </cell>
          <cell r="AA347">
            <v>1.7468613772972214E-3</v>
          </cell>
          <cell r="AB347">
            <v>2.9598033607090599E-2</v>
          </cell>
          <cell r="AC347">
            <v>0.24254752686812547</v>
          </cell>
          <cell r="AD347">
            <v>0</v>
          </cell>
          <cell r="AE347">
            <v>9.2340065591876352E-2</v>
          </cell>
          <cell r="AF347">
            <v>1.4879616336383543E-3</v>
          </cell>
        </row>
        <row r="348">
          <cell r="W348">
            <v>43529</v>
          </cell>
          <cell r="X348">
            <v>0.35645828692462866</v>
          </cell>
          <cell r="Y348">
            <v>2.8878118201460017E-2</v>
          </cell>
          <cell r="Z348">
            <v>4.6943145795883323E-2</v>
          </cell>
          <cell r="AA348">
            <v>1.7468613772972214E-3</v>
          </cell>
          <cell r="AB348">
            <v>2.9598033607090599E-2</v>
          </cell>
          <cell r="AC348">
            <v>0.24254752686812547</v>
          </cell>
          <cell r="AD348">
            <v>0</v>
          </cell>
          <cell r="AE348">
            <v>9.2340065591876352E-2</v>
          </cell>
          <cell r="AF348">
            <v>1.4879616336383543E-3</v>
          </cell>
        </row>
        <row r="349">
          <cell r="W349">
            <v>43528</v>
          </cell>
          <cell r="X349">
            <v>0.35645828692462866</v>
          </cell>
          <cell r="Y349">
            <v>2.8878118201460017E-2</v>
          </cell>
          <cell r="Z349">
            <v>4.6943145795883323E-2</v>
          </cell>
          <cell r="AA349">
            <v>1.7468613772972214E-3</v>
          </cell>
          <cell r="AB349">
            <v>2.9598033607090599E-2</v>
          </cell>
          <cell r="AC349">
            <v>0.24254752686812547</v>
          </cell>
          <cell r="AD349">
            <v>0</v>
          </cell>
          <cell r="AE349">
            <v>9.2340065591876352E-2</v>
          </cell>
          <cell r="AF349">
            <v>1.4879616336383543E-3</v>
          </cell>
        </row>
        <row r="350">
          <cell r="W350">
            <v>43527</v>
          </cell>
          <cell r="X350">
            <v>0.36059770227667054</v>
          </cell>
          <cell r="Y350">
            <v>2.9054359923231219E-2</v>
          </cell>
          <cell r="Z350">
            <v>4.6319982310704659E-2</v>
          </cell>
          <cell r="AA350">
            <v>1.8310304356134502E-3</v>
          </cell>
          <cell r="AB350">
            <v>2.9354323470314844E-2</v>
          </cell>
          <cell r="AC350">
            <v>0.24011498326080805</v>
          </cell>
          <cell r="AD350">
            <v>0</v>
          </cell>
          <cell r="AE350">
            <v>9.1928515897011634E-2</v>
          </cell>
          <cell r="AF350">
            <v>7.991024256456602E-4</v>
          </cell>
        </row>
        <row r="351">
          <cell r="W351">
            <v>43526</v>
          </cell>
          <cell r="X351">
            <v>0.36028623072971205</v>
          </cell>
          <cell r="Y351">
            <v>3.0797099381223835E-2</v>
          </cell>
          <cell r="Z351">
            <v>4.7034357250748206E-2</v>
          </cell>
          <cell r="AA351">
            <v>1.0404727183643179E-3</v>
          </cell>
          <cell r="AB351">
            <v>2.92394074232343E-2</v>
          </cell>
          <cell r="AC351">
            <v>0.23662562308595797</v>
          </cell>
          <cell r="AD351">
            <v>3.5471078427008811E-4</v>
          </cell>
          <cell r="AE351">
            <v>9.3761427195589248E-2</v>
          </cell>
          <cell r="AF351">
            <v>8.6067143090003378E-4</v>
          </cell>
        </row>
        <row r="352">
          <cell r="W352">
            <v>43525</v>
          </cell>
          <cell r="X352">
            <v>0.36028623072971205</v>
          </cell>
          <cell r="Y352">
            <v>3.0797099381223835E-2</v>
          </cell>
          <cell r="Z352">
            <v>4.7034357250748206E-2</v>
          </cell>
          <cell r="AA352">
            <v>1.0404727183643179E-3</v>
          </cell>
          <cell r="AB352">
            <v>2.92394074232343E-2</v>
          </cell>
          <cell r="AC352">
            <v>0.23662562308595797</v>
          </cell>
          <cell r="AD352">
            <v>3.5471078427008811E-4</v>
          </cell>
          <cell r="AE352">
            <v>9.3761427195589248E-2</v>
          </cell>
          <cell r="AF352">
            <v>8.6067143090003378E-4</v>
          </cell>
        </row>
        <row r="353">
          <cell r="W353">
            <v>43524</v>
          </cell>
          <cell r="X353">
            <v>0.36028623072971205</v>
          </cell>
          <cell r="Y353">
            <v>3.0797099381223835E-2</v>
          </cell>
          <cell r="Z353">
            <v>4.7034357250748206E-2</v>
          </cell>
          <cell r="AA353">
            <v>1.0404727183643179E-3</v>
          </cell>
          <cell r="AB353">
            <v>2.92394074232343E-2</v>
          </cell>
          <cell r="AC353">
            <v>0.23662562308595797</v>
          </cell>
          <cell r="AD353">
            <v>3.5471078427008811E-4</v>
          </cell>
          <cell r="AE353">
            <v>9.3761427195589248E-2</v>
          </cell>
          <cell r="AF353">
            <v>8.6067143090003378E-4</v>
          </cell>
        </row>
        <row r="354">
          <cell r="W354">
            <v>43523</v>
          </cell>
          <cell r="X354">
            <v>0.36028623072971205</v>
          </cell>
          <cell r="Y354">
            <v>3.0797099381223835E-2</v>
          </cell>
          <cell r="Z354">
            <v>4.7034357250748206E-2</v>
          </cell>
          <cell r="AA354">
            <v>1.0404727183643179E-3</v>
          </cell>
          <cell r="AB354">
            <v>2.92394074232343E-2</v>
          </cell>
          <cell r="AC354">
            <v>0.23662562308595797</v>
          </cell>
          <cell r="AD354">
            <v>3.5471078427008811E-4</v>
          </cell>
          <cell r="AE354">
            <v>9.3761427195589248E-2</v>
          </cell>
          <cell r="AF354">
            <v>8.6067143090003378E-4</v>
          </cell>
        </row>
        <row r="355">
          <cell r="W355">
            <v>43522</v>
          </cell>
          <cell r="X355">
            <v>0.36028623072971205</v>
          </cell>
          <cell r="Y355">
            <v>3.0797099381223835E-2</v>
          </cell>
          <cell r="Z355">
            <v>4.7034357250748206E-2</v>
          </cell>
          <cell r="AA355">
            <v>1.0404727183643179E-3</v>
          </cell>
          <cell r="AB355">
            <v>2.92394074232343E-2</v>
          </cell>
          <cell r="AC355">
            <v>0.23662562308595797</v>
          </cell>
          <cell r="AD355">
            <v>3.5471078427008811E-4</v>
          </cell>
          <cell r="AE355">
            <v>9.3761427195589248E-2</v>
          </cell>
          <cell r="AF355">
            <v>8.6067143090003378E-4</v>
          </cell>
        </row>
        <row r="356">
          <cell r="W356">
            <v>43521</v>
          </cell>
          <cell r="X356">
            <v>0.36028623072971205</v>
          </cell>
          <cell r="Y356">
            <v>3.0797099381223835E-2</v>
          </cell>
          <cell r="Z356">
            <v>4.7034357250748206E-2</v>
          </cell>
          <cell r="AA356">
            <v>1.0404727183643179E-3</v>
          </cell>
          <cell r="AB356">
            <v>2.92394074232343E-2</v>
          </cell>
          <cell r="AC356">
            <v>0.23662562308595797</v>
          </cell>
          <cell r="AD356">
            <v>3.5471078427008811E-4</v>
          </cell>
          <cell r="AE356">
            <v>9.3761427195589248E-2</v>
          </cell>
          <cell r="AF356">
            <v>8.6067143090003378E-4</v>
          </cell>
        </row>
        <row r="357">
          <cell r="W357">
            <v>43520</v>
          </cell>
          <cell r="X357">
            <v>0.36028623072971205</v>
          </cell>
          <cell r="Y357">
            <v>3.0797099381223835E-2</v>
          </cell>
          <cell r="Z357">
            <v>4.7034357250748206E-2</v>
          </cell>
          <cell r="AA357">
            <v>1.0404727183643179E-3</v>
          </cell>
          <cell r="AB357">
            <v>2.92394074232343E-2</v>
          </cell>
          <cell r="AC357">
            <v>0.23662562308595797</v>
          </cell>
          <cell r="AD357">
            <v>3.5471078427008811E-4</v>
          </cell>
          <cell r="AE357">
            <v>9.3761427195589248E-2</v>
          </cell>
          <cell r="AF357">
            <v>8.6067143090003378E-4</v>
          </cell>
        </row>
        <row r="358">
          <cell r="W358">
            <v>43519</v>
          </cell>
          <cell r="X358">
            <v>0.3622617521774833</v>
          </cell>
          <cell r="Y358">
            <v>3.0660032120500003E-2</v>
          </cell>
          <cell r="Z358">
            <v>4.7144763806129968E-2</v>
          </cell>
          <cell r="AA358">
            <v>1.0350380128210422E-3</v>
          </cell>
          <cell r="AB358">
            <v>2.9264721759082953E-2</v>
          </cell>
          <cell r="AC358">
            <v>0.23493924178898093</v>
          </cell>
          <cell r="AD358">
            <v>3.5285802193282779E-4</v>
          </cell>
          <cell r="AE358">
            <v>9.3485416430888188E-2</v>
          </cell>
          <cell r="AF358">
            <v>8.561758821807895E-4</v>
          </cell>
        </row>
        <row r="359">
          <cell r="W359">
            <v>43518</v>
          </cell>
          <cell r="X359">
            <v>0.36710345450708037</v>
          </cell>
          <cell r="Y359">
            <v>3.1478954387173866E-2</v>
          </cell>
          <cell r="Z359">
            <v>4.855991432693392E-2</v>
          </cell>
          <cell r="AA359">
            <v>1.5733326219669137E-5</v>
          </cell>
          <cell r="AB359">
            <v>2.9255423077258327E-2</v>
          </cell>
          <cell r="AC359">
            <v>0.22852347865894249</v>
          </cell>
          <cell r="AD359">
            <v>3.757715280410125E-4</v>
          </cell>
          <cell r="AE359">
            <v>9.3775496898468244E-2</v>
          </cell>
          <cell r="AF359">
            <v>9.117732898819656E-4</v>
          </cell>
        </row>
        <row r="360">
          <cell r="W360">
            <v>43517</v>
          </cell>
          <cell r="X360">
            <v>0.36710345450708037</v>
          </cell>
          <cell r="Y360">
            <v>3.1478954387173866E-2</v>
          </cell>
          <cell r="Z360">
            <v>4.855991432693392E-2</v>
          </cell>
          <cell r="AA360">
            <v>1.5733326219669137E-5</v>
          </cell>
          <cell r="AB360">
            <v>2.9255423077258327E-2</v>
          </cell>
          <cell r="AC360">
            <v>0.22852347865894249</v>
          </cell>
          <cell r="AD360">
            <v>3.757715280410125E-4</v>
          </cell>
          <cell r="AE360">
            <v>9.3775496898468244E-2</v>
          </cell>
          <cell r="AF360">
            <v>9.117732898819656E-4</v>
          </cell>
        </row>
        <row r="361">
          <cell r="W361">
            <v>43516</v>
          </cell>
          <cell r="X361">
            <v>0.36710345450708037</v>
          </cell>
          <cell r="Y361">
            <v>3.1478954387173866E-2</v>
          </cell>
          <cell r="Z361">
            <v>4.855991432693392E-2</v>
          </cell>
          <cell r="AA361">
            <v>1.5733326219669137E-5</v>
          </cell>
          <cell r="AB361">
            <v>2.9255423077258327E-2</v>
          </cell>
          <cell r="AC361">
            <v>0.22852347865894249</v>
          </cell>
          <cell r="AD361">
            <v>3.757715280410125E-4</v>
          </cell>
          <cell r="AE361">
            <v>9.3775496898468244E-2</v>
          </cell>
          <cell r="AF361">
            <v>9.117732898819656E-4</v>
          </cell>
        </row>
        <row r="362">
          <cell r="W362">
            <v>43515</v>
          </cell>
          <cell r="X362">
            <v>0.36585576690533606</v>
          </cell>
          <cell r="Y362">
            <v>3.1726085346142782E-2</v>
          </cell>
          <cell r="Z362">
            <v>4.9032137794323208E-2</v>
          </cell>
          <cell r="AA362">
            <v>1.5756694228638893E-5</v>
          </cell>
          <cell r="AB362">
            <v>2.9298874854672616E-2</v>
          </cell>
          <cell r="AC362">
            <v>0.2286666036782547</v>
          </cell>
          <cell r="AD362">
            <v>3.7632964476186614E-4</v>
          </cell>
          <cell r="AE362">
            <v>9.4115317576123694E-2</v>
          </cell>
          <cell r="AF362">
            <v>9.1312750615631653E-4</v>
          </cell>
        </row>
        <row r="363">
          <cell r="W363">
            <v>43514</v>
          </cell>
          <cell r="X363">
            <v>0.36585576690533606</v>
          </cell>
          <cell r="Y363">
            <v>3.1726085346142782E-2</v>
          </cell>
          <cell r="Z363">
            <v>4.9032137794323208E-2</v>
          </cell>
          <cell r="AA363">
            <v>1.5756694228638893E-5</v>
          </cell>
          <cell r="AB363">
            <v>2.9298874854672616E-2</v>
          </cell>
          <cell r="AC363">
            <v>0.2286666036782547</v>
          </cell>
          <cell r="AD363">
            <v>3.7632964476186614E-4</v>
          </cell>
          <cell r="AE363">
            <v>9.4115317576123694E-2</v>
          </cell>
          <cell r="AF363">
            <v>9.1312750615631653E-4</v>
          </cell>
        </row>
        <row r="364">
          <cell r="W364">
            <v>43513</v>
          </cell>
          <cell r="X364">
            <v>0.36699735412320994</v>
          </cell>
          <cell r="Y364">
            <v>3.144386659228466E-2</v>
          </cell>
          <cell r="Z364">
            <v>4.7526171732001632E-2</v>
          </cell>
          <cell r="AA364">
            <v>1.5909945795940545E-5</v>
          </cell>
          <cell r="AB364">
            <v>2.7906362058666135E-2</v>
          </cell>
          <cell r="AC364">
            <v>0.23165114692386135</v>
          </cell>
          <cell r="AD364">
            <v>3.7998987368075986E-4</v>
          </cell>
          <cell r="AE364">
            <v>9.3157190052677308E-2</v>
          </cell>
          <cell r="AF364">
            <v>9.2200869782216451E-4</v>
          </cell>
        </row>
        <row r="365">
          <cell r="W365">
            <v>43512</v>
          </cell>
          <cell r="X365">
            <v>0.3656440553251557</v>
          </cell>
          <cell r="Y365">
            <v>3.087272034320902E-2</v>
          </cell>
          <cell r="Z365">
            <v>4.868623131560975E-2</v>
          </cell>
          <cell r="AA365">
            <v>1.5705199527223197E-5</v>
          </cell>
          <cell r="AB365">
            <v>2.8962404918971348E-2</v>
          </cell>
          <cell r="AC365">
            <v>0.23058826690884987</v>
          </cell>
          <cell r="AD365">
            <v>3.7509975590258591E-4</v>
          </cell>
          <cell r="AE365">
            <v>9.3945372933051399E-2</v>
          </cell>
          <cell r="AF365">
            <v>9.1014329972305874E-4</v>
          </cell>
        </row>
        <row r="366">
          <cell r="W366">
            <v>43511</v>
          </cell>
          <cell r="X366">
            <v>0.3696136085591441</v>
          </cell>
          <cell r="Y366">
            <v>3.2374473777723164E-2</v>
          </cell>
          <cell r="Z366">
            <v>4.6483939930969338E-2</v>
          </cell>
          <cell r="AA366">
            <v>1.7634225082700997E-5</v>
          </cell>
          <cell r="AB366">
            <v>2.5976384779458121E-2</v>
          </cell>
          <cell r="AC366">
            <v>0.23074631955285516</v>
          </cell>
          <cell r="AD366">
            <v>4.2117220558622945E-4</v>
          </cell>
          <cell r="AE366">
            <v>9.3344533323765938E-2</v>
          </cell>
          <cell r="AF366">
            <v>1.0219336454152213E-3</v>
          </cell>
        </row>
        <row r="367">
          <cell r="W367">
            <v>43510</v>
          </cell>
          <cell r="X367">
            <v>0.3696136085591441</v>
          </cell>
          <cell r="Y367">
            <v>3.2374473777723164E-2</v>
          </cell>
          <cell r="Z367">
            <v>4.6483939930969338E-2</v>
          </cell>
          <cell r="AA367">
            <v>1.7634225082700997E-5</v>
          </cell>
          <cell r="AB367">
            <v>2.5976384779458121E-2</v>
          </cell>
          <cell r="AC367">
            <v>0.23074631955285516</v>
          </cell>
          <cell r="AD367">
            <v>4.2117220558622945E-4</v>
          </cell>
          <cell r="AE367">
            <v>9.3344533323765938E-2</v>
          </cell>
          <cell r="AF367">
            <v>1.0219336454152213E-3</v>
          </cell>
        </row>
        <row r="368">
          <cell r="W368">
            <v>43509</v>
          </cell>
          <cell r="X368">
            <v>0.3696136085591441</v>
          </cell>
          <cell r="Y368">
            <v>3.2374473777723164E-2</v>
          </cell>
          <cell r="Z368">
            <v>4.6483939930969338E-2</v>
          </cell>
          <cell r="AA368">
            <v>1.7634225082700997E-5</v>
          </cell>
          <cell r="AB368">
            <v>2.5976384779458121E-2</v>
          </cell>
          <cell r="AC368">
            <v>0.23074631955285516</v>
          </cell>
          <cell r="AD368">
            <v>4.2117220558622945E-4</v>
          </cell>
          <cell r="AE368">
            <v>9.3344533323765938E-2</v>
          </cell>
          <cell r="AF368">
            <v>1.0219336454152213E-3</v>
          </cell>
        </row>
        <row r="369">
          <cell r="W369">
            <v>43508</v>
          </cell>
          <cell r="X369">
            <v>0.3696136085591441</v>
          </cell>
          <cell r="Y369">
            <v>3.2374473777723164E-2</v>
          </cell>
          <cell r="Z369">
            <v>4.6483939930969338E-2</v>
          </cell>
          <cell r="AA369">
            <v>1.7634225082700997E-5</v>
          </cell>
          <cell r="AB369">
            <v>2.5976384779458121E-2</v>
          </cell>
          <cell r="AC369">
            <v>0.23074631955285516</v>
          </cell>
          <cell r="AD369">
            <v>4.2117220558622945E-4</v>
          </cell>
          <cell r="AE369">
            <v>9.3344533323765938E-2</v>
          </cell>
          <cell r="AF369">
            <v>1.0219336454152213E-3</v>
          </cell>
        </row>
        <row r="370">
          <cell r="W370">
            <v>43507</v>
          </cell>
          <cell r="X370">
            <v>0.3696136085591441</v>
          </cell>
          <cell r="Y370">
            <v>3.2374473777723164E-2</v>
          </cell>
          <cell r="Z370">
            <v>4.6483939930969338E-2</v>
          </cell>
          <cell r="AA370">
            <v>1.7634225082700997E-5</v>
          </cell>
          <cell r="AB370">
            <v>2.5976384779458121E-2</v>
          </cell>
          <cell r="AC370">
            <v>0.23074631955285516</v>
          </cell>
          <cell r="AD370">
            <v>4.2117220558622945E-4</v>
          </cell>
          <cell r="AE370">
            <v>9.3344533323765938E-2</v>
          </cell>
          <cell r="AF370">
            <v>1.0219336454152213E-3</v>
          </cell>
        </row>
        <row r="371">
          <cell r="W371">
            <v>43506</v>
          </cell>
          <cell r="X371">
            <v>0.36934989852863648</v>
          </cell>
          <cell r="Y371">
            <v>3.2967914704358024E-2</v>
          </cell>
          <cell r="Z371">
            <v>4.7336014703695223E-2</v>
          </cell>
          <cell r="AA371">
            <v>1.7957469591489481E-5</v>
          </cell>
          <cell r="AB371">
            <v>2.5865968782499742E-2</v>
          </cell>
          <cell r="AC371">
            <v>0.22969682984034012</v>
          </cell>
          <cell r="AD371">
            <v>4.2889251096237191E-4</v>
          </cell>
          <cell r="AE371">
            <v>9.3295857239768035E-2</v>
          </cell>
          <cell r="AF371">
            <v>1.040666220148586E-3</v>
          </cell>
        </row>
        <row r="372">
          <cell r="W372">
            <v>43505</v>
          </cell>
          <cell r="X372">
            <v>0.37230485346435782</v>
          </cell>
          <cell r="Y372">
            <v>3.4308713633493179E-2</v>
          </cell>
          <cell r="Z372">
            <v>4.5513646121979778E-2</v>
          </cell>
          <cell r="AA372">
            <v>0</v>
          </cell>
          <cell r="AB372">
            <v>2.4980573260944952E-2</v>
          </cell>
          <cell r="AC372">
            <v>0.22718180932060775</v>
          </cell>
          <cell r="AD372">
            <v>4.9723834419964036E-4</v>
          </cell>
          <cell r="AE372">
            <v>9.4027484144600021E-2</v>
          </cell>
          <cell r="AF372">
            <v>1.1856817098168182E-3</v>
          </cell>
        </row>
        <row r="373">
          <cell r="W373">
            <v>43504</v>
          </cell>
          <cell r="X373">
            <v>0.37230485346435782</v>
          </cell>
          <cell r="Y373">
            <v>3.4308713633493179E-2</v>
          </cell>
          <cell r="Z373">
            <v>4.5513646121979778E-2</v>
          </cell>
          <cell r="AA373">
            <v>0</v>
          </cell>
          <cell r="AB373">
            <v>2.4980573260944952E-2</v>
          </cell>
          <cell r="AC373">
            <v>0.22718180932060775</v>
          </cell>
          <cell r="AD373">
            <v>4.9723834419964036E-4</v>
          </cell>
          <cell r="AE373">
            <v>9.4027484144600021E-2</v>
          </cell>
          <cell r="AF373">
            <v>1.1856817098168182E-3</v>
          </cell>
        </row>
        <row r="374">
          <cell r="W374">
            <v>43503</v>
          </cell>
          <cell r="X374">
            <v>0.37230485346435782</v>
          </cell>
          <cell r="Y374">
            <v>3.4308713633493179E-2</v>
          </cell>
          <cell r="Z374">
            <v>4.5513646121979778E-2</v>
          </cell>
          <cell r="AA374">
            <v>0</v>
          </cell>
          <cell r="AB374">
            <v>2.4980573260944952E-2</v>
          </cell>
          <cell r="AC374">
            <v>0.22718180932060775</v>
          </cell>
          <cell r="AD374">
            <v>4.9723834419964036E-4</v>
          </cell>
          <cell r="AE374">
            <v>9.4027484144600021E-2</v>
          </cell>
          <cell r="AF374">
            <v>1.1856817098168182E-3</v>
          </cell>
        </row>
        <row r="375">
          <cell r="W375">
            <v>43502</v>
          </cell>
          <cell r="X375">
            <v>0.37230485346435782</v>
          </cell>
          <cell r="Y375">
            <v>3.4308713633493179E-2</v>
          </cell>
          <cell r="Z375">
            <v>4.5513646121979778E-2</v>
          </cell>
          <cell r="AA375">
            <v>0</v>
          </cell>
          <cell r="AB375">
            <v>2.4980573260944952E-2</v>
          </cell>
          <cell r="AC375">
            <v>0.22718180932060775</v>
          </cell>
          <cell r="AD375">
            <v>4.9723834419964036E-4</v>
          </cell>
          <cell r="AE375">
            <v>9.4027484144600021E-2</v>
          </cell>
          <cell r="AF375">
            <v>1.1856817098168182E-3</v>
          </cell>
        </row>
        <row r="376">
          <cell r="W376">
            <v>43501</v>
          </cell>
          <cell r="X376">
            <v>0.37230485346435782</v>
          </cell>
          <cell r="Y376">
            <v>3.4308713633493179E-2</v>
          </cell>
          <cell r="Z376">
            <v>4.5513646121979778E-2</v>
          </cell>
          <cell r="AA376">
            <v>0</v>
          </cell>
          <cell r="AB376">
            <v>2.4980573260944952E-2</v>
          </cell>
          <cell r="AC376">
            <v>0.22718180932060775</v>
          </cell>
          <cell r="AD376">
            <v>4.9723834419964036E-4</v>
          </cell>
          <cell r="AE376">
            <v>9.4027484144600021E-2</v>
          </cell>
          <cell r="AF376">
            <v>1.1856817098168182E-3</v>
          </cell>
        </row>
        <row r="377">
          <cell r="W377">
            <v>43500</v>
          </cell>
          <cell r="X377">
            <v>0.37230485346435782</v>
          </cell>
          <cell r="Y377">
            <v>3.4308713633493179E-2</v>
          </cell>
          <cell r="Z377">
            <v>4.5513646121979778E-2</v>
          </cell>
          <cell r="AA377">
            <v>0</v>
          </cell>
          <cell r="AB377">
            <v>2.4980573260944952E-2</v>
          </cell>
          <cell r="AC377">
            <v>0.22718180932060775</v>
          </cell>
          <cell r="AD377">
            <v>4.9723834419964036E-4</v>
          </cell>
          <cell r="AE377">
            <v>9.4027484144600021E-2</v>
          </cell>
          <cell r="AF377">
            <v>1.1856817098168182E-3</v>
          </cell>
        </row>
        <row r="378">
          <cell r="W378">
            <v>43499</v>
          </cell>
          <cell r="X378">
            <v>0.37230485346435782</v>
          </cell>
          <cell r="Y378">
            <v>3.4308713633493179E-2</v>
          </cell>
          <cell r="Z378">
            <v>4.5513646121979778E-2</v>
          </cell>
          <cell r="AA378">
            <v>0</v>
          </cell>
          <cell r="AB378">
            <v>2.4980573260944952E-2</v>
          </cell>
          <cell r="AC378">
            <v>0.22718180932060775</v>
          </cell>
          <cell r="AD378">
            <v>4.9723834419964036E-4</v>
          </cell>
          <cell r="AE378">
            <v>9.4027484144600021E-2</v>
          </cell>
          <cell r="AF378">
            <v>1.1856817098168182E-3</v>
          </cell>
        </row>
        <row r="379">
          <cell r="W379">
            <v>43498</v>
          </cell>
          <cell r="X379">
            <v>0.37276924084603746</v>
          </cell>
          <cell r="Y379">
            <v>3.406160902827339E-2</v>
          </cell>
          <cell r="Z379">
            <v>4.6197626319116891E-2</v>
          </cell>
          <cell r="AA379">
            <v>0</v>
          </cell>
          <cell r="AB379">
            <v>2.5035092874236158E-2</v>
          </cell>
          <cell r="AC379">
            <v>0.22673402063171513</v>
          </cell>
          <cell r="AD379">
            <v>4.8116020632938598E-4</v>
          </cell>
          <cell r="AE379">
            <v>9.3573907249976773E-2</v>
          </cell>
          <cell r="AF379">
            <v>1.1473428443148856E-3</v>
          </cell>
        </row>
        <row r="380">
          <cell r="W380">
            <v>43497</v>
          </cell>
          <cell r="X380">
            <v>0.37495938409069041</v>
          </cell>
          <cell r="Y380">
            <v>3.5786428168309431E-2</v>
          </cell>
          <cell r="Z380">
            <v>4.5301820612162341E-2</v>
          </cell>
          <cell r="AA380">
            <v>0</v>
          </cell>
          <cell r="AB380">
            <v>2.5179510303571764E-2</v>
          </cell>
          <cell r="AC380">
            <v>0.22445690624593365</v>
          </cell>
          <cell r="AD380">
            <v>5.6540382814618457E-4</v>
          </cell>
          <cell r="AE380">
            <v>9.2402322131115072E-2</v>
          </cell>
          <cell r="AF380">
            <v>1.3482246200710991E-3</v>
          </cell>
        </row>
        <row r="381">
          <cell r="W381">
            <v>43496</v>
          </cell>
          <cell r="X381">
            <v>0.37495938409069041</v>
          </cell>
          <cell r="Y381">
            <v>3.5786428168309431E-2</v>
          </cell>
          <cell r="Z381">
            <v>4.5301820612162341E-2</v>
          </cell>
          <cell r="AA381">
            <v>0</v>
          </cell>
          <cell r="AB381">
            <v>2.5179510303571764E-2</v>
          </cell>
          <cell r="AC381">
            <v>0.22445690624593365</v>
          </cell>
          <cell r="AD381">
            <v>5.6540382814618457E-4</v>
          </cell>
          <cell r="AE381">
            <v>9.2402322131115072E-2</v>
          </cell>
          <cell r="AF381">
            <v>1.3482246200710991E-3</v>
          </cell>
        </row>
        <row r="382">
          <cell r="W382">
            <v>43495</v>
          </cell>
          <cell r="X382">
            <v>0.37495938409069041</v>
          </cell>
          <cell r="Y382">
            <v>3.5786428168309431E-2</v>
          </cell>
          <cell r="Z382">
            <v>4.5301820612162341E-2</v>
          </cell>
          <cell r="AA382">
            <v>0</v>
          </cell>
          <cell r="AB382">
            <v>2.5179510303571764E-2</v>
          </cell>
          <cell r="AC382">
            <v>0.22445690624593365</v>
          </cell>
          <cell r="AD382">
            <v>5.6540382814618457E-4</v>
          </cell>
          <cell r="AE382">
            <v>9.2402322131115072E-2</v>
          </cell>
          <cell r="AF382">
            <v>1.3482246200710991E-3</v>
          </cell>
        </row>
        <row r="383">
          <cell r="W383">
            <v>43494</v>
          </cell>
          <cell r="X383">
            <v>0.37495938409069041</v>
          </cell>
          <cell r="Y383">
            <v>3.5786428168309431E-2</v>
          </cell>
          <cell r="Z383">
            <v>4.5301820612162341E-2</v>
          </cell>
          <cell r="AA383">
            <v>0</v>
          </cell>
          <cell r="AB383">
            <v>2.5179510303571764E-2</v>
          </cell>
          <cell r="AC383">
            <v>0.22445690624593365</v>
          </cell>
          <cell r="AD383">
            <v>5.6540382814618457E-4</v>
          </cell>
          <cell r="AE383">
            <v>9.2402322131115072E-2</v>
          </cell>
          <cell r="AF383">
            <v>1.3482246200710991E-3</v>
          </cell>
        </row>
        <row r="384">
          <cell r="W384">
            <v>43493</v>
          </cell>
          <cell r="X384">
            <v>0.37495938409069041</v>
          </cell>
          <cell r="Y384">
            <v>3.5786428168309431E-2</v>
          </cell>
          <cell r="Z384">
            <v>4.5301820612162341E-2</v>
          </cell>
          <cell r="AA384">
            <v>0</v>
          </cell>
          <cell r="AB384">
            <v>2.5179510303571764E-2</v>
          </cell>
          <cell r="AC384">
            <v>0.22445690624593365</v>
          </cell>
          <cell r="AD384">
            <v>5.6540382814618457E-4</v>
          </cell>
          <cell r="AE384">
            <v>9.2402322131115072E-2</v>
          </cell>
          <cell r="AF384">
            <v>1.3482246200710991E-3</v>
          </cell>
        </row>
        <row r="385">
          <cell r="W385">
            <v>43492</v>
          </cell>
          <cell r="X385">
            <v>0.37495938409069041</v>
          </cell>
          <cell r="Y385">
            <v>3.5786428168309431E-2</v>
          </cell>
          <cell r="Z385">
            <v>4.5301820612162341E-2</v>
          </cell>
          <cell r="AA385">
            <v>0</v>
          </cell>
          <cell r="AB385">
            <v>2.5179510303571764E-2</v>
          </cell>
          <cell r="AC385">
            <v>0.22445690624593365</v>
          </cell>
          <cell r="AD385">
            <v>5.6540382814618457E-4</v>
          </cell>
          <cell r="AE385">
            <v>9.2402322131115072E-2</v>
          </cell>
          <cell r="AF385">
            <v>1.3482246200710991E-3</v>
          </cell>
        </row>
        <row r="386">
          <cell r="W386">
            <v>43491</v>
          </cell>
          <cell r="X386">
            <v>0.37948657295968929</v>
          </cell>
          <cell r="Y386">
            <v>3.3941399433718787E-2</v>
          </cell>
          <cell r="Z386">
            <v>4.6497427975942592E-2</v>
          </cell>
          <cell r="AA386">
            <v>0</v>
          </cell>
          <cell r="AB386">
            <v>2.5557933018500369E-2</v>
          </cell>
          <cell r="AC386">
            <v>0.22456664305359134</v>
          </cell>
          <cell r="AD386">
            <v>7.4607817239028397E-4</v>
          </cell>
          <cell r="AE386">
            <v>8.9203945386167244E-2</v>
          </cell>
          <cell r="AF386">
            <v>0</v>
          </cell>
        </row>
        <row r="387">
          <cell r="W387">
            <v>43490</v>
          </cell>
          <cell r="X387">
            <v>0.37948657295968929</v>
          </cell>
          <cell r="Y387">
            <v>3.3941399433718787E-2</v>
          </cell>
          <cell r="Z387">
            <v>4.6497427975942592E-2</v>
          </cell>
          <cell r="AA387">
            <v>0</v>
          </cell>
          <cell r="AB387">
            <v>2.5557933018500369E-2</v>
          </cell>
          <cell r="AC387">
            <v>0.22456664305359134</v>
          </cell>
          <cell r="AD387">
            <v>7.4607817239028397E-4</v>
          </cell>
          <cell r="AE387">
            <v>8.9203945386167244E-2</v>
          </cell>
          <cell r="AF387">
            <v>0</v>
          </cell>
        </row>
        <row r="388">
          <cell r="W388">
            <v>43489</v>
          </cell>
          <cell r="X388">
            <v>0.37948657295968929</v>
          </cell>
          <cell r="Y388">
            <v>3.3941399433718787E-2</v>
          </cell>
          <cell r="Z388">
            <v>4.6497427975942592E-2</v>
          </cell>
          <cell r="AA388">
            <v>0</v>
          </cell>
          <cell r="AB388">
            <v>2.5557933018500369E-2</v>
          </cell>
          <cell r="AC388">
            <v>0.22456664305359134</v>
          </cell>
          <cell r="AD388">
            <v>7.4607817239028397E-4</v>
          </cell>
          <cell r="AE388">
            <v>8.9203945386167244E-2</v>
          </cell>
          <cell r="AF388">
            <v>0</v>
          </cell>
        </row>
        <row r="389">
          <cell r="W389">
            <v>43488</v>
          </cell>
          <cell r="X389">
            <v>0.36096272907539317</v>
          </cell>
          <cell r="Y389">
            <v>3.9222706375147021E-2</v>
          </cell>
          <cell r="Z389">
            <v>4.3884702486948292E-2</v>
          </cell>
          <cell r="AA389">
            <v>0</v>
          </cell>
          <cell r="AB389">
            <v>2.1196923587946094E-2</v>
          </cell>
          <cell r="AC389">
            <v>0.24241306611489397</v>
          </cell>
          <cell r="AD389">
            <v>9.6047593008926962E-4</v>
          </cell>
          <cell r="AE389">
            <v>9.1359396429582129E-2</v>
          </cell>
          <cell r="AF389">
            <v>0</v>
          </cell>
        </row>
        <row r="390">
          <cell r="W390">
            <v>43487</v>
          </cell>
          <cell r="X390">
            <v>0.36096272907539317</v>
          </cell>
          <cell r="Y390">
            <v>3.9222706375147021E-2</v>
          </cell>
          <cell r="Z390">
            <v>4.3884702486948292E-2</v>
          </cell>
          <cell r="AA390">
            <v>0</v>
          </cell>
          <cell r="AB390">
            <v>2.1196923587946094E-2</v>
          </cell>
          <cell r="AC390">
            <v>0.24241306611489397</v>
          </cell>
          <cell r="AD390">
            <v>9.6047593008926962E-4</v>
          </cell>
          <cell r="AE390">
            <v>9.1359396429582129E-2</v>
          </cell>
          <cell r="AF390">
            <v>0</v>
          </cell>
        </row>
        <row r="391">
          <cell r="W391">
            <v>43486</v>
          </cell>
          <cell r="X391">
            <v>0.36997809120576997</v>
          </cell>
          <cell r="Y391">
            <v>4.1269064633656941E-2</v>
          </cell>
          <cell r="Z391">
            <v>4.6376227355779912E-2</v>
          </cell>
          <cell r="AA391">
            <v>0</v>
          </cell>
          <cell r="AB391">
            <v>2.0916069990072384E-2</v>
          </cell>
          <cell r="AC391">
            <v>0.23241027842827922</v>
          </cell>
          <cell r="AD391">
            <v>9.0715023045123092E-4</v>
          </cell>
          <cell r="AE391">
            <v>8.814311815599031E-2</v>
          </cell>
          <cell r="AF391">
            <v>0</v>
          </cell>
        </row>
        <row r="392">
          <cell r="W392">
            <v>43485</v>
          </cell>
          <cell r="X392">
            <v>0.36028174739310459</v>
          </cell>
          <cell r="Y392">
            <v>3.9915753798615713E-2</v>
          </cell>
          <cell r="Z392">
            <v>4.3022033228521911E-2</v>
          </cell>
          <cell r="AA392">
            <v>0</v>
          </cell>
          <cell r="AB392">
            <v>2.0717086166338772E-2</v>
          </cell>
          <cell r="AC392">
            <v>0.24331370089438845</v>
          </cell>
          <cell r="AD392">
            <v>1.0229712833153097E-3</v>
          </cell>
          <cell r="AE392">
            <v>9.1726707235715257E-2</v>
          </cell>
          <cell r="AF392">
            <v>0</v>
          </cell>
        </row>
        <row r="393">
          <cell r="W393">
            <v>43484</v>
          </cell>
          <cell r="X393">
            <v>0.37158601892854748</v>
          </cell>
          <cell r="Y393">
            <v>3.5323046212533099E-2</v>
          </cell>
          <cell r="Z393">
            <v>4.7984683219045809E-2</v>
          </cell>
          <cell r="AA393">
            <v>0</v>
          </cell>
          <cell r="AB393">
            <v>2.1431412459432499E-2</v>
          </cell>
          <cell r="AC393">
            <v>0.24122660014276995</v>
          </cell>
          <cell r="AD393">
            <v>1.4144037626576827E-3</v>
          </cell>
          <cell r="AE393">
            <v>8.103383527501351E-2</v>
          </cell>
          <cell r="AF393">
            <v>0</v>
          </cell>
        </row>
        <row r="394">
          <cell r="W394">
            <v>43483</v>
          </cell>
          <cell r="X394">
            <v>0.37158601892854748</v>
          </cell>
          <cell r="Y394">
            <v>3.5323046212533099E-2</v>
          </cell>
          <cell r="Z394">
            <v>4.7984683219045809E-2</v>
          </cell>
          <cell r="AA394">
            <v>0</v>
          </cell>
          <cell r="AB394">
            <v>2.1431412459432499E-2</v>
          </cell>
          <cell r="AC394">
            <v>0.24122660014276995</v>
          </cell>
          <cell r="AD394">
            <v>1.4144037626576827E-3</v>
          </cell>
          <cell r="AE394">
            <v>8.103383527501351E-2</v>
          </cell>
          <cell r="AF394">
            <v>0</v>
          </cell>
        </row>
        <row r="395">
          <cell r="W395">
            <v>43482</v>
          </cell>
          <cell r="X395">
            <v>0.37158601892854748</v>
          </cell>
          <cell r="Y395">
            <v>3.5323046212533099E-2</v>
          </cell>
          <cell r="Z395">
            <v>4.7984683219045809E-2</v>
          </cell>
          <cell r="AA395">
            <v>0</v>
          </cell>
          <cell r="AB395">
            <v>2.1431412459432499E-2</v>
          </cell>
          <cell r="AC395">
            <v>0.24122660014276995</v>
          </cell>
          <cell r="AD395">
            <v>1.4144037626576827E-3</v>
          </cell>
          <cell r="AE395">
            <v>8.103383527501351E-2</v>
          </cell>
          <cell r="AF395">
            <v>0</v>
          </cell>
        </row>
        <row r="396">
          <cell r="W396">
            <v>43481</v>
          </cell>
          <cell r="X396">
            <v>0.37158601892854748</v>
          </cell>
          <cell r="Y396">
            <v>3.5323046212533099E-2</v>
          </cell>
          <cell r="Z396">
            <v>4.7984683219045809E-2</v>
          </cell>
          <cell r="AA396">
            <v>0</v>
          </cell>
          <cell r="AB396">
            <v>2.1431412459432499E-2</v>
          </cell>
          <cell r="AC396">
            <v>0.24122660014276995</v>
          </cell>
          <cell r="AD396">
            <v>1.4144037626576827E-3</v>
          </cell>
          <cell r="AE396">
            <v>8.103383527501351E-2</v>
          </cell>
          <cell r="AF396">
            <v>0</v>
          </cell>
        </row>
        <row r="397">
          <cell r="W397">
            <v>43480</v>
          </cell>
          <cell r="X397">
            <v>0.3746605039187359</v>
          </cell>
          <cell r="Y397">
            <v>3.2742389407063623E-2</v>
          </cell>
          <cell r="Z397">
            <v>4.8351176210107087E-2</v>
          </cell>
          <cell r="AA397">
            <v>0</v>
          </cell>
          <cell r="AB397">
            <v>2.2963231206932392E-2</v>
          </cell>
          <cell r="AC397">
            <v>0.23702574796254006</v>
          </cell>
          <cell r="AD397">
            <v>1.5154988353354448E-3</v>
          </cell>
          <cell r="AE397">
            <v>8.2741452459285464E-2</v>
          </cell>
          <cell r="AF397">
            <v>0</v>
          </cell>
        </row>
        <row r="398">
          <cell r="W398">
            <v>43479</v>
          </cell>
          <cell r="X398">
            <v>0.3746605039187359</v>
          </cell>
          <cell r="Y398">
            <v>3.2742389407063623E-2</v>
          </cell>
          <cell r="Z398">
            <v>4.8351176210107087E-2</v>
          </cell>
          <cell r="AA398">
            <v>0</v>
          </cell>
          <cell r="AB398">
            <v>2.2963231206932392E-2</v>
          </cell>
          <cell r="AC398">
            <v>0.23702574796254006</v>
          </cell>
          <cell r="AD398">
            <v>1.5154988353354448E-3</v>
          </cell>
          <cell r="AE398">
            <v>8.2741452459285464E-2</v>
          </cell>
          <cell r="AF398">
            <v>0</v>
          </cell>
        </row>
        <row r="399">
          <cell r="W399">
            <v>43478</v>
          </cell>
          <cell r="X399">
            <v>0.3692924210495605</v>
          </cell>
          <cell r="Y399">
            <v>3.4745794694264989E-2</v>
          </cell>
          <cell r="Z399">
            <v>5.0589454099802908E-2</v>
          </cell>
          <cell r="AA399">
            <v>0</v>
          </cell>
          <cell r="AB399">
            <v>2.3957230515393849E-2</v>
          </cell>
          <cell r="AC399">
            <v>0.24084755047312875</v>
          </cell>
          <cell r="AD399">
            <v>1.6719288218286004E-3</v>
          </cell>
          <cell r="AE399">
            <v>7.8895620346020615E-2</v>
          </cell>
          <cell r="AF399">
            <v>0</v>
          </cell>
        </row>
        <row r="400">
          <cell r="W400">
            <v>43477</v>
          </cell>
          <cell r="X400">
            <v>0.38046557849261914</v>
          </cell>
          <cell r="Y400">
            <v>3.196620234785056E-2</v>
          </cell>
          <cell r="Z400">
            <v>5.6528780259815004E-2</v>
          </cell>
          <cell r="AA400">
            <v>0</v>
          </cell>
          <cell r="AB400">
            <v>2.4721229328440768E-2</v>
          </cell>
          <cell r="AC400">
            <v>0.23829574063782114</v>
          </cell>
          <cell r="AD400">
            <v>2.2188318751531454E-3</v>
          </cell>
          <cell r="AE400">
            <v>6.5803637058300266E-2</v>
          </cell>
          <cell r="AF400">
            <v>0</v>
          </cell>
        </row>
        <row r="401">
          <cell r="W401">
            <v>43476</v>
          </cell>
          <cell r="X401">
            <v>0.38046557849261914</v>
          </cell>
          <cell r="Y401">
            <v>3.196620234785056E-2</v>
          </cell>
          <cell r="Z401">
            <v>5.6528780259815004E-2</v>
          </cell>
          <cell r="AA401">
            <v>0</v>
          </cell>
          <cell r="AB401">
            <v>2.4721229328440768E-2</v>
          </cell>
          <cell r="AC401">
            <v>0.23829574063782114</v>
          </cell>
          <cell r="AD401">
            <v>2.2188318751531454E-3</v>
          </cell>
          <cell r="AE401">
            <v>6.5803637058300266E-2</v>
          </cell>
          <cell r="AF401">
            <v>0</v>
          </cell>
        </row>
        <row r="402">
          <cell r="W402">
            <v>43475</v>
          </cell>
          <cell r="X402">
            <v>0.38046557849261914</v>
          </cell>
          <cell r="Y402">
            <v>3.196620234785056E-2</v>
          </cell>
          <cell r="Z402">
            <v>5.6528780259815004E-2</v>
          </cell>
          <cell r="AA402">
            <v>0</v>
          </cell>
          <cell r="AB402">
            <v>2.4721229328440768E-2</v>
          </cell>
          <cell r="AC402">
            <v>0.23829574063782114</v>
          </cell>
          <cell r="AD402">
            <v>2.2188318751531454E-3</v>
          </cell>
          <cell r="AE402">
            <v>6.5803637058300266E-2</v>
          </cell>
          <cell r="AF402">
            <v>0</v>
          </cell>
        </row>
        <row r="403">
          <cell r="W403">
            <v>43474</v>
          </cell>
          <cell r="X403">
            <v>0.38046557849261914</v>
          </cell>
          <cell r="Y403">
            <v>3.196620234785056E-2</v>
          </cell>
          <cell r="Z403">
            <v>5.6528780259815004E-2</v>
          </cell>
          <cell r="AA403">
            <v>0</v>
          </cell>
          <cell r="AB403">
            <v>2.4721229328440768E-2</v>
          </cell>
          <cell r="AC403">
            <v>0.23829574063782114</v>
          </cell>
          <cell r="AD403">
            <v>2.2188318751531454E-3</v>
          </cell>
          <cell r="AE403">
            <v>6.5803637058300266E-2</v>
          </cell>
          <cell r="AF403">
            <v>0</v>
          </cell>
        </row>
        <row r="404">
          <cell r="W404">
            <v>43473</v>
          </cell>
          <cell r="X404">
            <v>0.38046557849261914</v>
          </cell>
          <cell r="Y404">
            <v>3.196620234785056E-2</v>
          </cell>
          <cell r="Z404">
            <v>5.6528780259815004E-2</v>
          </cell>
          <cell r="AA404">
            <v>0</v>
          </cell>
          <cell r="AB404">
            <v>2.4721229328440768E-2</v>
          </cell>
          <cell r="AC404">
            <v>0.23829574063782114</v>
          </cell>
          <cell r="AD404">
            <v>2.2188318751531454E-3</v>
          </cell>
          <cell r="AE404">
            <v>6.5803637058300266E-2</v>
          </cell>
          <cell r="AF404">
            <v>0</v>
          </cell>
        </row>
        <row r="405">
          <cell r="W405">
            <v>43472</v>
          </cell>
          <cell r="X405">
            <v>0.38046557849261914</v>
          </cell>
          <cell r="Y405">
            <v>3.196620234785056E-2</v>
          </cell>
          <cell r="Z405">
            <v>5.6528780259815004E-2</v>
          </cell>
          <cell r="AA405">
            <v>0</v>
          </cell>
          <cell r="AB405">
            <v>2.4721229328440768E-2</v>
          </cell>
          <cell r="AC405">
            <v>0.23829574063782114</v>
          </cell>
          <cell r="AD405">
            <v>2.2188318751531454E-3</v>
          </cell>
          <cell r="AE405">
            <v>6.5803637058300266E-2</v>
          </cell>
          <cell r="AF405">
            <v>0</v>
          </cell>
        </row>
        <row r="406">
          <cell r="W406">
            <v>43471</v>
          </cell>
          <cell r="X406">
            <v>0.38046557849261914</v>
          </cell>
          <cell r="Y406">
            <v>3.196620234785056E-2</v>
          </cell>
          <cell r="Z406">
            <v>5.6528780259815004E-2</v>
          </cell>
          <cell r="AA406">
            <v>0</v>
          </cell>
          <cell r="AB406">
            <v>2.4721229328440768E-2</v>
          </cell>
          <cell r="AC406">
            <v>0.23829574063782114</v>
          </cell>
          <cell r="AD406">
            <v>2.2188318751531454E-3</v>
          </cell>
          <cell r="AE406">
            <v>6.5803637058300266E-2</v>
          </cell>
          <cell r="AF406">
            <v>0</v>
          </cell>
        </row>
        <row r="407">
          <cell r="W407">
            <v>43470</v>
          </cell>
          <cell r="X407">
            <v>0.37618301328624792</v>
          </cell>
          <cell r="Y407">
            <v>3.4634245426388439E-2</v>
          </cell>
          <cell r="Z407">
            <v>5.8307136113771273E-2</v>
          </cell>
          <cell r="AA407">
            <v>0</v>
          </cell>
          <cell r="AB407">
            <v>2.3856630549665275E-2</v>
          </cell>
          <cell r="AC407">
            <v>0.23778754113605463</v>
          </cell>
          <cell r="AD407">
            <v>2.5697083090928507E-3</v>
          </cell>
          <cell r="AE407">
            <v>6.6661725178779691E-2</v>
          </cell>
          <cell r="AF407">
            <v>0</v>
          </cell>
        </row>
        <row r="408">
          <cell r="W408">
            <v>43469</v>
          </cell>
          <cell r="X408">
            <v>0.37618301328624792</v>
          </cell>
          <cell r="Y408">
            <v>3.4634245426388439E-2</v>
          </cell>
          <cell r="Z408">
            <v>5.8307136113771273E-2</v>
          </cell>
          <cell r="AA408">
            <v>0</v>
          </cell>
          <cell r="AB408">
            <v>2.3856630549665275E-2</v>
          </cell>
          <cell r="AC408">
            <v>0.23778754113605463</v>
          </cell>
          <cell r="AD408">
            <v>2.5697083090928507E-3</v>
          </cell>
          <cell r="AE408">
            <v>6.6661725178779691E-2</v>
          </cell>
          <cell r="AF408">
            <v>0</v>
          </cell>
        </row>
        <row r="409">
          <cell r="W409">
            <v>43468</v>
          </cell>
          <cell r="X409">
            <v>0.37618301328624792</v>
          </cell>
          <cell r="Y409">
            <v>3.4634245426388439E-2</v>
          </cell>
          <cell r="Z409">
            <v>5.8307136113771273E-2</v>
          </cell>
          <cell r="AA409">
            <v>0</v>
          </cell>
          <cell r="AB409">
            <v>2.3856630549665275E-2</v>
          </cell>
          <cell r="AC409">
            <v>0.23778754113605463</v>
          </cell>
          <cell r="AD409">
            <v>2.5697083090928507E-3</v>
          </cell>
          <cell r="AE409">
            <v>6.6661725178779691E-2</v>
          </cell>
          <cell r="AF409">
            <v>0</v>
          </cell>
        </row>
        <row r="410">
          <cell r="W410">
            <v>43467</v>
          </cell>
          <cell r="X410">
            <v>0.37618301328624792</v>
          </cell>
          <cell r="Y410">
            <v>3.4634245426388439E-2</v>
          </cell>
          <cell r="Z410">
            <v>5.8307136113771273E-2</v>
          </cell>
          <cell r="AA410">
            <v>0</v>
          </cell>
          <cell r="AB410">
            <v>2.3856630549665275E-2</v>
          </cell>
          <cell r="AC410">
            <v>0.23778754113605463</v>
          </cell>
          <cell r="AD410">
            <v>2.5697083090928507E-3</v>
          </cell>
          <cell r="AE410">
            <v>6.6661725178779691E-2</v>
          </cell>
          <cell r="AF410">
            <v>0</v>
          </cell>
        </row>
        <row r="411">
          <cell r="W411">
            <v>43466</v>
          </cell>
          <cell r="X411">
            <v>0.37618301328624792</v>
          </cell>
          <cell r="Y411">
            <v>3.4634245426388439E-2</v>
          </cell>
          <cell r="Z411">
            <v>5.8307136113771273E-2</v>
          </cell>
          <cell r="AA411">
            <v>0</v>
          </cell>
          <cell r="AB411">
            <v>2.3856630549665275E-2</v>
          </cell>
          <cell r="AC411">
            <v>0.23778754113605463</v>
          </cell>
          <cell r="AD411">
            <v>2.5697083090928507E-3</v>
          </cell>
          <cell r="AE411">
            <v>6.6661725178779691E-2</v>
          </cell>
          <cell r="AF411">
            <v>0</v>
          </cell>
        </row>
        <row r="412">
          <cell r="W412">
            <v>43465</v>
          </cell>
          <cell r="X412">
            <v>0.37618301328624792</v>
          </cell>
          <cell r="Y412">
            <v>3.4634245426388439E-2</v>
          </cell>
          <cell r="Z412">
            <v>5.8307136113771273E-2</v>
          </cell>
          <cell r="AA412">
            <v>0</v>
          </cell>
          <cell r="AB412">
            <v>2.3856630549665275E-2</v>
          </cell>
          <cell r="AC412">
            <v>0.23778754113605463</v>
          </cell>
          <cell r="AD412">
            <v>2.5697083090928507E-3</v>
          </cell>
          <cell r="AE412">
            <v>6.6661725178779691E-2</v>
          </cell>
          <cell r="AF412">
            <v>0</v>
          </cell>
        </row>
        <row r="413">
          <cell r="W413">
            <v>43464</v>
          </cell>
          <cell r="X413">
            <v>0.37618301328624792</v>
          </cell>
          <cell r="Y413">
            <v>3.4634245426388439E-2</v>
          </cell>
          <cell r="Z413">
            <v>5.8307136113771273E-2</v>
          </cell>
          <cell r="AA413">
            <v>0</v>
          </cell>
          <cell r="AB413">
            <v>2.3856630549665275E-2</v>
          </cell>
          <cell r="AC413">
            <v>0.23778754113605463</v>
          </cell>
          <cell r="AD413">
            <v>2.5697083090928507E-3</v>
          </cell>
          <cell r="AE413">
            <v>6.6661725178779691E-2</v>
          </cell>
          <cell r="AF413">
            <v>0</v>
          </cell>
        </row>
        <row r="414">
          <cell r="W414">
            <v>43463</v>
          </cell>
          <cell r="X414">
            <v>0.37618301328624792</v>
          </cell>
          <cell r="Y414">
            <v>3.4634245426388439E-2</v>
          </cell>
          <cell r="Z414">
            <v>5.8307136113771273E-2</v>
          </cell>
          <cell r="AA414">
            <v>0</v>
          </cell>
          <cell r="AB414">
            <v>2.3856630549665275E-2</v>
          </cell>
          <cell r="AC414">
            <v>0.23778754113605463</v>
          </cell>
          <cell r="AD414">
            <v>2.5697083090928507E-3</v>
          </cell>
          <cell r="AE414">
            <v>6.6661725178779691E-2</v>
          </cell>
          <cell r="AF414">
            <v>0</v>
          </cell>
        </row>
        <row r="415">
          <cell r="W415">
            <v>43462</v>
          </cell>
          <cell r="X415">
            <v>0.37618301328624792</v>
          </cell>
          <cell r="Y415">
            <v>3.4634245426388439E-2</v>
          </cell>
          <cell r="Z415">
            <v>5.8307136113771273E-2</v>
          </cell>
          <cell r="AA415">
            <v>0</v>
          </cell>
          <cell r="AB415">
            <v>2.3856630549665275E-2</v>
          </cell>
          <cell r="AC415">
            <v>0.23778754113605463</v>
          </cell>
          <cell r="AD415">
            <v>2.5697083090928507E-3</v>
          </cell>
          <cell r="AE415">
            <v>6.6661725178779691E-2</v>
          </cell>
          <cell r="AF415">
            <v>0</v>
          </cell>
        </row>
        <row r="416">
          <cell r="W416">
            <v>43461</v>
          </cell>
          <cell r="X416">
            <v>0.37618301328624792</v>
          </cell>
          <cell r="Y416">
            <v>3.4634245426388439E-2</v>
          </cell>
          <cell r="Z416">
            <v>5.8307136113771273E-2</v>
          </cell>
          <cell r="AA416">
            <v>0</v>
          </cell>
          <cell r="AB416">
            <v>2.3856630549665275E-2</v>
          </cell>
          <cell r="AC416">
            <v>0.23778754113605463</v>
          </cell>
          <cell r="AD416">
            <v>2.5697083090928507E-3</v>
          </cell>
          <cell r="AE416">
            <v>6.6661725178779691E-2</v>
          </cell>
          <cell r="AF416">
            <v>0</v>
          </cell>
        </row>
        <row r="417">
          <cell r="W417">
            <v>43460</v>
          </cell>
          <cell r="X417">
            <v>0.37618301328624792</v>
          </cell>
          <cell r="Y417">
            <v>3.4634245426388439E-2</v>
          </cell>
          <cell r="Z417">
            <v>5.8307136113771273E-2</v>
          </cell>
          <cell r="AA417">
            <v>0</v>
          </cell>
          <cell r="AB417">
            <v>2.3856630549665275E-2</v>
          </cell>
          <cell r="AC417">
            <v>0.23778754113605463</v>
          </cell>
          <cell r="AD417">
            <v>2.5697083090928507E-3</v>
          </cell>
          <cell r="AE417">
            <v>6.6661725178779691E-2</v>
          </cell>
          <cell r="AF417">
            <v>0</v>
          </cell>
        </row>
        <row r="418">
          <cell r="W418">
            <v>43459</v>
          </cell>
          <cell r="X418">
            <v>0.37618301328624792</v>
          </cell>
          <cell r="Y418">
            <v>3.4634245426388439E-2</v>
          </cell>
          <cell r="Z418">
            <v>5.8307136113771273E-2</v>
          </cell>
          <cell r="AA418">
            <v>0</v>
          </cell>
          <cell r="AB418">
            <v>2.3856630549665275E-2</v>
          </cell>
          <cell r="AC418">
            <v>0.23778754113605463</v>
          </cell>
          <cell r="AD418">
            <v>2.5697083090928507E-3</v>
          </cell>
          <cell r="AE418">
            <v>6.6661725178779691E-2</v>
          </cell>
          <cell r="AF418">
            <v>0</v>
          </cell>
        </row>
        <row r="419">
          <cell r="W419">
            <v>43458</v>
          </cell>
          <cell r="X419">
            <v>0.37618301328624792</v>
          </cell>
          <cell r="Y419">
            <v>3.4634245426388439E-2</v>
          </cell>
          <cell r="Z419">
            <v>5.8307136113771273E-2</v>
          </cell>
          <cell r="AA419">
            <v>0</v>
          </cell>
          <cell r="AB419">
            <v>2.3856630549665275E-2</v>
          </cell>
          <cell r="AC419">
            <v>0.23778754113605463</v>
          </cell>
          <cell r="AD419">
            <v>2.5697083090928507E-3</v>
          </cell>
          <cell r="AE419">
            <v>6.6661725178779691E-2</v>
          </cell>
          <cell r="AF419">
            <v>0</v>
          </cell>
        </row>
        <row r="420">
          <cell r="W420">
            <v>43457</v>
          </cell>
          <cell r="X420">
            <v>0.37618301328624792</v>
          </cell>
          <cell r="Y420">
            <v>3.4634245426388439E-2</v>
          </cell>
          <cell r="Z420">
            <v>5.8307136113771273E-2</v>
          </cell>
          <cell r="AA420">
            <v>0</v>
          </cell>
          <cell r="AB420">
            <v>2.3856630549665275E-2</v>
          </cell>
          <cell r="AC420">
            <v>0.23778754113605463</v>
          </cell>
          <cell r="AD420">
            <v>2.5697083090928507E-3</v>
          </cell>
          <cell r="AE420">
            <v>6.6661725178779691E-2</v>
          </cell>
          <cell r="AF420">
            <v>0</v>
          </cell>
        </row>
        <row r="421">
          <cell r="W421">
            <v>43456</v>
          </cell>
          <cell r="X421">
            <v>0.37618301328624792</v>
          </cell>
          <cell r="Y421">
            <v>3.4634245426388439E-2</v>
          </cell>
          <cell r="Z421">
            <v>5.8307136113771273E-2</v>
          </cell>
          <cell r="AA421">
            <v>0</v>
          </cell>
          <cell r="AB421">
            <v>2.3856630549665275E-2</v>
          </cell>
          <cell r="AC421">
            <v>0.23778754113605463</v>
          </cell>
          <cell r="AD421">
            <v>2.5697083090928507E-3</v>
          </cell>
          <cell r="AE421">
            <v>6.6661725178779691E-2</v>
          </cell>
          <cell r="AF421">
            <v>0</v>
          </cell>
        </row>
        <row r="422">
          <cell r="W422">
            <v>43455</v>
          </cell>
          <cell r="X422">
            <v>0.37618301328624792</v>
          </cell>
          <cell r="Y422">
            <v>3.4634245426388439E-2</v>
          </cell>
          <cell r="Z422">
            <v>5.8307136113771273E-2</v>
          </cell>
          <cell r="AA422">
            <v>0</v>
          </cell>
          <cell r="AB422">
            <v>2.3856630549665275E-2</v>
          </cell>
          <cell r="AC422">
            <v>0.23778754113605463</v>
          </cell>
          <cell r="AD422">
            <v>2.5697083090928507E-3</v>
          </cell>
          <cell r="AE422">
            <v>6.6661725178779691E-2</v>
          </cell>
          <cell r="AF422">
            <v>0</v>
          </cell>
        </row>
        <row r="423">
          <cell r="W423">
            <v>43454</v>
          </cell>
          <cell r="X423">
            <v>0.37618301328624792</v>
          </cell>
          <cell r="Y423">
            <v>3.4634245426388439E-2</v>
          </cell>
          <cell r="Z423">
            <v>5.8307136113771273E-2</v>
          </cell>
          <cell r="AA423">
            <v>0</v>
          </cell>
          <cell r="AB423">
            <v>2.3856630549665275E-2</v>
          </cell>
          <cell r="AC423">
            <v>0.23778754113605463</v>
          </cell>
          <cell r="AD423">
            <v>2.5697083090928507E-3</v>
          </cell>
          <cell r="AE423">
            <v>6.6661725178779691E-2</v>
          </cell>
          <cell r="AF423">
            <v>0</v>
          </cell>
        </row>
        <row r="424">
          <cell r="W424">
            <v>43453</v>
          </cell>
          <cell r="X424">
            <v>0.37618301328624792</v>
          </cell>
          <cell r="Y424">
            <v>3.4634245426388439E-2</v>
          </cell>
          <cell r="Z424">
            <v>5.8307136113771273E-2</v>
          </cell>
          <cell r="AA424">
            <v>0</v>
          </cell>
          <cell r="AB424">
            <v>2.3856630549665275E-2</v>
          </cell>
          <cell r="AC424">
            <v>0.23778754113605463</v>
          </cell>
          <cell r="AD424">
            <v>2.5697083090928507E-3</v>
          </cell>
          <cell r="AE424">
            <v>6.6661725178779691E-2</v>
          </cell>
          <cell r="AF424">
            <v>0</v>
          </cell>
        </row>
        <row r="425">
          <cell r="W425">
            <v>43452</v>
          </cell>
          <cell r="X425">
            <v>0.37618301328624792</v>
          </cell>
          <cell r="Y425">
            <v>3.4634245426388439E-2</v>
          </cell>
          <cell r="Z425">
            <v>5.8307136113771273E-2</v>
          </cell>
          <cell r="AA425">
            <v>0</v>
          </cell>
          <cell r="AB425">
            <v>2.3856630549665275E-2</v>
          </cell>
          <cell r="AC425">
            <v>0.23778754113605463</v>
          </cell>
          <cell r="AD425">
            <v>2.5697083090928507E-3</v>
          </cell>
          <cell r="AE425">
            <v>6.6661725178779691E-2</v>
          </cell>
          <cell r="AF425">
            <v>0</v>
          </cell>
        </row>
        <row r="426">
          <cell r="W426">
            <v>43451</v>
          </cell>
          <cell r="X426">
            <v>0.37618301328624792</v>
          </cell>
          <cell r="Y426">
            <v>3.4634245426388439E-2</v>
          </cell>
          <cell r="Z426">
            <v>5.8307136113771273E-2</v>
          </cell>
          <cell r="AA426">
            <v>0</v>
          </cell>
          <cell r="AB426">
            <v>2.3856630549665275E-2</v>
          </cell>
          <cell r="AC426">
            <v>0.23778754113605463</v>
          </cell>
          <cell r="AD426">
            <v>2.5697083090928507E-3</v>
          </cell>
          <cell r="AE426">
            <v>6.6661725178779691E-2</v>
          </cell>
          <cell r="AF426">
            <v>0</v>
          </cell>
        </row>
        <row r="427">
          <cell r="W427">
            <v>43450</v>
          </cell>
          <cell r="X427">
            <v>0.38983873834096977</v>
          </cell>
          <cell r="Y427">
            <v>3.5684493767694329E-2</v>
          </cell>
          <cell r="Z427">
            <v>5.8107327418183613E-2</v>
          </cell>
          <cell r="AA427">
            <v>0</v>
          </cell>
          <cell r="AB427">
            <v>1.9536155557736891E-2</v>
          </cell>
          <cell r="AC427">
            <v>0.23794503887756899</v>
          </cell>
          <cell r="AD427">
            <v>0</v>
          </cell>
          <cell r="AE427">
            <v>5.8888246037846391E-2</v>
          </cell>
          <cell r="AF427">
            <v>0</v>
          </cell>
        </row>
        <row r="428">
          <cell r="W428">
            <v>43449</v>
          </cell>
          <cell r="X428">
            <v>0.38573293592986241</v>
          </cell>
          <cell r="Y428">
            <v>3.6363718015538102E-2</v>
          </cell>
          <cell r="Z428">
            <v>6.0152492285442269E-2</v>
          </cell>
          <cell r="AA428">
            <v>0</v>
          </cell>
          <cell r="AB428">
            <v>2.025530568177622E-2</v>
          </cell>
          <cell r="AC428">
            <v>0.23638716417710179</v>
          </cell>
          <cell r="AD428">
            <v>0</v>
          </cell>
          <cell r="AE428">
            <v>6.110838391027934E-2</v>
          </cell>
          <cell r="AF428">
            <v>0</v>
          </cell>
        </row>
        <row r="429">
          <cell r="W429">
            <v>43448</v>
          </cell>
          <cell r="X429">
            <v>0.38573293592986241</v>
          </cell>
          <cell r="Y429">
            <v>3.6363718015538102E-2</v>
          </cell>
          <cell r="Z429">
            <v>6.0152492285442269E-2</v>
          </cell>
          <cell r="AA429">
            <v>0</v>
          </cell>
          <cell r="AB429">
            <v>2.025530568177622E-2</v>
          </cell>
          <cell r="AC429">
            <v>0.23638716417710179</v>
          </cell>
          <cell r="AD429">
            <v>0</v>
          </cell>
          <cell r="AE429">
            <v>6.110838391027934E-2</v>
          </cell>
          <cell r="AF429">
            <v>0</v>
          </cell>
        </row>
        <row r="430">
          <cell r="W430">
            <v>43447</v>
          </cell>
          <cell r="X430">
            <v>0.39345146271972969</v>
          </cell>
          <cell r="Y430">
            <v>3.63637262386034E-2</v>
          </cell>
          <cell r="Z430">
            <v>6.254823949237065E-2</v>
          </cell>
          <cell r="AA430">
            <v>0</v>
          </cell>
          <cell r="AB430">
            <v>2.0464124126133264E-2</v>
          </cell>
          <cell r="AC430">
            <v>0.22723418789895844</v>
          </cell>
          <cell r="AD430">
            <v>0</v>
          </cell>
          <cell r="AE430">
            <v>5.9938259524204604E-2</v>
          </cell>
          <cell r="AF430">
            <v>0</v>
          </cell>
        </row>
        <row r="431">
          <cell r="W431">
            <v>43446</v>
          </cell>
          <cell r="X431">
            <v>0.39345146271972969</v>
          </cell>
          <cell r="Y431">
            <v>3.63637262386034E-2</v>
          </cell>
          <cell r="Z431">
            <v>6.254823949237065E-2</v>
          </cell>
          <cell r="AA431">
            <v>0</v>
          </cell>
          <cell r="AB431">
            <v>2.0464124126133264E-2</v>
          </cell>
          <cell r="AC431">
            <v>0.22723418789895844</v>
          </cell>
          <cell r="AD431">
            <v>0</v>
          </cell>
          <cell r="AE431">
            <v>5.9938259524204604E-2</v>
          </cell>
          <cell r="AF431">
            <v>0</v>
          </cell>
        </row>
        <row r="432">
          <cell r="W432">
            <v>43445</v>
          </cell>
          <cell r="X432">
            <v>0.39345146271972969</v>
          </cell>
          <cell r="Y432">
            <v>3.63637262386034E-2</v>
          </cell>
          <cell r="Z432">
            <v>6.254823949237065E-2</v>
          </cell>
          <cell r="AA432">
            <v>0</v>
          </cell>
          <cell r="AB432">
            <v>2.0464124126133264E-2</v>
          </cell>
          <cell r="AC432">
            <v>0.22723418789895844</v>
          </cell>
          <cell r="AD432">
            <v>0</v>
          </cell>
          <cell r="AE432">
            <v>5.9938259524204604E-2</v>
          </cell>
          <cell r="AF432">
            <v>0</v>
          </cell>
        </row>
        <row r="433">
          <cell r="W433">
            <v>43444</v>
          </cell>
          <cell r="X433">
            <v>0.39345146271972969</v>
          </cell>
          <cell r="Y433">
            <v>3.63637262386034E-2</v>
          </cell>
          <cell r="Z433">
            <v>6.254823949237065E-2</v>
          </cell>
          <cell r="AA433">
            <v>0</v>
          </cell>
          <cell r="AB433">
            <v>2.0464124126133264E-2</v>
          </cell>
          <cell r="AC433">
            <v>0.22723418789895844</v>
          </cell>
          <cell r="AD433">
            <v>0</v>
          </cell>
          <cell r="AE433">
            <v>5.9938259524204604E-2</v>
          </cell>
          <cell r="AF433">
            <v>0</v>
          </cell>
        </row>
        <row r="434">
          <cell r="W434">
            <v>43443</v>
          </cell>
          <cell r="X434">
            <v>0.39345146271972969</v>
          </cell>
          <cell r="Y434">
            <v>3.63637262386034E-2</v>
          </cell>
          <cell r="Z434">
            <v>6.254823949237065E-2</v>
          </cell>
          <cell r="AA434">
            <v>0</v>
          </cell>
          <cell r="AB434">
            <v>2.0464124126133264E-2</v>
          </cell>
          <cell r="AC434">
            <v>0.22723418789895844</v>
          </cell>
          <cell r="AD434">
            <v>0</v>
          </cell>
          <cell r="AE434">
            <v>5.9938259524204604E-2</v>
          </cell>
          <cell r="AF434">
            <v>0</v>
          </cell>
        </row>
        <row r="435">
          <cell r="W435">
            <v>43442</v>
          </cell>
          <cell r="X435">
            <v>0.36768404867911197</v>
          </cell>
          <cell r="Y435">
            <v>4.4771507410128308E-2</v>
          </cell>
          <cell r="Z435">
            <v>5.0704928785632999E-2</v>
          </cell>
          <cell r="AA435">
            <v>0</v>
          </cell>
          <cell r="AB435">
            <v>5.9334213755046815E-3</v>
          </cell>
          <cell r="AC435">
            <v>0.26433754597266046</v>
          </cell>
          <cell r="AD435">
            <v>0</v>
          </cell>
          <cell r="AE435">
            <v>6.6568547776961501E-2</v>
          </cell>
          <cell r="AF435">
            <v>0</v>
          </cell>
        </row>
        <row r="436">
          <cell r="W436">
            <v>43441</v>
          </cell>
          <cell r="X436">
            <v>0.36768404867911197</v>
          </cell>
          <cell r="Y436">
            <v>4.4771507410128308E-2</v>
          </cell>
          <cell r="Z436">
            <v>5.0704928785632999E-2</v>
          </cell>
          <cell r="AA436">
            <v>0</v>
          </cell>
          <cell r="AB436">
            <v>5.9334213755046815E-3</v>
          </cell>
          <cell r="AC436">
            <v>0.26433754597266046</v>
          </cell>
          <cell r="AD436">
            <v>0</v>
          </cell>
          <cell r="AE436">
            <v>6.6568547776961501E-2</v>
          </cell>
          <cell r="AF436">
            <v>0</v>
          </cell>
        </row>
        <row r="437">
          <cell r="W437">
            <v>43440</v>
          </cell>
          <cell r="X437">
            <v>0.36768404867911197</v>
          </cell>
          <cell r="Y437">
            <v>4.4771507410128308E-2</v>
          </cell>
          <cell r="Z437">
            <v>5.0704928785632999E-2</v>
          </cell>
          <cell r="AA437">
            <v>0</v>
          </cell>
          <cell r="AB437">
            <v>5.9334213755046815E-3</v>
          </cell>
          <cell r="AC437">
            <v>0.26433754597266046</v>
          </cell>
          <cell r="AD437">
            <v>0</v>
          </cell>
          <cell r="AE437">
            <v>6.6568547776961501E-2</v>
          </cell>
          <cell r="AF437">
            <v>0</v>
          </cell>
        </row>
        <row r="438">
          <cell r="W438">
            <v>43439</v>
          </cell>
          <cell r="X438">
            <v>0.36768404867911197</v>
          </cell>
          <cell r="Y438">
            <v>4.4771507410128308E-2</v>
          </cell>
          <cell r="Z438">
            <v>5.0704928785632999E-2</v>
          </cell>
          <cell r="AA438">
            <v>0</v>
          </cell>
          <cell r="AB438">
            <v>5.9334213755046815E-3</v>
          </cell>
          <cell r="AC438">
            <v>0.26433754597266046</v>
          </cell>
          <cell r="AD438">
            <v>0</v>
          </cell>
          <cell r="AE438">
            <v>6.6568547776961501E-2</v>
          </cell>
          <cell r="AF438">
            <v>0</v>
          </cell>
        </row>
        <row r="439">
          <cell r="W439">
            <v>43438</v>
          </cell>
          <cell r="X439">
            <v>0.36768404867911197</v>
          </cell>
          <cell r="Y439">
            <v>4.4771507410128308E-2</v>
          </cell>
          <cell r="Z439">
            <v>5.0704928785632999E-2</v>
          </cell>
          <cell r="AA439">
            <v>0</v>
          </cell>
          <cell r="AB439">
            <v>5.9334213755046815E-3</v>
          </cell>
          <cell r="AC439">
            <v>0.26433754597266046</v>
          </cell>
          <cell r="AD439">
            <v>0</v>
          </cell>
          <cell r="AE439">
            <v>6.6568547776961501E-2</v>
          </cell>
          <cell r="AF439">
            <v>0</v>
          </cell>
        </row>
        <row r="440">
          <cell r="W440">
            <v>43437</v>
          </cell>
          <cell r="X440">
            <v>0.36768404867911197</v>
          </cell>
          <cell r="Y440">
            <v>4.4771507410128308E-2</v>
          </cell>
          <cell r="Z440">
            <v>5.0704928785632999E-2</v>
          </cell>
          <cell r="AA440">
            <v>0</v>
          </cell>
          <cell r="AB440">
            <v>5.9334213755046815E-3</v>
          </cell>
          <cell r="AC440">
            <v>0.26433754597266046</v>
          </cell>
          <cell r="AD440">
            <v>0</v>
          </cell>
          <cell r="AE440">
            <v>6.6568547776961501E-2</v>
          </cell>
          <cell r="AF440">
            <v>0</v>
          </cell>
        </row>
        <row r="441">
          <cell r="W441">
            <v>43436</v>
          </cell>
          <cell r="X441">
            <v>0.36768404867911197</v>
          </cell>
          <cell r="Y441">
            <v>4.4771507410128308E-2</v>
          </cell>
          <cell r="Z441">
            <v>5.0704928785632999E-2</v>
          </cell>
          <cell r="AA441">
            <v>0</v>
          </cell>
          <cell r="AB441">
            <v>5.9334213755046815E-3</v>
          </cell>
          <cell r="AC441">
            <v>0.26433754597266046</v>
          </cell>
          <cell r="AD441">
            <v>0</v>
          </cell>
          <cell r="AE441">
            <v>6.6568547776961501E-2</v>
          </cell>
          <cell r="AF441">
            <v>0</v>
          </cell>
        </row>
        <row r="442">
          <cell r="W442">
            <v>43435</v>
          </cell>
          <cell r="X442">
            <v>0.36768404867911197</v>
          </cell>
          <cell r="Y442">
            <v>4.4771507410128308E-2</v>
          </cell>
          <cell r="Z442">
            <v>5.0704928785632999E-2</v>
          </cell>
          <cell r="AA442">
            <v>0</v>
          </cell>
          <cell r="AB442">
            <v>5.9334213755046815E-3</v>
          </cell>
          <cell r="AC442">
            <v>0.26433754597266046</v>
          </cell>
          <cell r="AD442">
            <v>0</v>
          </cell>
          <cell r="AE442">
            <v>6.6568547776961501E-2</v>
          </cell>
          <cell r="AF442">
            <v>0</v>
          </cell>
        </row>
        <row r="443">
          <cell r="W443">
            <v>43434</v>
          </cell>
          <cell r="X443">
            <v>0.36768404867911197</v>
          </cell>
          <cell r="Y443">
            <v>4.4771507410128308E-2</v>
          </cell>
          <cell r="Z443">
            <v>5.0704928785632999E-2</v>
          </cell>
          <cell r="AA443">
            <v>0</v>
          </cell>
          <cell r="AB443">
            <v>5.9334213755046815E-3</v>
          </cell>
          <cell r="AC443">
            <v>0.26433754597266046</v>
          </cell>
          <cell r="AD443">
            <v>0</v>
          </cell>
          <cell r="AE443">
            <v>6.6568547776961501E-2</v>
          </cell>
          <cell r="AF443">
            <v>0</v>
          </cell>
        </row>
        <row r="444">
          <cell r="W444">
            <v>43433</v>
          </cell>
          <cell r="X444">
            <v>0.36768404867911197</v>
          </cell>
          <cell r="Y444">
            <v>4.4771507410128308E-2</v>
          </cell>
          <cell r="Z444">
            <v>5.0704928785632999E-2</v>
          </cell>
          <cell r="AA444">
            <v>0</v>
          </cell>
          <cell r="AB444">
            <v>5.9334213755046815E-3</v>
          </cell>
          <cell r="AC444">
            <v>0.26433754597266046</v>
          </cell>
          <cell r="AD444">
            <v>0</v>
          </cell>
          <cell r="AE444">
            <v>6.6568547776961501E-2</v>
          </cell>
          <cell r="AF444">
            <v>0</v>
          </cell>
        </row>
        <row r="445">
          <cell r="W445">
            <v>43432</v>
          </cell>
          <cell r="X445">
            <v>0.36768404867911197</v>
          </cell>
          <cell r="Y445">
            <v>4.4771507410128308E-2</v>
          </cell>
          <cell r="Z445">
            <v>5.0704928785632999E-2</v>
          </cell>
          <cell r="AA445">
            <v>0</v>
          </cell>
          <cell r="AB445">
            <v>5.9334213755046815E-3</v>
          </cell>
          <cell r="AC445">
            <v>0.26433754597266046</v>
          </cell>
          <cell r="AD445">
            <v>0</v>
          </cell>
          <cell r="AE445">
            <v>6.6568547776961501E-2</v>
          </cell>
          <cell r="AF445">
            <v>0</v>
          </cell>
        </row>
        <row r="446">
          <cell r="W446">
            <v>43431</v>
          </cell>
          <cell r="X446">
            <v>0.37055323828914849</v>
          </cell>
          <cell r="Y446">
            <v>4.1701425662773309E-2</v>
          </cell>
          <cell r="Z446">
            <v>5.0297474542238214E-2</v>
          </cell>
          <cell r="AA446">
            <v>0</v>
          </cell>
          <cell r="AB446">
            <v>8.5960488794648987E-3</v>
          </cell>
          <cell r="AC446">
            <v>0.26136224032520716</v>
          </cell>
          <cell r="AD446">
            <v>0</v>
          </cell>
          <cell r="AE446">
            <v>6.7489572301168005E-2</v>
          </cell>
          <cell r="AF446">
            <v>0</v>
          </cell>
        </row>
        <row r="447">
          <cell r="W447">
            <v>43430</v>
          </cell>
          <cell r="X447">
            <v>0.37055323828914849</v>
          </cell>
          <cell r="Y447">
            <v>4.1701425662773309E-2</v>
          </cell>
          <cell r="Z447">
            <v>5.0297474542238214E-2</v>
          </cell>
          <cell r="AA447">
            <v>0</v>
          </cell>
          <cell r="AB447">
            <v>8.5960488794648987E-3</v>
          </cell>
          <cell r="AC447">
            <v>0.26136224032520716</v>
          </cell>
          <cell r="AD447">
            <v>0</v>
          </cell>
          <cell r="AE447">
            <v>6.7489572301168005E-2</v>
          </cell>
          <cell r="AF447">
            <v>0</v>
          </cell>
        </row>
        <row r="448">
          <cell r="W448">
            <v>43429</v>
          </cell>
          <cell r="X448">
            <v>0.37055323828914849</v>
          </cell>
          <cell r="Y448">
            <v>4.1701425662773309E-2</v>
          </cell>
          <cell r="Z448">
            <v>5.0297474542238214E-2</v>
          </cell>
          <cell r="AA448">
            <v>0</v>
          </cell>
          <cell r="AB448">
            <v>8.5960488794648987E-3</v>
          </cell>
          <cell r="AC448">
            <v>0.26136224032520716</v>
          </cell>
          <cell r="AD448">
            <v>0</v>
          </cell>
          <cell r="AE448">
            <v>6.7489572301168005E-2</v>
          </cell>
          <cell r="AF448">
            <v>0</v>
          </cell>
        </row>
        <row r="449">
          <cell r="W449">
            <v>43428</v>
          </cell>
          <cell r="X449">
            <v>0.37055323828914849</v>
          </cell>
          <cell r="Y449">
            <v>4.1701425662773309E-2</v>
          </cell>
          <cell r="Z449">
            <v>5.0297474542238214E-2</v>
          </cell>
          <cell r="AA449">
            <v>0</v>
          </cell>
          <cell r="AB449">
            <v>8.5960488794648987E-3</v>
          </cell>
          <cell r="AC449">
            <v>0.26136224032520716</v>
          </cell>
          <cell r="AD449">
            <v>0</v>
          </cell>
          <cell r="AE449">
            <v>6.7489572301168005E-2</v>
          </cell>
          <cell r="AF449">
            <v>0</v>
          </cell>
        </row>
        <row r="450">
          <cell r="W450">
            <v>43427</v>
          </cell>
          <cell r="X450">
            <v>0.37055323828914849</v>
          </cell>
          <cell r="Y450">
            <v>4.1701425662773309E-2</v>
          </cell>
          <cell r="Z450">
            <v>5.0297474542238214E-2</v>
          </cell>
          <cell r="AA450">
            <v>0</v>
          </cell>
          <cell r="AB450">
            <v>8.5960488794648987E-3</v>
          </cell>
          <cell r="AC450">
            <v>0.26136224032520716</v>
          </cell>
          <cell r="AD450">
            <v>0</v>
          </cell>
          <cell r="AE450">
            <v>6.7489572301168005E-2</v>
          </cell>
          <cell r="AF450">
            <v>0</v>
          </cell>
        </row>
        <row r="451">
          <cell r="W451">
            <v>43426</v>
          </cell>
          <cell r="X451">
            <v>0.37055323828914849</v>
          </cell>
          <cell r="Y451">
            <v>4.1701425662773309E-2</v>
          </cell>
          <cell r="Z451">
            <v>5.0297474542238214E-2</v>
          </cell>
          <cell r="AA451">
            <v>0</v>
          </cell>
          <cell r="AB451">
            <v>8.5960488794648987E-3</v>
          </cell>
          <cell r="AC451">
            <v>0.26136224032520716</v>
          </cell>
          <cell r="AD451">
            <v>0</v>
          </cell>
          <cell r="AE451">
            <v>6.7489572301168005E-2</v>
          </cell>
          <cell r="AF451">
            <v>0</v>
          </cell>
        </row>
        <row r="452">
          <cell r="W452">
            <v>43425</v>
          </cell>
          <cell r="X452">
            <v>0.37055323828914849</v>
          </cell>
          <cell r="Y452">
            <v>4.1701425662773309E-2</v>
          </cell>
          <cell r="Z452">
            <v>5.0297474542238214E-2</v>
          </cell>
          <cell r="AA452">
            <v>0</v>
          </cell>
          <cell r="AB452">
            <v>8.5960488794648987E-3</v>
          </cell>
          <cell r="AC452">
            <v>0.26136224032520716</v>
          </cell>
          <cell r="AD452">
            <v>0</v>
          </cell>
          <cell r="AE452">
            <v>6.7489572301168005E-2</v>
          </cell>
          <cell r="AF452">
            <v>0</v>
          </cell>
        </row>
        <row r="453">
          <cell r="W453">
            <v>43424</v>
          </cell>
          <cell r="X453">
            <v>0.37055323828914849</v>
          </cell>
          <cell r="Y453">
            <v>4.1701425662773309E-2</v>
          </cell>
          <cell r="Z453">
            <v>5.0297474542238214E-2</v>
          </cell>
          <cell r="AA453">
            <v>0</v>
          </cell>
          <cell r="AB453">
            <v>8.5960488794648987E-3</v>
          </cell>
          <cell r="AC453">
            <v>0.26136224032520716</v>
          </cell>
          <cell r="AD453">
            <v>0</v>
          </cell>
          <cell r="AE453">
            <v>6.7489572301168005E-2</v>
          </cell>
          <cell r="AF453">
            <v>0</v>
          </cell>
        </row>
        <row r="454">
          <cell r="W454">
            <v>43423</v>
          </cell>
          <cell r="X454">
            <v>0.37055323828914849</v>
          </cell>
          <cell r="Y454">
            <v>4.1701425662773309E-2</v>
          </cell>
          <cell r="Z454">
            <v>5.0297474542238214E-2</v>
          </cell>
          <cell r="AA454">
            <v>0</v>
          </cell>
          <cell r="AB454">
            <v>8.5960488794648987E-3</v>
          </cell>
          <cell r="AC454">
            <v>0.26136224032520716</v>
          </cell>
          <cell r="AD454">
            <v>0</v>
          </cell>
          <cell r="AE454">
            <v>6.7489572301168005E-2</v>
          </cell>
          <cell r="AF454">
            <v>0</v>
          </cell>
        </row>
        <row r="455">
          <cell r="W455">
            <v>43422</v>
          </cell>
          <cell r="X455">
            <v>0.37055323828914849</v>
          </cell>
          <cell r="Y455">
            <v>4.1701425662773309E-2</v>
          </cell>
          <cell r="Z455">
            <v>5.0297474542238214E-2</v>
          </cell>
          <cell r="AA455">
            <v>0</v>
          </cell>
          <cell r="AB455">
            <v>8.5960488794648987E-3</v>
          </cell>
          <cell r="AC455">
            <v>0.26136224032520716</v>
          </cell>
          <cell r="AD455">
            <v>0</v>
          </cell>
          <cell r="AE455">
            <v>6.7489572301168005E-2</v>
          </cell>
          <cell r="AF455">
            <v>0</v>
          </cell>
        </row>
        <row r="456">
          <cell r="W456">
            <v>43421</v>
          </cell>
          <cell r="X456">
            <v>0.37055323828914849</v>
          </cell>
          <cell r="Y456">
            <v>4.1701425662773309E-2</v>
          </cell>
          <cell r="Z456">
            <v>5.0297474542238214E-2</v>
          </cell>
          <cell r="AA456">
            <v>0</v>
          </cell>
          <cell r="AB456">
            <v>8.5960488794648987E-3</v>
          </cell>
          <cell r="AC456">
            <v>0.26136224032520716</v>
          </cell>
          <cell r="AD456">
            <v>0</v>
          </cell>
          <cell r="AE456">
            <v>6.7489572301168005E-2</v>
          </cell>
          <cell r="AF456">
            <v>0</v>
          </cell>
        </row>
        <row r="457">
          <cell r="W457">
            <v>43420</v>
          </cell>
          <cell r="X457">
            <v>0.37055323828914849</v>
          </cell>
          <cell r="Y457">
            <v>4.1701425662773309E-2</v>
          </cell>
          <cell r="Z457">
            <v>5.0297474542238214E-2</v>
          </cell>
          <cell r="AA457">
            <v>0</v>
          </cell>
          <cell r="AB457">
            <v>8.5960488794648987E-3</v>
          </cell>
          <cell r="AC457">
            <v>0.26136224032520716</v>
          </cell>
          <cell r="AD457">
            <v>0</v>
          </cell>
          <cell r="AE457">
            <v>6.7489572301168005E-2</v>
          </cell>
          <cell r="AF457">
            <v>0</v>
          </cell>
        </row>
        <row r="458">
          <cell r="W458">
            <v>43419</v>
          </cell>
          <cell r="X458">
            <v>0.37055323828914849</v>
          </cell>
          <cell r="Y458">
            <v>4.1701425662773309E-2</v>
          </cell>
          <cell r="Z458">
            <v>5.0297474542238214E-2</v>
          </cell>
          <cell r="AA458">
            <v>0</v>
          </cell>
          <cell r="AB458">
            <v>8.5960488794648987E-3</v>
          </cell>
          <cell r="AC458">
            <v>0.26136224032520716</v>
          </cell>
          <cell r="AD458">
            <v>0</v>
          </cell>
          <cell r="AE458">
            <v>6.7489572301168005E-2</v>
          </cell>
          <cell r="AF458">
            <v>0</v>
          </cell>
        </row>
        <row r="459">
          <cell r="W459">
            <v>43418</v>
          </cell>
          <cell r="X459">
            <v>0.37055323828914849</v>
          </cell>
          <cell r="Y459">
            <v>4.1701425662773309E-2</v>
          </cell>
          <cell r="Z459">
            <v>5.0297474542238214E-2</v>
          </cell>
          <cell r="AA459">
            <v>0</v>
          </cell>
          <cell r="AB459">
            <v>8.5960488794648987E-3</v>
          </cell>
          <cell r="AC459">
            <v>0.26136224032520716</v>
          </cell>
          <cell r="AD459">
            <v>0</v>
          </cell>
          <cell r="AE459">
            <v>6.7489572301168005E-2</v>
          </cell>
          <cell r="AF459">
            <v>0</v>
          </cell>
        </row>
        <row r="460">
          <cell r="W460">
            <v>43417</v>
          </cell>
          <cell r="X460">
            <v>0.37055323828914849</v>
          </cell>
          <cell r="Y460">
            <v>4.1701425662773309E-2</v>
          </cell>
          <cell r="Z460">
            <v>5.0297474542238214E-2</v>
          </cell>
          <cell r="AA460">
            <v>0</v>
          </cell>
          <cell r="AB460">
            <v>8.5960488794648987E-3</v>
          </cell>
          <cell r="AC460">
            <v>0.26136224032520716</v>
          </cell>
          <cell r="AD460">
            <v>0</v>
          </cell>
          <cell r="AE460">
            <v>6.7489572301168005E-2</v>
          </cell>
          <cell r="AF460">
            <v>0</v>
          </cell>
        </row>
        <row r="461">
          <cell r="W461">
            <v>43416</v>
          </cell>
          <cell r="X461">
            <v>0.37055323828914849</v>
          </cell>
          <cell r="Y461">
            <v>4.1701425662773309E-2</v>
          </cell>
          <cell r="Z461">
            <v>5.0297474542238214E-2</v>
          </cell>
          <cell r="AA461">
            <v>0</v>
          </cell>
          <cell r="AB461">
            <v>8.5960488794648987E-3</v>
          </cell>
          <cell r="AC461">
            <v>0.26136224032520716</v>
          </cell>
          <cell r="AD461">
            <v>0</v>
          </cell>
          <cell r="AE461">
            <v>6.7489572301168005E-2</v>
          </cell>
          <cell r="AF461">
            <v>0</v>
          </cell>
        </row>
        <row r="462">
          <cell r="W462">
            <v>43415</v>
          </cell>
          <cell r="X462">
            <v>0.37055323828914849</v>
          </cell>
          <cell r="Y462">
            <v>4.1701425662773309E-2</v>
          </cell>
          <cell r="Z462">
            <v>5.0297474542238214E-2</v>
          </cell>
          <cell r="AA462">
            <v>0</v>
          </cell>
          <cell r="AB462">
            <v>8.5960488794648987E-3</v>
          </cell>
          <cell r="AC462">
            <v>0.26136224032520716</v>
          </cell>
          <cell r="AD462">
            <v>0</v>
          </cell>
          <cell r="AE462">
            <v>6.7489572301168005E-2</v>
          </cell>
          <cell r="AF462">
            <v>0</v>
          </cell>
        </row>
        <row r="463">
          <cell r="W463">
            <v>43414</v>
          </cell>
          <cell r="X463">
            <v>0.37055323828914849</v>
          </cell>
          <cell r="Y463">
            <v>4.1701425662773309E-2</v>
          </cell>
          <cell r="Z463">
            <v>5.0297474542238214E-2</v>
          </cell>
          <cell r="AA463">
            <v>0</v>
          </cell>
          <cell r="AB463">
            <v>8.5960488794648987E-3</v>
          </cell>
          <cell r="AC463">
            <v>0.26136224032520716</v>
          </cell>
          <cell r="AD463">
            <v>0</v>
          </cell>
          <cell r="AE463">
            <v>6.7489572301168005E-2</v>
          </cell>
          <cell r="AF463">
            <v>0</v>
          </cell>
        </row>
        <row r="464">
          <cell r="W464">
            <v>43413</v>
          </cell>
          <cell r="X464">
            <v>0.37055323828914849</v>
          </cell>
          <cell r="Y464">
            <v>4.1701425662773309E-2</v>
          </cell>
          <cell r="Z464">
            <v>5.0297474542238214E-2</v>
          </cell>
          <cell r="AA464">
            <v>0</v>
          </cell>
          <cell r="AB464">
            <v>8.5960488794648987E-3</v>
          </cell>
          <cell r="AC464">
            <v>0.26136224032520716</v>
          </cell>
          <cell r="AD464">
            <v>0</v>
          </cell>
          <cell r="AE464">
            <v>6.7489572301168005E-2</v>
          </cell>
          <cell r="AF464">
            <v>0</v>
          </cell>
        </row>
        <row r="465">
          <cell r="W465">
            <v>43412</v>
          </cell>
          <cell r="X465">
            <v>0.36923076923076925</v>
          </cell>
          <cell r="Y465">
            <v>6.1538461538461542E-2</v>
          </cell>
          <cell r="Z465">
            <v>6.1538461538461542E-2</v>
          </cell>
          <cell r="AA465">
            <v>0</v>
          </cell>
          <cell r="AB465">
            <v>0</v>
          </cell>
          <cell r="AC465">
            <v>0.24615384615384617</v>
          </cell>
          <cell r="AD465">
            <v>0</v>
          </cell>
          <cell r="AE465">
            <v>6.1538461538461542E-2</v>
          </cell>
          <cell r="AF465">
            <v>0</v>
          </cell>
        </row>
        <row r="466">
          <cell r="W466">
            <v>43411</v>
          </cell>
          <cell r="X466">
            <v>0.36923076923076925</v>
          </cell>
          <cell r="Y466">
            <v>6.1538461538461542E-2</v>
          </cell>
          <cell r="Z466">
            <v>6.1538461538461542E-2</v>
          </cell>
          <cell r="AA466">
            <v>0</v>
          </cell>
          <cell r="AB466">
            <v>0</v>
          </cell>
          <cell r="AC466">
            <v>0.24615384615384617</v>
          </cell>
          <cell r="AD466">
            <v>0</v>
          </cell>
          <cell r="AE466">
            <v>6.1538461538461542E-2</v>
          </cell>
          <cell r="AF466">
            <v>0</v>
          </cell>
        </row>
        <row r="467">
          <cell r="W467">
            <v>43410</v>
          </cell>
          <cell r="X467">
            <v>0.36923076923076925</v>
          </cell>
          <cell r="Y467">
            <v>6.1538461538461542E-2</v>
          </cell>
          <cell r="Z467">
            <v>6.1538461538461542E-2</v>
          </cell>
          <cell r="AA467">
            <v>0</v>
          </cell>
          <cell r="AB467">
            <v>0</v>
          </cell>
          <cell r="AC467">
            <v>0.24615384615384617</v>
          </cell>
          <cell r="AD467">
            <v>0</v>
          </cell>
          <cell r="AE467">
            <v>6.1538461538461542E-2</v>
          </cell>
          <cell r="AF467">
            <v>0</v>
          </cell>
        </row>
        <row r="468">
          <cell r="W468">
            <v>43409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43408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43407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43406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43405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43404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43403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43401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43399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43398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43397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43396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43395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43394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43393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43392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43391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43389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43388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43387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43386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43385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43384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43383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43382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43381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43379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43378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43377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43376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43375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43374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43373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43372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43371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43369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43368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43367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43366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43365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43363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43361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43359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43358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43357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43356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43355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43354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43352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43351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43349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43348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43347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43346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43345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43344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43343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43342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43341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43339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43338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43337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43336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43335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43334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43333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43332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43331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43329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43328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43327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43326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43325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43324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43323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43321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43319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43318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43317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43316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43315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43314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43313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43312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43311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43309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43308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43307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43306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43305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43303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43302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43301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43299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43298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43297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43296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43295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43294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43293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43292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43291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43289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43288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43287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43286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43285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43284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43283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43279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43278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43277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43276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43275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43274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43273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43272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43271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43269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43268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43267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43266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43265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43264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43263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43261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43259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43258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43257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43256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43255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43254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43253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43252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43251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43249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43248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43247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43246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43245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43244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43243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43242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43241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43239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43238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43237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43236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43235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43234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43233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43232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43231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43229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43228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43227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43226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43225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43224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43223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43222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43221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43219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43218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43217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43216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43215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43214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43213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43212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43211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43209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43208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43207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43206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43204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43203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43201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43199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43198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43197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43196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43195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43194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43193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43192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43191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43189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43188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43187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43186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43185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43184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43183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43182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43179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43178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43177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43176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43175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43174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43173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43171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43169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43168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43167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43165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43164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43163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43162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43161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43159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43158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43157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43156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43155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43154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43153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43152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43151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43149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43148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43147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43145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43144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43143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43142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43141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43139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43138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43137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43136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43135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43134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43132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43131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43129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43128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43127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43126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43125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43124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43123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43122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43121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43119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43118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1</v>
          </cell>
          <cell r="F2">
            <v>0</v>
          </cell>
          <cell r="G2">
            <v>12</v>
          </cell>
          <cell r="H2">
            <v>0</v>
          </cell>
          <cell r="I2">
            <v>2</v>
          </cell>
          <cell r="J2">
            <v>0</v>
          </cell>
          <cell r="K2">
            <v>36.799999999999997</v>
          </cell>
          <cell r="L2">
            <v>18.3</v>
          </cell>
          <cell r="M2">
            <v>0</v>
          </cell>
          <cell r="N2">
            <v>7.7</v>
          </cell>
          <cell r="O2">
            <v>4.7</v>
          </cell>
          <cell r="P2">
            <v>18.5</v>
          </cell>
          <cell r="Q2">
            <v>2.1</v>
          </cell>
          <cell r="R2">
            <v>10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25.5</v>
          </cell>
          <cell r="L3">
            <v>13</v>
          </cell>
          <cell r="M3">
            <v>0</v>
          </cell>
          <cell r="N3">
            <v>11.5</v>
          </cell>
          <cell r="O3">
            <v>4.5</v>
          </cell>
          <cell r="P3">
            <v>26.7</v>
          </cell>
          <cell r="Q3">
            <v>2.9</v>
          </cell>
          <cell r="R3">
            <v>13.9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25.1</v>
          </cell>
          <cell r="L4">
            <v>14.4</v>
          </cell>
          <cell r="M4">
            <v>0</v>
          </cell>
          <cell r="N4">
            <v>11.4</v>
          </cell>
          <cell r="O4">
            <v>5.2</v>
          </cell>
          <cell r="P4">
            <v>26.2</v>
          </cell>
          <cell r="Q4">
            <v>2</v>
          </cell>
          <cell r="R4">
            <v>13.7</v>
          </cell>
          <cell r="S4">
            <v>0</v>
          </cell>
        </row>
        <row r="5">
          <cell r="A5" t="str">
            <v>Arizona</v>
          </cell>
          <cell r="B5">
            <v>27</v>
          </cell>
          <cell r="C5">
            <v>6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4</v>
          </cell>
          <cell r="J5">
            <v>0</v>
          </cell>
          <cell r="K5">
            <v>26.8</v>
          </cell>
          <cell r="L5">
            <v>13.3</v>
          </cell>
          <cell r="M5">
            <v>0</v>
          </cell>
          <cell r="N5">
            <v>11.8</v>
          </cell>
          <cell r="O5">
            <v>4.8</v>
          </cell>
          <cell r="P5">
            <v>26.8</v>
          </cell>
          <cell r="Q5">
            <v>2.2999999999999998</v>
          </cell>
          <cell r="R5">
            <v>12.3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10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1</v>
          </cell>
          <cell r="J6">
            <v>0</v>
          </cell>
          <cell r="K6">
            <v>23.9</v>
          </cell>
          <cell r="L6">
            <v>24.1</v>
          </cell>
          <cell r="M6">
            <v>0</v>
          </cell>
          <cell r="N6">
            <v>13.8</v>
          </cell>
          <cell r="O6">
            <v>5.9</v>
          </cell>
          <cell r="P6">
            <v>19.5</v>
          </cell>
          <cell r="Q6">
            <v>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85</v>
          </cell>
          <cell r="C7">
            <v>63</v>
          </cell>
          <cell r="D7">
            <v>0</v>
          </cell>
          <cell r="E7">
            <v>19</v>
          </cell>
          <cell r="F7">
            <v>1</v>
          </cell>
          <cell r="G7">
            <v>165</v>
          </cell>
          <cell r="H7">
            <v>0</v>
          </cell>
          <cell r="I7">
            <v>84</v>
          </cell>
          <cell r="J7">
            <v>0</v>
          </cell>
          <cell r="K7">
            <v>16.100000000000001</v>
          </cell>
          <cell r="L7">
            <v>15</v>
          </cell>
          <cell r="M7">
            <v>0</v>
          </cell>
          <cell r="N7">
            <v>11.2</v>
          </cell>
          <cell r="O7">
            <v>5.8</v>
          </cell>
          <cell r="P7">
            <v>31.2</v>
          </cell>
          <cell r="Q7">
            <v>2.8</v>
          </cell>
          <cell r="R7">
            <v>15.9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7</v>
          </cell>
          <cell r="D8">
            <v>0</v>
          </cell>
          <cell r="E8">
            <v>3</v>
          </cell>
          <cell r="F8">
            <v>0</v>
          </cell>
          <cell r="G8">
            <v>32</v>
          </cell>
          <cell r="H8">
            <v>0</v>
          </cell>
          <cell r="I8">
            <v>9</v>
          </cell>
          <cell r="J8">
            <v>0</v>
          </cell>
          <cell r="K8">
            <v>17.2</v>
          </cell>
          <cell r="L8">
            <v>13.6</v>
          </cell>
          <cell r="M8">
            <v>0</v>
          </cell>
          <cell r="N8">
            <v>11.1</v>
          </cell>
          <cell r="O8">
            <v>4.4000000000000004</v>
          </cell>
          <cell r="P8">
            <v>34.299999999999997</v>
          </cell>
          <cell r="Q8">
            <v>2.8</v>
          </cell>
          <cell r="R8">
            <v>14.5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11</v>
          </cell>
          <cell r="D9">
            <v>0</v>
          </cell>
          <cell r="E9">
            <v>6</v>
          </cell>
          <cell r="F9">
            <v>0</v>
          </cell>
          <cell r="G9">
            <v>19</v>
          </cell>
          <cell r="H9">
            <v>0</v>
          </cell>
          <cell r="I9">
            <v>11</v>
          </cell>
          <cell r="J9">
            <v>0</v>
          </cell>
          <cell r="K9">
            <v>19.3</v>
          </cell>
          <cell r="L9">
            <v>15.7</v>
          </cell>
          <cell r="M9">
            <v>0</v>
          </cell>
          <cell r="N9">
            <v>13.4</v>
          </cell>
          <cell r="O9">
            <v>4.3</v>
          </cell>
          <cell r="P9">
            <v>26.5</v>
          </cell>
          <cell r="Q9">
            <v>3</v>
          </cell>
          <cell r="R9">
            <v>15.8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33.200000000000003</v>
          </cell>
          <cell r="L10">
            <v>13.9</v>
          </cell>
          <cell r="M10">
            <v>0</v>
          </cell>
          <cell r="N10">
            <v>11.1</v>
          </cell>
          <cell r="O10">
            <v>3.9</v>
          </cell>
          <cell r="P10">
            <v>21.7</v>
          </cell>
          <cell r="Q10">
            <v>2.2999999999999998</v>
          </cell>
          <cell r="R10">
            <v>12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20.9</v>
          </cell>
          <cell r="L11">
            <v>11.9</v>
          </cell>
          <cell r="M11">
            <v>0</v>
          </cell>
          <cell r="N11">
            <v>9.5</v>
          </cell>
          <cell r="O11">
            <v>4.3</v>
          </cell>
          <cell r="P11">
            <v>38.4</v>
          </cell>
          <cell r="Q11">
            <v>1.7</v>
          </cell>
          <cell r="R11">
            <v>11.4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39.200000000000003</v>
          </cell>
          <cell r="L12">
            <v>17.399999999999999</v>
          </cell>
          <cell r="M12">
            <v>0</v>
          </cell>
          <cell r="N12">
            <v>5.5</v>
          </cell>
          <cell r="O12">
            <v>4.0999999999999996</v>
          </cell>
          <cell r="P12">
            <v>19.8</v>
          </cell>
          <cell r="Q12">
            <v>2.1</v>
          </cell>
          <cell r="R12">
            <v>9.8000000000000007</v>
          </cell>
          <cell r="S12">
            <v>0</v>
          </cell>
        </row>
        <row r="13">
          <cell r="A13" t="str">
            <v>Florida</v>
          </cell>
          <cell r="B13">
            <v>80</v>
          </cell>
          <cell r="C13">
            <v>74</v>
          </cell>
          <cell r="D13">
            <v>0</v>
          </cell>
          <cell r="E13">
            <v>7</v>
          </cell>
          <cell r="F13">
            <v>3</v>
          </cell>
          <cell r="G13">
            <v>51</v>
          </cell>
          <cell r="H13">
            <v>0</v>
          </cell>
          <cell r="I13">
            <v>4</v>
          </cell>
          <cell r="J13">
            <v>0</v>
          </cell>
          <cell r="K13">
            <v>27.1</v>
          </cell>
          <cell r="L13">
            <v>24.9</v>
          </cell>
          <cell r="M13">
            <v>0</v>
          </cell>
          <cell r="N13">
            <v>10.1</v>
          </cell>
          <cell r="O13">
            <v>8.1</v>
          </cell>
          <cell r="P13">
            <v>17.399999999999999</v>
          </cell>
          <cell r="Q13">
            <v>1.7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49</v>
          </cell>
          <cell r="C14">
            <v>28</v>
          </cell>
          <cell r="D14">
            <v>0</v>
          </cell>
          <cell r="E14">
            <v>1</v>
          </cell>
          <cell r="F14">
            <v>0</v>
          </cell>
          <cell r="G14">
            <v>27</v>
          </cell>
          <cell r="H14">
            <v>0</v>
          </cell>
          <cell r="I14">
            <v>0</v>
          </cell>
          <cell r="J14">
            <v>0</v>
          </cell>
          <cell r="K14">
            <v>35.9</v>
          </cell>
          <cell r="L14">
            <v>20.399999999999999</v>
          </cell>
          <cell r="M14">
            <v>0</v>
          </cell>
          <cell r="N14">
            <v>8.1999999999999993</v>
          </cell>
          <cell r="O14">
            <v>5.0999999999999996</v>
          </cell>
          <cell r="P14">
            <v>20.2</v>
          </cell>
          <cell r="Q14">
            <v>2</v>
          </cell>
          <cell r="R14">
            <v>6.2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25.1</v>
          </cell>
          <cell r="L15">
            <v>14.4</v>
          </cell>
          <cell r="M15">
            <v>0</v>
          </cell>
          <cell r="N15">
            <v>11.4</v>
          </cell>
          <cell r="O15">
            <v>5.2</v>
          </cell>
          <cell r="P15">
            <v>26.2</v>
          </cell>
          <cell r="Q15">
            <v>2</v>
          </cell>
          <cell r="R15">
            <v>13.7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18.7</v>
          </cell>
          <cell r="L16">
            <v>14.3</v>
          </cell>
          <cell r="M16">
            <v>0</v>
          </cell>
          <cell r="N16">
            <v>10.4</v>
          </cell>
          <cell r="O16">
            <v>4.4000000000000004</v>
          </cell>
          <cell r="P16">
            <v>31.4</v>
          </cell>
          <cell r="Q16">
            <v>3.4</v>
          </cell>
          <cell r="R16">
            <v>15.4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20.5</v>
          </cell>
          <cell r="L17">
            <v>13.5</v>
          </cell>
          <cell r="M17">
            <v>0</v>
          </cell>
          <cell r="N17">
            <v>11.5</v>
          </cell>
          <cell r="O17">
            <v>4.5999999999999996</v>
          </cell>
          <cell r="P17">
            <v>36.200000000000003</v>
          </cell>
          <cell r="Q17">
            <v>2.9</v>
          </cell>
          <cell r="R17">
            <v>8.9</v>
          </cell>
          <cell r="S17">
            <v>0</v>
          </cell>
        </row>
        <row r="18">
          <cell r="A18" t="str">
            <v>Illinois</v>
          </cell>
          <cell r="B18">
            <v>40</v>
          </cell>
          <cell r="C18">
            <v>23</v>
          </cell>
          <cell r="D18">
            <v>0</v>
          </cell>
          <cell r="E18">
            <v>30</v>
          </cell>
          <cell r="F18">
            <v>1</v>
          </cell>
          <cell r="G18">
            <v>47</v>
          </cell>
          <cell r="H18">
            <v>0</v>
          </cell>
          <cell r="I18">
            <v>14</v>
          </cell>
          <cell r="J18">
            <v>0</v>
          </cell>
          <cell r="K18">
            <v>20.7</v>
          </cell>
          <cell r="L18">
            <v>15</v>
          </cell>
          <cell r="M18">
            <v>0</v>
          </cell>
          <cell r="N18">
            <v>15.8</v>
          </cell>
          <cell r="O18">
            <v>7.2</v>
          </cell>
          <cell r="P18">
            <v>24.7</v>
          </cell>
          <cell r="Q18">
            <v>1.5</v>
          </cell>
          <cell r="R18">
            <v>13.1</v>
          </cell>
          <cell r="S18">
            <v>0</v>
          </cell>
        </row>
        <row r="19">
          <cell r="A19" t="str">
            <v>Indiana</v>
          </cell>
          <cell r="B19">
            <v>20</v>
          </cell>
          <cell r="C19">
            <v>7</v>
          </cell>
          <cell r="D19">
            <v>0</v>
          </cell>
          <cell r="E19">
            <v>21</v>
          </cell>
          <cell r="F19">
            <v>1</v>
          </cell>
          <cell r="G19">
            <v>26</v>
          </cell>
          <cell r="H19">
            <v>0</v>
          </cell>
          <cell r="I19">
            <v>7</v>
          </cell>
          <cell r="J19">
            <v>0</v>
          </cell>
          <cell r="K19">
            <v>18.8</v>
          </cell>
          <cell r="L19">
            <v>13.1</v>
          </cell>
          <cell r="M19">
            <v>0</v>
          </cell>
          <cell r="N19">
            <v>20.100000000000001</v>
          </cell>
          <cell r="O19">
            <v>7.1</v>
          </cell>
          <cell r="P19">
            <v>24.9</v>
          </cell>
          <cell r="Q19">
            <v>1.1000000000000001</v>
          </cell>
          <cell r="R19">
            <v>12.9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3</v>
          </cell>
          <cell r="D21">
            <v>0</v>
          </cell>
          <cell r="E21">
            <v>8</v>
          </cell>
          <cell r="F21">
            <v>0</v>
          </cell>
          <cell r="G21">
            <v>15</v>
          </cell>
          <cell r="H21">
            <v>0</v>
          </cell>
          <cell r="I21">
            <v>4</v>
          </cell>
          <cell r="J21">
            <v>0</v>
          </cell>
          <cell r="K21">
            <v>16.8</v>
          </cell>
          <cell r="L21">
            <v>13.1</v>
          </cell>
          <cell r="M21">
            <v>0</v>
          </cell>
          <cell r="N21">
            <v>15.6</v>
          </cell>
          <cell r="O21">
            <v>7.6</v>
          </cell>
          <cell r="P21">
            <v>30.4</v>
          </cell>
          <cell r="Q21">
            <v>1</v>
          </cell>
          <cell r="R21">
            <v>13.4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13</v>
          </cell>
          <cell r="D22">
            <v>0</v>
          </cell>
          <cell r="E22">
            <v>1</v>
          </cell>
          <cell r="F22">
            <v>0</v>
          </cell>
          <cell r="G22">
            <v>20</v>
          </cell>
          <cell r="H22">
            <v>0</v>
          </cell>
          <cell r="I22">
            <v>3</v>
          </cell>
          <cell r="J22">
            <v>0</v>
          </cell>
          <cell r="K22">
            <v>24</v>
          </cell>
          <cell r="L22">
            <v>17.8</v>
          </cell>
          <cell r="M22">
            <v>0</v>
          </cell>
          <cell r="N22">
            <v>9.1999999999999993</v>
          </cell>
          <cell r="O22">
            <v>5.5</v>
          </cell>
          <cell r="P22">
            <v>28.1</v>
          </cell>
          <cell r="Q22">
            <v>1.9</v>
          </cell>
          <cell r="R22">
            <v>11.5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38.1</v>
          </cell>
          <cell r="L23">
            <v>18.399999999999999</v>
          </cell>
          <cell r="M23">
            <v>0</v>
          </cell>
          <cell r="N23">
            <v>6.8</v>
          </cell>
          <cell r="O23">
            <v>4.5999999999999996</v>
          </cell>
          <cell r="P23">
            <v>18.5</v>
          </cell>
          <cell r="Q23">
            <v>2</v>
          </cell>
          <cell r="R23">
            <v>9.6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4</v>
          </cell>
          <cell r="D24">
            <v>0</v>
          </cell>
          <cell r="E24">
            <v>3</v>
          </cell>
          <cell r="F24">
            <v>0</v>
          </cell>
          <cell r="G24">
            <v>7</v>
          </cell>
          <cell r="H24">
            <v>0</v>
          </cell>
          <cell r="I24">
            <v>5</v>
          </cell>
          <cell r="J24">
            <v>0</v>
          </cell>
          <cell r="K24">
            <v>16.2</v>
          </cell>
          <cell r="L24">
            <v>16.2</v>
          </cell>
          <cell r="M24">
            <v>0</v>
          </cell>
          <cell r="N24">
            <v>14.4</v>
          </cell>
          <cell r="O24">
            <v>4.7</v>
          </cell>
          <cell r="P24">
            <v>26.7</v>
          </cell>
          <cell r="Q24">
            <v>3.1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33</v>
          </cell>
          <cell r="C25">
            <v>18</v>
          </cell>
          <cell r="D25">
            <v>0</v>
          </cell>
          <cell r="E25">
            <v>4</v>
          </cell>
          <cell r="F25">
            <v>0</v>
          </cell>
          <cell r="G25">
            <v>28</v>
          </cell>
          <cell r="H25">
            <v>0</v>
          </cell>
          <cell r="I25">
            <v>12</v>
          </cell>
          <cell r="J25">
            <v>0</v>
          </cell>
          <cell r="K25">
            <v>27.4</v>
          </cell>
          <cell r="L25">
            <v>15.1</v>
          </cell>
          <cell r="M25">
            <v>0</v>
          </cell>
          <cell r="N25">
            <v>11.2</v>
          </cell>
          <cell r="O25">
            <v>3.6</v>
          </cell>
          <cell r="P25">
            <v>23.5</v>
          </cell>
          <cell r="Q25">
            <v>2.9</v>
          </cell>
          <cell r="R25">
            <v>14.3</v>
          </cell>
          <cell r="S25">
            <v>0</v>
          </cell>
        </row>
        <row r="26">
          <cell r="A26" t="str">
            <v>Massachusetts</v>
          </cell>
          <cell r="B26">
            <v>10</v>
          </cell>
          <cell r="C26">
            <v>18</v>
          </cell>
          <cell r="D26">
            <v>0</v>
          </cell>
          <cell r="E26">
            <v>9</v>
          </cell>
          <cell r="F26">
            <v>0</v>
          </cell>
          <cell r="G26">
            <v>28</v>
          </cell>
          <cell r="H26">
            <v>0</v>
          </cell>
          <cell r="I26">
            <v>26</v>
          </cell>
          <cell r="J26">
            <v>0</v>
          </cell>
          <cell r="K26">
            <v>13.8</v>
          </cell>
          <cell r="L26">
            <v>15.7</v>
          </cell>
          <cell r="M26">
            <v>0</v>
          </cell>
          <cell r="N26">
            <v>13.6</v>
          </cell>
          <cell r="O26">
            <v>6.1</v>
          </cell>
          <cell r="P26">
            <v>23.9</v>
          </cell>
          <cell r="Q26">
            <v>3.1</v>
          </cell>
          <cell r="R26">
            <v>21.8</v>
          </cell>
          <cell r="S26">
            <v>0</v>
          </cell>
        </row>
        <row r="27">
          <cell r="A27" t="str">
            <v>Michigan</v>
          </cell>
          <cell r="B27">
            <v>35</v>
          </cell>
          <cell r="C27">
            <v>26</v>
          </cell>
          <cell r="D27">
            <v>0</v>
          </cell>
          <cell r="E27">
            <v>10</v>
          </cell>
          <cell r="F27">
            <v>1</v>
          </cell>
          <cell r="G27">
            <v>44</v>
          </cell>
          <cell r="H27">
            <v>0</v>
          </cell>
          <cell r="I27">
            <v>10</v>
          </cell>
          <cell r="J27">
            <v>0</v>
          </cell>
          <cell r="K27">
            <v>21.6</v>
          </cell>
          <cell r="L27">
            <v>16.100000000000001</v>
          </cell>
          <cell r="M27">
            <v>0</v>
          </cell>
          <cell r="N27">
            <v>12.7</v>
          </cell>
          <cell r="O27">
            <v>6.3</v>
          </cell>
          <cell r="P27">
            <v>27.3</v>
          </cell>
          <cell r="Q27">
            <v>1.3</v>
          </cell>
          <cell r="R27">
            <v>12.7</v>
          </cell>
          <cell r="S27">
            <v>0</v>
          </cell>
        </row>
        <row r="28">
          <cell r="A28" t="str">
            <v>Minnesota</v>
          </cell>
          <cell r="B28">
            <v>9</v>
          </cell>
          <cell r="C28">
            <v>5</v>
          </cell>
          <cell r="D28">
            <v>0</v>
          </cell>
          <cell r="E28">
            <v>8</v>
          </cell>
          <cell r="F28">
            <v>22</v>
          </cell>
          <cell r="G28">
            <v>25</v>
          </cell>
          <cell r="H28">
            <v>0</v>
          </cell>
          <cell r="I28">
            <v>6</v>
          </cell>
          <cell r="J28">
            <v>0</v>
          </cell>
          <cell r="K28">
            <v>14.3</v>
          </cell>
          <cell r="L28">
            <v>12.1</v>
          </cell>
          <cell r="M28">
            <v>0</v>
          </cell>
          <cell r="N28">
            <v>13.8</v>
          </cell>
          <cell r="O28">
            <v>21</v>
          </cell>
          <cell r="P28">
            <v>22.9</v>
          </cell>
          <cell r="Q28">
            <v>1</v>
          </cell>
          <cell r="R28">
            <v>12.8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8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1</v>
          </cell>
          <cell r="J29">
            <v>0</v>
          </cell>
          <cell r="K29">
            <v>40.4</v>
          </cell>
          <cell r="L29">
            <v>18.3</v>
          </cell>
          <cell r="M29">
            <v>0</v>
          </cell>
          <cell r="N29">
            <v>6.2</v>
          </cell>
          <cell r="O29">
            <v>4.5</v>
          </cell>
          <cell r="P29">
            <v>17.600000000000001</v>
          </cell>
          <cell r="Q29">
            <v>2.1</v>
          </cell>
          <cell r="R29">
            <v>9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21</v>
          </cell>
          <cell r="D30">
            <v>0</v>
          </cell>
          <cell r="E30">
            <v>1</v>
          </cell>
          <cell r="F30">
            <v>0</v>
          </cell>
          <cell r="G30">
            <v>16</v>
          </cell>
          <cell r="H30">
            <v>0</v>
          </cell>
          <cell r="I30">
            <v>2</v>
          </cell>
          <cell r="J30">
            <v>0</v>
          </cell>
          <cell r="K30">
            <v>30.7</v>
          </cell>
          <cell r="L30">
            <v>23.3</v>
          </cell>
          <cell r="M30">
            <v>0</v>
          </cell>
          <cell r="N30">
            <v>9</v>
          </cell>
          <cell r="O30">
            <v>6.8</v>
          </cell>
          <cell r="P30">
            <v>17</v>
          </cell>
          <cell r="Q30">
            <v>1.5</v>
          </cell>
          <cell r="R30">
            <v>9.8000000000000007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20.5</v>
          </cell>
          <cell r="L31">
            <v>15</v>
          </cell>
          <cell r="M31">
            <v>0</v>
          </cell>
          <cell r="N31">
            <v>12.7</v>
          </cell>
          <cell r="O31">
            <v>5.0999999999999996</v>
          </cell>
          <cell r="P31">
            <v>27.5</v>
          </cell>
          <cell r="Q31">
            <v>3.1</v>
          </cell>
          <cell r="R31">
            <v>14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11</v>
          </cell>
          <cell r="H32">
            <v>0</v>
          </cell>
          <cell r="I32">
            <v>3</v>
          </cell>
          <cell r="J32">
            <v>0</v>
          </cell>
          <cell r="K32">
            <v>17.7</v>
          </cell>
          <cell r="L32">
            <v>13.4</v>
          </cell>
          <cell r="M32">
            <v>0</v>
          </cell>
          <cell r="N32">
            <v>15.6</v>
          </cell>
          <cell r="O32">
            <v>7.5</v>
          </cell>
          <cell r="P32">
            <v>29.7</v>
          </cell>
          <cell r="Q32">
            <v>1</v>
          </cell>
          <cell r="R32">
            <v>13.1</v>
          </cell>
          <cell r="S32">
            <v>0</v>
          </cell>
        </row>
        <row r="33">
          <cell r="A33" t="str">
            <v>Nevada</v>
          </cell>
          <cell r="B33">
            <v>12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17</v>
          </cell>
          <cell r="H33">
            <v>2</v>
          </cell>
          <cell r="I33">
            <v>3</v>
          </cell>
          <cell r="J33">
            <v>0</v>
          </cell>
          <cell r="K33">
            <v>22.1</v>
          </cell>
          <cell r="L33">
            <v>0</v>
          </cell>
          <cell r="M33">
            <v>0</v>
          </cell>
          <cell r="N33">
            <v>12.1</v>
          </cell>
          <cell r="O33">
            <v>7.6</v>
          </cell>
          <cell r="P33">
            <v>31.6</v>
          </cell>
          <cell r="Q33">
            <v>11.3</v>
          </cell>
          <cell r="R33">
            <v>13.3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26</v>
          </cell>
          <cell r="D35">
            <v>0</v>
          </cell>
          <cell r="E35">
            <v>7</v>
          </cell>
          <cell r="F35">
            <v>0</v>
          </cell>
          <cell r="G35">
            <v>42</v>
          </cell>
          <cell r="H35">
            <v>0</v>
          </cell>
          <cell r="I35">
            <v>16</v>
          </cell>
          <cell r="J35">
            <v>0</v>
          </cell>
          <cell r="K35">
            <v>22.2</v>
          </cell>
          <cell r="L35">
            <v>16.399999999999999</v>
          </cell>
          <cell r="M35">
            <v>0</v>
          </cell>
          <cell r="N35">
            <v>11.7</v>
          </cell>
          <cell r="O35">
            <v>4.9000000000000004</v>
          </cell>
          <cell r="P35">
            <v>26.5</v>
          </cell>
          <cell r="Q35">
            <v>1.9</v>
          </cell>
          <cell r="R35">
            <v>14.4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4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19.600000000000001</v>
          </cell>
          <cell r="L36">
            <v>14.4</v>
          </cell>
          <cell r="M36">
            <v>0</v>
          </cell>
          <cell r="N36">
            <v>11.1</v>
          </cell>
          <cell r="O36">
            <v>4.8</v>
          </cell>
          <cell r="P36">
            <v>33.200000000000003</v>
          </cell>
          <cell r="Q36">
            <v>2.7</v>
          </cell>
          <cell r="R36">
            <v>12.2</v>
          </cell>
          <cell r="S36">
            <v>0</v>
          </cell>
        </row>
        <row r="37">
          <cell r="A37" t="str">
            <v>New York</v>
          </cell>
          <cell r="B37">
            <v>86</v>
          </cell>
          <cell r="C37">
            <v>85</v>
          </cell>
          <cell r="D37">
            <v>0</v>
          </cell>
          <cell r="E37">
            <v>8</v>
          </cell>
          <cell r="F37">
            <v>0</v>
          </cell>
          <cell r="G37">
            <v>81</v>
          </cell>
          <cell r="H37">
            <v>0</v>
          </cell>
          <cell r="I37">
            <v>14</v>
          </cell>
          <cell r="J37">
            <v>0</v>
          </cell>
          <cell r="K37">
            <v>23.9</v>
          </cell>
          <cell r="L37">
            <v>23.6</v>
          </cell>
          <cell r="M37">
            <v>0</v>
          </cell>
          <cell r="N37">
            <v>10</v>
          </cell>
          <cell r="O37">
            <v>4</v>
          </cell>
          <cell r="P37">
            <v>22.4</v>
          </cell>
          <cell r="Q37">
            <v>2.6</v>
          </cell>
          <cell r="R37">
            <v>11.5</v>
          </cell>
          <cell r="S37">
            <v>0</v>
          </cell>
        </row>
        <row r="38">
          <cell r="A38" t="str">
            <v>North Carolina</v>
          </cell>
          <cell r="B38">
            <v>38</v>
          </cell>
          <cell r="C38">
            <v>32</v>
          </cell>
          <cell r="D38">
            <v>0</v>
          </cell>
          <cell r="E38">
            <v>4</v>
          </cell>
          <cell r="F38">
            <v>0</v>
          </cell>
          <cell r="G38">
            <v>33</v>
          </cell>
          <cell r="H38">
            <v>0</v>
          </cell>
          <cell r="I38">
            <v>3</v>
          </cell>
          <cell r="J38">
            <v>0</v>
          </cell>
          <cell r="K38">
            <v>25.7</v>
          </cell>
          <cell r="L38">
            <v>21.5</v>
          </cell>
          <cell r="M38">
            <v>0</v>
          </cell>
          <cell r="N38">
            <v>10.7</v>
          </cell>
          <cell r="O38">
            <v>5.6</v>
          </cell>
          <cell r="P38">
            <v>22.3</v>
          </cell>
          <cell r="Q38">
            <v>2.6</v>
          </cell>
          <cell r="R38">
            <v>9.5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17</v>
          </cell>
          <cell r="L39">
            <v>13.3</v>
          </cell>
          <cell r="M39">
            <v>0</v>
          </cell>
          <cell r="N39">
            <v>15.3</v>
          </cell>
          <cell r="O39">
            <v>7.5</v>
          </cell>
          <cell r="P39">
            <v>31.5</v>
          </cell>
          <cell r="Q39">
            <v>1</v>
          </cell>
          <cell r="R39">
            <v>12.4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25.1</v>
          </cell>
          <cell r="L40">
            <v>14.4</v>
          </cell>
          <cell r="M40">
            <v>0</v>
          </cell>
          <cell r="N40">
            <v>11.4</v>
          </cell>
          <cell r="O40">
            <v>5.2</v>
          </cell>
          <cell r="P40">
            <v>26.2</v>
          </cell>
          <cell r="Q40">
            <v>2</v>
          </cell>
          <cell r="R40">
            <v>13.7</v>
          </cell>
          <cell r="S40">
            <v>0</v>
          </cell>
        </row>
        <row r="41">
          <cell r="A41" t="str">
            <v>Ohio</v>
          </cell>
          <cell r="B41">
            <v>39</v>
          </cell>
          <cell r="C41">
            <v>29</v>
          </cell>
          <cell r="D41">
            <v>0</v>
          </cell>
          <cell r="E41">
            <v>13</v>
          </cell>
          <cell r="F41">
            <v>1</v>
          </cell>
          <cell r="G41">
            <v>46</v>
          </cell>
          <cell r="H41">
            <v>0</v>
          </cell>
          <cell r="I41">
            <v>8</v>
          </cell>
          <cell r="J41">
            <v>0</v>
          </cell>
          <cell r="K41">
            <v>22.3</v>
          </cell>
          <cell r="L41">
            <v>16.3</v>
          </cell>
          <cell r="M41">
            <v>0</v>
          </cell>
          <cell r="N41">
            <v>13.5</v>
          </cell>
          <cell r="O41">
            <v>6.5</v>
          </cell>
          <cell r="P41">
            <v>25.8</v>
          </cell>
          <cell r="Q41">
            <v>1.8</v>
          </cell>
          <cell r="R41">
            <v>11.7</v>
          </cell>
          <cell r="S41">
            <v>0</v>
          </cell>
        </row>
        <row r="42">
          <cell r="A42" t="str">
            <v>Oklahoma</v>
          </cell>
          <cell r="B42">
            <v>10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1</v>
          </cell>
          <cell r="J42">
            <v>0</v>
          </cell>
          <cell r="K42">
            <v>21.1</v>
          </cell>
          <cell r="L42">
            <v>18.100000000000001</v>
          </cell>
          <cell r="M42">
            <v>0</v>
          </cell>
          <cell r="N42">
            <v>9.1999999999999993</v>
          </cell>
          <cell r="O42">
            <v>5.6</v>
          </cell>
          <cell r="P42">
            <v>31.6</v>
          </cell>
          <cell r="Q42">
            <v>1.9</v>
          </cell>
          <cell r="R42">
            <v>10.5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6</v>
          </cell>
          <cell r="D43">
            <v>0</v>
          </cell>
          <cell r="E43">
            <v>4</v>
          </cell>
          <cell r="F43">
            <v>0</v>
          </cell>
          <cell r="G43">
            <v>24</v>
          </cell>
          <cell r="H43">
            <v>0</v>
          </cell>
          <cell r="I43">
            <v>8</v>
          </cell>
          <cell r="J43">
            <v>0</v>
          </cell>
          <cell r="K43">
            <v>21.7</v>
          </cell>
          <cell r="L43">
            <v>13.7</v>
          </cell>
          <cell r="M43">
            <v>0</v>
          </cell>
          <cell r="N43">
            <v>11.9</v>
          </cell>
          <cell r="O43">
            <v>4.5999999999999996</v>
          </cell>
          <cell r="P43">
            <v>28.6</v>
          </cell>
          <cell r="Q43">
            <v>3.1</v>
          </cell>
          <cell r="R43">
            <v>14.3</v>
          </cell>
          <cell r="S43">
            <v>0</v>
          </cell>
        </row>
        <row r="44">
          <cell r="A44" t="str">
            <v>Pennsylvania</v>
          </cell>
          <cell r="B44">
            <v>59</v>
          </cell>
          <cell r="C44">
            <v>39</v>
          </cell>
          <cell r="D44">
            <v>0</v>
          </cell>
          <cell r="E44">
            <v>17</v>
          </cell>
          <cell r="F44">
            <v>1</v>
          </cell>
          <cell r="G44">
            <v>60</v>
          </cell>
          <cell r="H44">
            <v>0</v>
          </cell>
          <cell r="I44">
            <v>10</v>
          </cell>
          <cell r="J44">
            <v>0</v>
          </cell>
          <cell r="K44">
            <v>24.2</v>
          </cell>
          <cell r="L44">
            <v>15.8</v>
          </cell>
          <cell r="M44">
            <v>0</v>
          </cell>
          <cell r="N44">
            <v>13.3</v>
          </cell>
          <cell r="O44">
            <v>7.1</v>
          </cell>
          <cell r="P44">
            <v>24.7</v>
          </cell>
          <cell r="Q44">
            <v>1.2</v>
          </cell>
          <cell r="R44">
            <v>11.6</v>
          </cell>
          <cell r="S44">
            <v>0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25.1</v>
          </cell>
          <cell r="L45">
            <v>14.4</v>
          </cell>
          <cell r="M45">
            <v>0</v>
          </cell>
          <cell r="N45">
            <v>11.4</v>
          </cell>
          <cell r="O45">
            <v>5.2</v>
          </cell>
          <cell r="P45">
            <v>26.2</v>
          </cell>
          <cell r="Q45">
            <v>2</v>
          </cell>
          <cell r="R45">
            <v>13.7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3</v>
          </cell>
          <cell r="F46">
            <v>0</v>
          </cell>
          <cell r="G46">
            <v>8</v>
          </cell>
          <cell r="H46">
            <v>0</v>
          </cell>
          <cell r="I46">
            <v>5</v>
          </cell>
          <cell r="J46">
            <v>0</v>
          </cell>
          <cell r="K46">
            <v>17.399999999999999</v>
          </cell>
          <cell r="L46">
            <v>16.2</v>
          </cell>
          <cell r="M46">
            <v>0</v>
          </cell>
          <cell r="N46">
            <v>13.9</v>
          </cell>
          <cell r="O46">
            <v>4.5</v>
          </cell>
          <cell r="P46">
            <v>26.9</v>
          </cell>
          <cell r="Q46">
            <v>3.1</v>
          </cell>
          <cell r="R46">
            <v>16.100000000000001</v>
          </cell>
          <cell r="S46">
            <v>0</v>
          </cell>
        </row>
        <row r="47">
          <cell r="A47" t="str">
            <v>South Carolina</v>
          </cell>
          <cell r="B47">
            <v>26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17</v>
          </cell>
          <cell r="H47">
            <v>8</v>
          </cell>
          <cell r="I47">
            <v>1</v>
          </cell>
          <cell r="J47">
            <v>0</v>
          </cell>
          <cell r="K47">
            <v>35.700000000000003</v>
          </cell>
          <cell r="L47">
            <v>0</v>
          </cell>
          <cell r="M47">
            <v>0</v>
          </cell>
          <cell r="N47">
            <v>9.9</v>
          </cell>
          <cell r="O47">
            <v>6.1</v>
          </cell>
          <cell r="P47">
            <v>23.7</v>
          </cell>
          <cell r="Q47">
            <v>14.9</v>
          </cell>
          <cell r="R47">
            <v>7.6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17.399999999999999</v>
          </cell>
          <cell r="L48">
            <v>13.6</v>
          </cell>
          <cell r="M48">
            <v>0</v>
          </cell>
          <cell r="N48">
            <v>15.8</v>
          </cell>
          <cell r="O48">
            <v>7.7</v>
          </cell>
          <cell r="P48">
            <v>29.3</v>
          </cell>
          <cell r="Q48">
            <v>1.1000000000000001</v>
          </cell>
          <cell r="R48">
            <v>13.2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1</v>
          </cell>
          <cell r="F49">
            <v>0</v>
          </cell>
          <cell r="G49">
            <v>17</v>
          </cell>
          <cell r="H49">
            <v>0</v>
          </cell>
          <cell r="I49">
            <v>3</v>
          </cell>
          <cell r="J49">
            <v>0</v>
          </cell>
          <cell r="K49">
            <v>32.799999999999997</v>
          </cell>
          <cell r="L49">
            <v>18.3</v>
          </cell>
          <cell r="M49">
            <v>0</v>
          </cell>
          <cell r="N49">
            <v>8.6</v>
          </cell>
          <cell r="O49">
            <v>5.2</v>
          </cell>
          <cell r="P49">
            <v>20</v>
          </cell>
          <cell r="Q49">
            <v>2</v>
          </cell>
          <cell r="R49">
            <v>11.1</v>
          </cell>
          <cell r="S49">
            <v>0</v>
          </cell>
        </row>
        <row r="50">
          <cell r="A50" t="str">
            <v>Texas</v>
          </cell>
          <cell r="B50">
            <v>68</v>
          </cell>
          <cell r="C50">
            <v>52</v>
          </cell>
          <cell r="D50">
            <v>0</v>
          </cell>
          <cell r="E50">
            <v>6</v>
          </cell>
          <cell r="F50">
            <v>1</v>
          </cell>
          <cell r="G50">
            <v>76</v>
          </cell>
          <cell r="H50">
            <v>0</v>
          </cell>
          <cell r="I50">
            <v>25</v>
          </cell>
          <cell r="J50">
            <v>0</v>
          </cell>
          <cell r="K50">
            <v>22.9</v>
          </cell>
          <cell r="L50">
            <v>17.7</v>
          </cell>
          <cell r="M50">
            <v>0</v>
          </cell>
          <cell r="N50">
            <v>9.6999999999999993</v>
          </cell>
          <cell r="O50">
            <v>5.6</v>
          </cell>
          <cell r="P50">
            <v>25.9</v>
          </cell>
          <cell r="Q50">
            <v>2.2999999999999998</v>
          </cell>
          <cell r="R50">
            <v>13.9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3</v>
          </cell>
          <cell r="C52">
            <v>7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13.8</v>
          </cell>
          <cell r="L52">
            <v>17.100000000000001</v>
          </cell>
          <cell r="M52">
            <v>0</v>
          </cell>
          <cell r="N52">
            <v>11.3</v>
          </cell>
          <cell r="O52">
            <v>5.4</v>
          </cell>
          <cell r="P52">
            <v>33.700000000000003</v>
          </cell>
          <cell r="Q52">
            <v>2.2999999999999998</v>
          </cell>
          <cell r="R52">
            <v>14.4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10.7</v>
          </cell>
          <cell r="L53">
            <v>11.2</v>
          </cell>
          <cell r="M53">
            <v>0</v>
          </cell>
          <cell r="N53">
            <v>10.199999999999999</v>
          </cell>
          <cell r="O53">
            <v>3.3</v>
          </cell>
          <cell r="P53">
            <v>48.8</v>
          </cell>
          <cell r="Q53">
            <v>2.1</v>
          </cell>
          <cell r="R53">
            <v>11.7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25.1</v>
          </cell>
          <cell r="L54">
            <v>14.4</v>
          </cell>
          <cell r="M54">
            <v>0</v>
          </cell>
          <cell r="N54">
            <v>11.4</v>
          </cell>
          <cell r="O54">
            <v>5.2</v>
          </cell>
          <cell r="P54">
            <v>26.2</v>
          </cell>
          <cell r="Q54">
            <v>2</v>
          </cell>
          <cell r="R54">
            <v>13.7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21</v>
          </cell>
          <cell r="D55">
            <v>0</v>
          </cell>
          <cell r="E55">
            <v>2</v>
          </cell>
          <cell r="F55">
            <v>1</v>
          </cell>
          <cell r="G55">
            <v>34</v>
          </cell>
          <cell r="H55">
            <v>0</v>
          </cell>
          <cell r="I55">
            <v>6</v>
          </cell>
          <cell r="J55">
            <v>0</v>
          </cell>
          <cell r="K55">
            <v>26.6</v>
          </cell>
          <cell r="L55">
            <v>16.100000000000001</v>
          </cell>
          <cell r="M55">
            <v>0</v>
          </cell>
          <cell r="N55">
            <v>8.8000000000000007</v>
          </cell>
          <cell r="O55">
            <v>7.3</v>
          </cell>
          <cell r="P55">
            <v>25.4</v>
          </cell>
          <cell r="Q55">
            <v>1.8</v>
          </cell>
          <cell r="R55">
            <v>12.1</v>
          </cell>
          <cell r="S55">
            <v>0</v>
          </cell>
        </row>
        <row r="56">
          <cell r="A56" t="str">
            <v>Washington</v>
          </cell>
          <cell r="B56">
            <v>17</v>
          </cell>
          <cell r="C56">
            <v>20</v>
          </cell>
          <cell r="D56">
            <v>0</v>
          </cell>
          <cell r="E56">
            <v>5</v>
          </cell>
          <cell r="F56">
            <v>0</v>
          </cell>
          <cell r="G56">
            <v>34</v>
          </cell>
          <cell r="H56">
            <v>0</v>
          </cell>
          <cell r="I56">
            <v>12</v>
          </cell>
          <cell r="J56">
            <v>0</v>
          </cell>
          <cell r="K56">
            <v>15.4</v>
          </cell>
          <cell r="L56">
            <v>18</v>
          </cell>
          <cell r="M56">
            <v>0</v>
          </cell>
          <cell r="N56">
            <v>11.9</v>
          </cell>
          <cell r="O56">
            <v>5</v>
          </cell>
          <cell r="P56">
            <v>30.6</v>
          </cell>
          <cell r="Q56">
            <v>2.5</v>
          </cell>
          <cell r="R56">
            <v>14.6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27.1</v>
          </cell>
          <cell r="L57">
            <v>17.600000000000001</v>
          </cell>
          <cell r="M57">
            <v>0</v>
          </cell>
          <cell r="N57">
            <v>9.5</v>
          </cell>
          <cell r="O57">
            <v>5.6</v>
          </cell>
          <cell r="P57">
            <v>32</v>
          </cell>
          <cell r="Q57">
            <v>1.8</v>
          </cell>
          <cell r="R57">
            <v>4.4000000000000004</v>
          </cell>
          <cell r="S57">
            <v>0</v>
          </cell>
        </row>
        <row r="58">
          <cell r="A58" t="str">
            <v>Wisconsin</v>
          </cell>
          <cell r="B58">
            <v>17</v>
          </cell>
          <cell r="C58">
            <v>17</v>
          </cell>
          <cell r="D58">
            <v>0</v>
          </cell>
          <cell r="E58">
            <v>11</v>
          </cell>
          <cell r="F58">
            <v>1</v>
          </cell>
          <cell r="G58">
            <v>30</v>
          </cell>
          <cell r="H58">
            <v>0</v>
          </cell>
          <cell r="I58">
            <v>8</v>
          </cell>
          <cell r="J58">
            <v>0</v>
          </cell>
          <cell r="K58">
            <v>16.600000000000001</v>
          </cell>
          <cell r="L58">
            <v>16.600000000000001</v>
          </cell>
          <cell r="M58">
            <v>0</v>
          </cell>
          <cell r="N58">
            <v>14.5</v>
          </cell>
          <cell r="O58">
            <v>6.9</v>
          </cell>
          <cell r="P58">
            <v>28.6</v>
          </cell>
          <cell r="Q58">
            <v>1.3</v>
          </cell>
          <cell r="R58">
            <v>13.4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25.5</v>
          </cell>
          <cell r="L59">
            <v>12.9</v>
          </cell>
          <cell r="M59">
            <v>0</v>
          </cell>
          <cell r="N59">
            <v>10.9</v>
          </cell>
          <cell r="O59">
            <v>4.3</v>
          </cell>
          <cell r="P59">
            <v>29.6</v>
          </cell>
          <cell r="Q59">
            <v>2.7</v>
          </cell>
          <cell r="R59">
            <v>12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18</v>
          </cell>
          <cell r="BM4">
            <v>0</v>
          </cell>
          <cell r="BN4">
            <v>0</v>
          </cell>
          <cell r="BO4">
            <v>25</v>
          </cell>
          <cell r="BP4">
            <v>7</v>
          </cell>
          <cell r="BQ4">
            <v>38</v>
          </cell>
          <cell r="BR4">
            <v>2</v>
          </cell>
          <cell r="BS4">
            <v>11</v>
          </cell>
          <cell r="BT4">
            <v>0</v>
          </cell>
        </row>
        <row r="5">
          <cell r="A5" t="str">
            <v>Nevada</v>
          </cell>
          <cell r="AP5">
            <v>12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17</v>
          </cell>
          <cell r="AV5">
            <v>2</v>
          </cell>
          <cell r="AW5">
            <v>3</v>
          </cell>
          <cell r="AX5">
            <v>0</v>
          </cell>
          <cell r="BL5">
            <v>44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55</v>
          </cell>
          <cell r="BR5">
            <v>10</v>
          </cell>
          <cell r="BS5">
            <v>12</v>
          </cell>
          <cell r="BT5">
            <v>0</v>
          </cell>
        </row>
        <row r="6">
          <cell r="A6" t="str">
            <v>South Carolina</v>
          </cell>
          <cell r="AP6">
            <v>26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17</v>
          </cell>
          <cell r="AV6">
            <v>8</v>
          </cell>
          <cell r="AW6">
            <v>1</v>
          </cell>
          <cell r="AX6">
            <v>0</v>
          </cell>
          <cell r="BL6">
            <v>393</v>
          </cell>
          <cell r="BM6">
            <v>255</v>
          </cell>
          <cell r="BN6">
            <v>0</v>
          </cell>
          <cell r="BO6">
            <v>88</v>
          </cell>
          <cell r="BP6">
            <v>32</v>
          </cell>
          <cell r="BQ6">
            <v>549</v>
          </cell>
          <cell r="BR6">
            <v>10</v>
          </cell>
          <cell r="BS6">
            <v>187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1</v>
          </cell>
          <cell r="AT7">
            <v>0</v>
          </cell>
          <cell r="AU7">
            <v>12</v>
          </cell>
          <cell r="AV7">
            <v>0</v>
          </cell>
          <cell r="AW7">
            <v>2</v>
          </cell>
          <cell r="AX7">
            <v>0</v>
          </cell>
          <cell r="BL7">
            <v>503</v>
          </cell>
          <cell r="BM7">
            <v>330</v>
          </cell>
          <cell r="BN7">
            <v>0</v>
          </cell>
          <cell r="BO7">
            <v>107</v>
          </cell>
          <cell r="BP7">
            <v>33</v>
          </cell>
          <cell r="BQ7">
            <v>671</v>
          </cell>
          <cell r="BR7">
            <v>10</v>
          </cell>
          <cell r="BS7">
            <v>212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506</v>
          </cell>
          <cell r="BM8">
            <v>330</v>
          </cell>
          <cell r="BN8">
            <v>0</v>
          </cell>
          <cell r="BO8">
            <v>107</v>
          </cell>
          <cell r="BP8">
            <v>33</v>
          </cell>
          <cell r="BQ8">
            <v>674</v>
          </cell>
          <cell r="BR8">
            <v>10</v>
          </cell>
          <cell r="BS8">
            <v>212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10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1</v>
          </cell>
          <cell r="AX9">
            <v>0</v>
          </cell>
          <cell r="BL9">
            <v>692</v>
          </cell>
          <cell r="BM9">
            <v>462</v>
          </cell>
          <cell r="BN9">
            <v>0</v>
          </cell>
          <cell r="BO9">
            <v>161</v>
          </cell>
          <cell r="BP9">
            <v>38</v>
          </cell>
          <cell r="BQ9">
            <v>844</v>
          </cell>
          <cell r="BR9">
            <v>10</v>
          </cell>
          <cell r="BS9">
            <v>242</v>
          </cell>
          <cell r="BT9">
            <v>0</v>
          </cell>
        </row>
        <row r="10">
          <cell r="A10" t="str">
            <v>California</v>
          </cell>
          <cell r="AP10">
            <v>85</v>
          </cell>
          <cell r="AQ10">
            <v>63</v>
          </cell>
          <cell r="AR10">
            <v>0</v>
          </cell>
          <cell r="AS10">
            <v>19</v>
          </cell>
          <cell r="AT10">
            <v>1</v>
          </cell>
          <cell r="AU10">
            <v>165</v>
          </cell>
          <cell r="AV10">
            <v>0</v>
          </cell>
          <cell r="AW10">
            <v>84</v>
          </cell>
          <cell r="AX10">
            <v>0</v>
          </cell>
          <cell r="BL10">
            <v>741</v>
          </cell>
          <cell r="BM10">
            <v>490</v>
          </cell>
          <cell r="BN10">
            <v>0</v>
          </cell>
          <cell r="BO10">
            <v>162</v>
          </cell>
          <cell r="BP10">
            <v>38</v>
          </cell>
          <cell r="BQ10">
            <v>871</v>
          </cell>
          <cell r="BR10">
            <v>10</v>
          </cell>
          <cell r="BS10">
            <v>242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7</v>
          </cell>
          <cell r="AR11">
            <v>0</v>
          </cell>
          <cell r="AS11">
            <v>3</v>
          </cell>
          <cell r="AT11">
            <v>0</v>
          </cell>
          <cell r="AU11">
            <v>32</v>
          </cell>
          <cell r="AV11">
            <v>0</v>
          </cell>
          <cell r="AW11">
            <v>9</v>
          </cell>
          <cell r="AX11">
            <v>0</v>
          </cell>
          <cell r="BL11">
            <v>766</v>
          </cell>
          <cell r="BM11">
            <v>490</v>
          </cell>
          <cell r="BN11">
            <v>0</v>
          </cell>
          <cell r="BO11">
            <v>162</v>
          </cell>
          <cell r="BP11">
            <v>38</v>
          </cell>
          <cell r="BQ11">
            <v>897</v>
          </cell>
          <cell r="BR11">
            <v>10</v>
          </cell>
          <cell r="BS11">
            <v>242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812</v>
          </cell>
          <cell r="BM12">
            <v>506</v>
          </cell>
          <cell r="BN12">
            <v>0</v>
          </cell>
          <cell r="BO12">
            <v>163</v>
          </cell>
          <cell r="BP12">
            <v>38</v>
          </cell>
          <cell r="BQ12">
            <v>936</v>
          </cell>
          <cell r="BR12">
            <v>10</v>
          </cell>
          <cell r="BS12">
            <v>248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4</v>
          </cell>
          <cell r="AR13">
            <v>0</v>
          </cell>
          <cell r="AS13">
            <v>3</v>
          </cell>
          <cell r="AT13">
            <v>0</v>
          </cell>
          <cell r="AU13">
            <v>7</v>
          </cell>
          <cell r="AV13">
            <v>0</v>
          </cell>
          <cell r="AW13">
            <v>5</v>
          </cell>
          <cell r="AX13">
            <v>0</v>
          </cell>
          <cell r="BL13">
            <v>829</v>
          </cell>
          <cell r="BM13">
            <v>523</v>
          </cell>
          <cell r="BN13">
            <v>0</v>
          </cell>
          <cell r="BO13">
            <v>174</v>
          </cell>
          <cell r="BP13">
            <v>39</v>
          </cell>
          <cell r="BQ13">
            <v>966</v>
          </cell>
          <cell r="BR13">
            <v>10</v>
          </cell>
          <cell r="BS13">
            <v>256</v>
          </cell>
          <cell r="BT13">
            <v>0</v>
          </cell>
        </row>
        <row r="14">
          <cell r="A14" t="str">
            <v>Massachusetts</v>
          </cell>
          <cell r="AP14">
            <v>10</v>
          </cell>
          <cell r="AQ14">
            <v>18</v>
          </cell>
          <cell r="AR14">
            <v>0</v>
          </cell>
          <cell r="AS14">
            <v>9</v>
          </cell>
          <cell r="AT14">
            <v>0</v>
          </cell>
          <cell r="AU14">
            <v>28</v>
          </cell>
          <cell r="AV14">
            <v>0</v>
          </cell>
          <cell r="AW14">
            <v>26</v>
          </cell>
          <cell r="AX14">
            <v>0</v>
          </cell>
          <cell r="BL14">
            <v>1038</v>
          </cell>
          <cell r="BM14">
            <v>681</v>
          </cell>
          <cell r="BN14">
            <v>0</v>
          </cell>
          <cell r="BO14">
            <v>212</v>
          </cell>
          <cell r="BP14">
            <v>40</v>
          </cell>
          <cell r="BQ14">
            <v>1170</v>
          </cell>
          <cell r="BR14">
            <v>10</v>
          </cell>
          <cell r="BS14">
            <v>308</v>
          </cell>
          <cell r="BT14">
            <v>0</v>
          </cell>
        </row>
        <row r="15">
          <cell r="A15" t="str">
            <v>Minnesota</v>
          </cell>
          <cell r="AP15">
            <v>9</v>
          </cell>
          <cell r="AQ15">
            <v>5</v>
          </cell>
          <cell r="AR15">
            <v>0</v>
          </cell>
          <cell r="AS15">
            <v>8</v>
          </cell>
          <cell r="AT15">
            <v>22</v>
          </cell>
          <cell r="AU15">
            <v>25</v>
          </cell>
          <cell r="AV15">
            <v>0</v>
          </cell>
          <cell r="AW15">
            <v>6</v>
          </cell>
          <cell r="AX15">
            <v>0</v>
          </cell>
          <cell r="BL15">
            <v>1050</v>
          </cell>
          <cell r="BM15">
            <v>684</v>
          </cell>
          <cell r="BN15">
            <v>0</v>
          </cell>
          <cell r="BO15">
            <v>220</v>
          </cell>
          <cell r="BP15">
            <v>40</v>
          </cell>
          <cell r="BQ15">
            <v>1189</v>
          </cell>
          <cell r="BR15">
            <v>10</v>
          </cell>
          <cell r="BS15">
            <v>312</v>
          </cell>
          <cell r="BT15">
            <v>0</v>
          </cell>
        </row>
        <row r="16">
          <cell r="A16" t="str">
            <v>North Carolina</v>
          </cell>
          <cell r="AP16">
            <v>38</v>
          </cell>
          <cell r="AQ16">
            <v>32</v>
          </cell>
          <cell r="AR16">
            <v>0</v>
          </cell>
          <cell r="AS16">
            <v>4</v>
          </cell>
          <cell r="AT16">
            <v>0</v>
          </cell>
          <cell r="AU16">
            <v>33</v>
          </cell>
          <cell r="AV16">
            <v>0</v>
          </cell>
          <cell r="AW16">
            <v>3</v>
          </cell>
          <cell r="AX16">
            <v>0</v>
          </cell>
          <cell r="BL16">
            <v>1070</v>
          </cell>
          <cell r="BM16">
            <v>691</v>
          </cell>
          <cell r="BN16">
            <v>0</v>
          </cell>
          <cell r="BO16">
            <v>241</v>
          </cell>
          <cell r="BP16">
            <v>41</v>
          </cell>
          <cell r="BQ16">
            <v>1215</v>
          </cell>
          <cell r="BR16">
            <v>10</v>
          </cell>
          <cell r="BS16">
            <v>319</v>
          </cell>
          <cell r="BT16">
            <v>0</v>
          </cell>
        </row>
        <row r="17">
          <cell r="A17" t="str">
            <v>Oklahoma</v>
          </cell>
          <cell r="AP17">
            <v>10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1</v>
          </cell>
          <cell r="AX17">
            <v>0</v>
          </cell>
          <cell r="BL17">
            <v>1086</v>
          </cell>
          <cell r="BM17">
            <v>700</v>
          </cell>
          <cell r="BN17">
            <v>0</v>
          </cell>
          <cell r="BO17">
            <v>248</v>
          </cell>
          <cell r="BP17">
            <v>41</v>
          </cell>
          <cell r="BQ17">
            <v>1237</v>
          </cell>
          <cell r="BR17">
            <v>10</v>
          </cell>
          <cell r="BS17">
            <v>322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1</v>
          </cell>
          <cell r="AT18">
            <v>0</v>
          </cell>
          <cell r="AU18">
            <v>17</v>
          </cell>
          <cell r="AV18">
            <v>0</v>
          </cell>
          <cell r="AW18">
            <v>3</v>
          </cell>
          <cell r="AX18">
            <v>0</v>
          </cell>
          <cell r="BL18">
            <v>1122</v>
          </cell>
          <cell r="BM18">
            <v>719</v>
          </cell>
          <cell r="BN18">
            <v>0</v>
          </cell>
          <cell r="BO18">
            <v>253</v>
          </cell>
          <cell r="BP18">
            <v>41</v>
          </cell>
          <cell r="BQ18">
            <v>1281</v>
          </cell>
          <cell r="BR18">
            <v>10</v>
          </cell>
          <cell r="BS18">
            <v>333</v>
          </cell>
          <cell r="BT18">
            <v>0</v>
          </cell>
        </row>
        <row r="19">
          <cell r="A19" t="str">
            <v>Texas</v>
          </cell>
          <cell r="AP19">
            <v>68</v>
          </cell>
          <cell r="AQ19">
            <v>52</v>
          </cell>
          <cell r="AR19">
            <v>0</v>
          </cell>
          <cell r="AS19">
            <v>6</v>
          </cell>
          <cell r="AT19">
            <v>1</v>
          </cell>
          <cell r="AU19">
            <v>76</v>
          </cell>
          <cell r="AV19">
            <v>0</v>
          </cell>
          <cell r="AW19">
            <v>25</v>
          </cell>
          <cell r="AX19">
            <v>0</v>
          </cell>
          <cell r="BL19">
            <v>1186</v>
          </cell>
          <cell r="BM19">
            <v>758</v>
          </cell>
          <cell r="BN19">
            <v>0</v>
          </cell>
          <cell r="BO19">
            <v>267</v>
          </cell>
          <cell r="BP19">
            <v>41</v>
          </cell>
          <cell r="BQ19">
            <v>1359</v>
          </cell>
          <cell r="BR19">
            <v>10</v>
          </cell>
          <cell r="BS19">
            <v>353</v>
          </cell>
          <cell r="BT19">
            <v>0</v>
          </cell>
        </row>
        <row r="20">
          <cell r="A20" t="str">
            <v>Utah</v>
          </cell>
          <cell r="AP20">
            <v>3</v>
          </cell>
          <cell r="AQ20">
            <v>7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1189</v>
          </cell>
          <cell r="BM20">
            <v>758</v>
          </cell>
          <cell r="BN20">
            <v>0</v>
          </cell>
          <cell r="BO20">
            <v>267</v>
          </cell>
          <cell r="BP20">
            <v>41</v>
          </cell>
          <cell r="BQ20">
            <v>1363</v>
          </cell>
          <cell r="BR20">
            <v>10</v>
          </cell>
          <cell r="BS20">
            <v>353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21</v>
          </cell>
          <cell r="AR22">
            <v>0</v>
          </cell>
          <cell r="AS22">
            <v>2</v>
          </cell>
          <cell r="AT22">
            <v>1</v>
          </cell>
          <cell r="AU22">
            <v>34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35</v>
          </cell>
          <cell r="AQ24">
            <v>26</v>
          </cell>
          <cell r="AR24">
            <v>0</v>
          </cell>
          <cell r="AS24">
            <v>10</v>
          </cell>
          <cell r="AT24">
            <v>1</v>
          </cell>
          <cell r="AU24">
            <v>44</v>
          </cell>
          <cell r="AV24">
            <v>0</v>
          </cell>
          <cell r="AW24">
            <v>10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8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21</v>
          </cell>
          <cell r="AR26">
            <v>0</v>
          </cell>
          <cell r="AS26">
            <v>1</v>
          </cell>
          <cell r="AT26">
            <v>0</v>
          </cell>
          <cell r="AU26">
            <v>16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17</v>
          </cell>
          <cell r="AQ28">
            <v>20</v>
          </cell>
          <cell r="AR28">
            <v>0</v>
          </cell>
          <cell r="AS28">
            <v>5</v>
          </cell>
          <cell r="AT28">
            <v>0</v>
          </cell>
          <cell r="AU28">
            <v>34</v>
          </cell>
          <cell r="AV28">
            <v>0</v>
          </cell>
          <cell r="AW28">
            <v>12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27</v>
          </cell>
          <cell r="AQ30">
            <v>6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4</v>
          </cell>
          <cell r="AX30">
            <v>0</v>
          </cell>
        </row>
        <row r="31">
          <cell r="A31" t="str">
            <v>Florida</v>
          </cell>
          <cell r="AP31">
            <v>80</v>
          </cell>
          <cell r="AQ31">
            <v>74</v>
          </cell>
          <cell r="AR31">
            <v>0</v>
          </cell>
          <cell r="AS31">
            <v>7</v>
          </cell>
          <cell r="AT31">
            <v>3</v>
          </cell>
          <cell r="AU31">
            <v>51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40</v>
          </cell>
          <cell r="AQ32">
            <v>23</v>
          </cell>
          <cell r="AR32">
            <v>0</v>
          </cell>
          <cell r="AS32">
            <v>30</v>
          </cell>
          <cell r="AT32">
            <v>1</v>
          </cell>
          <cell r="AU32">
            <v>47</v>
          </cell>
          <cell r="AV32">
            <v>0</v>
          </cell>
          <cell r="AW32">
            <v>14</v>
          </cell>
          <cell r="AX32">
            <v>0</v>
          </cell>
        </row>
        <row r="33">
          <cell r="A33" t="str">
            <v>Ohio</v>
          </cell>
          <cell r="AP33">
            <v>39</v>
          </cell>
          <cell r="AQ33">
            <v>29</v>
          </cell>
          <cell r="AR33">
            <v>0</v>
          </cell>
          <cell r="AS33">
            <v>13</v>
          </cell>
          <cell r="AT33">
            <v>1</v>
          </cell>
          <cell r="AU33">
            <v>46</v>
          </cell>
          <cell r="AV33">
            <v>0</v>
          </cell>
          <cell r="AW33">
            <v>8</v>
          </cell>
          <cell r="AX33">
            <v>0</v>
          </cell>
        </row>
        <row r="34">
          <cell r="A34" t="str">
            <v>Georgia</v>
          </cell>
          <cell r="AP34">
            <v>49</v>
          </cell>
          <cell r="AQ34">
            <v>28</v>
          </cell>
          <cell r="AR34">
            <v>0</v>
          </cell>
          <cell r="AS34">
            <v>1</v>
          </cell>
          <cell r="AT34">
            <v>0</v>
          </cell>
          <cell r="AU34">
            <v>27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17</v>
          </cell>
          <cell r="AQ40">
            <v>17</v>
          </cell>
          <cell r="AR40">
            <v>0</v>
          </cell>
          <cell r="AS40">
            <v>11</v>
          </cell>
          <cell r="AT40">
            <v>1</v>
          </cell>
          <cell r="AU40">
            <v>30</v>
          </cell>
          <cell r="AV40">
            <v>0</v>
          </cell>
          <cell r="AW40">
            <v>8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11</v>
          </cell>
          <cell r="AR41">
            <v>0</v>
          </cell>
          <cell r="AS41">
            <v>6</v>
          </cell>
          <cell r="AT41">
            <v>0</v>
          </cell>
          <cell r="AU41">
            <v>19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33</v>
          </cell>
          <cell r="AQ43">
            <v>18</v>
          </cell>
          <cell r="AR43">
            <v>0</v>
          </cell>
          <cell r="AS43">
            <v>4</v>
          </cell>
          <cell r="AT43">
            <v>0</v>
          </cell>
          <cell r="AU43">
            <v>28</v>
          </cell>
          <cell r="AV43">
            <v>0</v>
          </cell>
          <cell r="AW43">
            <v>12</v>
          </cell>
          <cell r="AX43">
            <v>0</v>
          </cell>
        </row>
        <row r="44">
          <cell r="A44" t="str">
            <v>New York</v>
          </cell>
          <cell r="AP44">
            <v>86</v>
          </cell>
          <cell r="AQ44">
            <v>85</v>
          </cell>
          <cell r="AR44">
            <v>0</v>
          </cell>
          <cell r="AS44">
            <v>8</v>
          </cell>
          <cell r="AT44">
            <v>0</v>
          </cell>
          <cell r="AU44">
            <v>81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59</v>
          </cell>
          <cell r="AQ45">
            <v>39</v>
          </cell>
          <cell r="AR45">
            <v>0</v>
          </cell>
          <cell r="AS45">
            <v>17</v>
          </cell>
          <cell r="AT45">
            <v>1</v>
          </cell>
          <cell r="AU45">
            <v>60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3</v>
          </cell>
          <cell r="AT46">
            <v>0</v>
          </cell>
          <cell r="AU46">
            <v>8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3</v>
          </cell>
          <cell r="AR48">
            <v>0</v>
          </cell>
          <cell r="AS48">
            <v>8</v>
          </cell>
          <cell r="AT48">
            <v>0</v>
          </cell>
          <cell r="AU48">
            <v>15</v>
          </cell>
          <cell r="AV48">
            <v>0</v>
          </cell>
          <cell r="AW48">
            <v>4</v>
          </cell>
          <cell r="AX48">
            <v>0</v>
          </cell>
        </row>
        <row r="49">
          <cell r="A49" t="str">
            <v>Indiana</v>
          </cell>
          <cell r="AP49">
            <v>20</v>
          </cell>
          <cell r="AQ49">
            <v>7</v>
          </cell>
          <cell r="AR49">
            <v>0</v>
          </cell>
          <cell r="AS49">
            <v>21</v>
          </cell>
          <cell r="AT49">
            <v>1</v>
          </cell>
          <cell r="AU49">
            <v>26</v>
          </cell>
          <cell r="AV49">
            <v>0</v>
          </cell>
          <cell r="AW49">
            <v>7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11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13</v>
          </cell>
          <cell r="AR52">
            <v>0</v>
          </cell>
          <cell r="AS52">
            <v>1</v>
          </cell>
          <cell r="AT52">
            <v>0</v>
          </cell>
          <cell r="AU52">
            <v>20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6</v>
          </cell>
          <cell r="AR53">
            <v>0</v>
          </cell>
          <cell r="AS53">
            <v>4</v>
          </cell>
          <cell r="AT53">
            <v>0</v>
          </cell>
          <cell r="AU53">
            <v>24</v>
          </cell>
          <cell r="AV53">
            <v>0</v>
          </cell>
          <cell r="AW53">
            <v>8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26</v>
          </cell>
          <cell r="AR56">
            <v>0</v>
          </cell>
          <cell r="AS56">
            <v>7</v>
          </cell>
          <cell r="AT56">
            <v>0</v>
          </cell>
          <cell r="AU56">
            <v>42</v>
          </cell>
          <cell r="AV56">
            <v>0</v>
          </cell>
          <cell r="AW56">
            <v>16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4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1189</v>
          </cell>
          <cell r="AQ60">
            <v>758</v>
          </cell>
          <cell r="AS60">
            <v>267</v>
          </cell>
          <cell r="AT60">
            <v>41</v>
          </cell>
          <cell r="AU60">
            <v>1363</v>
          </cell>
          <cell r="AV60">
            <v>10</v>
          </cell>
          <cell r="AW60">
            <v>353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2/14/2020 10:53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 t="e">
        <f>[1]Calculation!DJ4*100</f>
        <v>#VALUE!</v>
      </c>
      <c r="F2" s="1">
        <f>[1]Calculation!DK4*100</f>
        <v>19.910969343989386</v>
      </c>
      <c r="G2" s="1">
        <f>[1]Calculation!DM4*100</f>
        <v>0</v>
      </c>
      <c r="H2" s="1">
        <f>[1]Calculation!DN4*100</f>
        <v>15.826454107857849</v>
      </c>
      <c r="I2" s="1">
        <f>[1]Calculation!DO4*100</f>
        <v>9.0147381390254679</v>
      </c>
      <c r="J2" s="1">
        <f>[1]Calculation!DP4*100</f>
        <v>23.218348684849389</v>
      </c>
      <c r="K2" s="1">
        <f>[1]Calculation!DQ4*100</f>
        <v>3.4554251297401253</v>
      </c>
      <c r="L2" s="1">
        <f>[1]Calculation!DR4*100</f>
        <v>15.501501161114156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 t="e">
        <f>[1]Calculation!DJ5*100</f>
        <v>#VALUE!</v>
      </c>
      <c r="F3" s="1">
        <f>[1]Calculation!DK5*100</f>
        <v>10.419694926861748</v>
      </c>
      <c r="G3" s="1">
        <f>[1]Calculation!DM5*100</f>
        <v>0</v>
      </c>
      <c r="H3" s="1">
        <f>[1]Calculation!DN5*100</f>
        <v>21.964256650819614</v>
      </c>
      <c r="I3" s="1">
        <f>[1]Calculation!DO5*100</f>
        <v>10.702501709992324</v>
      </c>
      <c r="J3" s="1">
        <f>[1]Calculation!DP5*100</f>
        <v>28.549491257774541</v>
      </c>
      <c r="K3" s="1">
        <f>[1]Calculation!DQ5*100</f>
        <v>2.991354200712141</v>
      </c>
      <c r="L3" s="1">
        <f>[1]Calculation!DR5*100</f>
        <v>12.602629576547253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 t="e">
        <f>[1]Calculation!DJ6*100</f>
        <v>#VALUE!</v>
      </c>
      <c r="F4" s="1">
        <f>[1]Calculation!DK6*100</f>
        <v>22.063396574325626</v>
      </c>
      <c r="G4" s="1">
        <f>[1]Calculation!DM6*100</f>
        <v>0</v>
      </c>
      <c r="H4" s="1">
        <f>[1]Calculation!DN6*100</f>
        <v>12.146487047932139</v>
      </c>
      <c r="I4" s="1">
        <f>[1]Calculation!DO6*100</f>
        <v>7.5859779494100676</v>
      </c>
      <c r="J4" s="1">
        <f>[1]Calculation!DP6*100</f>
        <v>31.619756572433221</v>
      </c>
      <c r="K4" s="1">
        <f>[1]Calculation!DQ6*100</f>
        <v>11.27016719955914</v>
      </c>
      <c r="L4" s="1">
        <f>[1]Calculation!DR6*100</f>
        <v>13.314214656339812</v>
      </c>
      <c r="M4">
        <v>8.0662844373287947E-3</v>
      </c>
      <c r="N4" s="4" t="str">
        <f t="shared" si="0"/>
        <v>43861Nevada</v>
      </c>
      <c r="O4" s="2">
        <f>'[1]Delegate Counter'!AP5</f>
        <v>12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17</v>
      </c>
      <c r="T4" s="2">
        <f>'[1]Delegate Counter'!AV5</f>
        <v>2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 t="e">
        <f>[1]Calculation!DJ7*100</f>
        <v>#VALUE!</v>
      </c>
      <c r="F5" s="1">
        <f>[1]Calculation!DK7*100</f>
        <v>35.741945957286056</v>
      </c>
      <c r="G5" s="1">
        <f>[1]Calculation!DM7*100</f>
        <v>0</v>
      </c>
      <c r="H5" s="1">
        <f>[1]Calculation!DN7*100</f>
        <v>9.8972769099486051</v>
      </c>
      <c r="I5" s="1">
        <f>[1]Calculation!DO7*100</f>
        <v>6.1179411111975286</v>
      </c>
      <c r="J5" s="1">
        <f>[1]Calculation!DP7*100</f>
        <v>23.668791299915963</v>
      </c>
      <c r="K5" s="1">
        <f>[1]Calculation!DQ7*100</f>
        <v>14.925237334304182</v>
      </c>
      <c r="L5" s="1">
        <f>[1]Calculation!DR7*100</f>
        <v>7.6488073873476754</v>
      </c>
      <c r="M5">
        <v>1.2794722245319962E-2</v>
      </c>
      <c r="N5" s="4" t="str">
        <f t="shared" si="0"/>
        <v>43861South Carolina</v>
      </c>
      <c r="O5" s="2">
        <f>'[1]Delegate Counter'!AP6</f>
        <v>26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17</v>
      </c>
      <c r="T5" s="2">
        <f>'[1]Delegate Counter'!AV6</f>
        <v>8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 t="e">
        <f>[1]Calculation!DJ8*100</f>
        <v>#VALUE!</v>
      </c>
      <c r="F6" s="1">
        <f>[1]Calculation!DK8*100</f>
        <v>36.761975572688435</v>
      </c>
      <c r="G6" s="1">
        <f>[1]Calculation!DM8*100</f>
        <v>0</v>
      </c>
      <c r="H6" s="1">
        <f>[1]Calculation!DN8*100</f>
        <v>7.6901912098692389</v>
      </c>
      <c r="I6" s="1">
        <f>[1]Calculation!DO8*100</f>
        <v>4.6943020220981975</v>
      </c>
      <c r="J6" s="1">
        <f>[1]Calculation!DP8*100</f>
        <v>18.458220260725849</v>
      </c>
      <c r="K6" s="1">
        <f>[1]Calculation!DQ8*100</f>
        <v>2.0532102866357231</v>
      </c>
      <c r="L6" s="1">
        <f>[1]Calculation!DR8*100</f>
        <v>9.9933244358331805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1</v>
      </c>
      <c r="R6" s="2">
        <f>'[1]Delegate Counter'!AT7</f>
        <v>0</v>
      </c>
      <c r="S6" s="2">
        <f>'[1]Delegate Counter'!AU7</f>
        <v>12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 t="e">
        <f>[1]Calculation!DJ9*100</f>
        <v>#VALUE!</v>
      </c>
      <c r="F7" s="1">
        <f>[1]Calculation!DK9*100</f>
        <v>25.130790978453788</v>
      </c>
      <c r="G7" s="1">
        <f>[1]Calculation!DM9*100</f>
        <v>0</v>
      </c>
      <c r="H7" s="1">
        <f>[1]Calculation!DN9*100</f>
        <v>11.399539916852405</v>
      </c>
      <c r="I7" s="1">
        <f>[1]Calculation!DO9*100</f>
        <v>5.2055748904051358</v>
      </c>
      <c r="J7" s="1">
        <f>[1]Calculation!DP9*100</f>
        <v>26.17742891178818</v>
      </c>
      <c r="K7" s="1">
        <f>[1]Calculation!DQ9*100</f>
        <v>1.9895206400002714</v>
      </c>
      <c r="L7" s="1">
        <f>[1]Calculation!DR9*100</f>
        <v>13.743678445212934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 t="e">
        <f>[1]Calculation!DJ10*100</f>
        <v>#VALUE!</v>
      </c>
      <c r="F8" s="1">
        <f>[1]Calculation!DK10*100</f>
        <v>23.867632909960022</v>
      </c>
      <c r="G8" s="1">
        <f>[1]Calculation!DM10*100</f>
        <v>0</v>
      </c>
      <c r="H8" s="1">
        <f>[1]Calculation!DN10*100</f>
        <v>13.778744442483051</v>
      </c>
      <c r="I8" s="1">
        <f>[1]Calculation!DO10*100</f>
        <v>5.9355526312382194</v>
      </c>
      <c r="J8" s="1">
        <f>[1]Calculation!DP10*100</f>
        <v>19.496471460844507</v>
      </c>
      <c r="K8" s="1">
        <f>[1]Calculation!DQ10*100</f>
        <v>1.9725476471786505</v>
      </c>
      <c r="L8" s="1">
        <f>[1]Calculation!DR10*100</f>
        <v>8.8608374335667168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10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 t="e">
        <f>[1]Calculation!DJ11*100</f>
        <v>#VALUE!</v>
      </c>
      <c r="F9" s="1">
        <f>[1]Calculation!DK11*100</f>
        <v>16.126181040832734</v>
      </c>
      <c r="G9" s="1">
        <f>[1]Calculation!DM11*100</f>
        <v>0</v>
      </c>
      <c r="H9" s="1">
        <f>[1]Calculation!DN11*100</f>
        <v>11.201582573184155</v>
      </c>
      <c r="I9" s="1">
        <f>[1]Calculation!DO11*100</f>
        <v>5.7626560179424438</v>
      </c>
      <c r="J9" s="1">
        <f>[1]Calculation!DP11*100</f>
        <v>31.246385073864541</v>
      </c>
      <c r="K9" s="1">
        <f>[1]Calculation!DQ11*100</f>
        <v>2.8205071768589929</v>
      </c>
      <c r="L9" s="1">
        <f>[1]Calculation!DR11*100</f>
        <v>15.864151459071115</v>
      </c>
      <c r="M9">
        <v>0.13093970239230715</v>
      </c>
      <c r="N9" s="4" t="str">
        <f t="shared" si="0"/>
        <v>43861California</v>
      </c>
      <c r="O9" s="2">
        <f>'[1]Delegate Counter'!AP10</f>
        <v>85</v>
      </c>
      <c r="P9" s="2">
        <f>'[1]Delegate Counter'!AQ10</f>
        <v>63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165</v>
      </c>
      <c r="T9" s="2">
        <f>'[1]Delegate Counter'!AV10</f>
        <v>0</v>
      </c>
      <c r="U9" s="2">
        <f>'[1]Delegate Counter'!AW10</f>
        <v>84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 t="e">
        <f>[1]Calculation!DJ12*100</f>
        <v>#VALUE!</v>
      </c>
      <c r="F10" s="1">
        <f>[1]Calculation!DK12*100</f>
        <v>17.224506093566873</v>
      </c>
      <c r="G10" s="1">
        <f>[1]Calculation!DM12*100</f>
        <v>0</v>
      </c>
      <c r="H10" s="1">
        <f>[1]Calculation!DN12*100</f>
        <v>11.127762108141647</v>
      </c>
      <c r="I10" s="1">
        <f>[1]Calculation!DO12*100</f>
        <v>4.4165111899529927</v>
      </c>
      <c r="J10" s="1">
        <f>[1]Calculation!DP12*100</f>
        <v>34.323397973772288</v>
      </c>
      <c r="K10" s="1">
        <f>[1]Calculation!DQ12*100</f>
        <v>2.8110717384229402</v>
      </c>
      <c r="L10" s="1">
        <f>[1]Calculation!DR12*100</f>
        <v>14.535737089477019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7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9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 t="e">
        <f>[1]Calculation!DJ13*100</f>
        <v>#VALUE!</v>
      </c>
      <c r="F11" s="1">
        <f>[1]Calculation!DK13*100</f>
        <v>20.857659946522503</v>
      </c>
      <c r="G11" s="1">
        <f>[1]Calculation!DM13*100</f>
        <v>0</v>
      </c>
      <c r="H11" s="1">
        <f>[1]Calculation!DN13*100</f>
        <v>9.4612114412304056</v>
      </c>
      <c r="I11" s="1">
        <f>[1]Calculation!DO13*100</f>
        <v>4.3204414450510376</v>
      </c>
      <c r="J11" s="1">
        <f>[1]Calculation!DP13*100</f>
        <v>38.389828337387613</v>
      </c>
      <c r="K11" s="1">
        <f>[1]Calculation!DQ13*100</f>
        <v>1.6512311531018362</v>
      </c>
      <c r="L11" s="1">
        <f>[1]Calculation!DR13*100</f>
        <v>11.406762790330596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 t="e">
        <f>[1]Calculation!DJ14*100</f>
        <v>#VALUE!</v>
      </c>
      <c r="F12" s="1">
        <f>[1]Calculation!DK14*100</f>
        <v>16.239156014148858</v>
      </c>
      <c r="G12" s="1">
        <f>[1]Calculation!DM14*100</f>
        <v>0</v>
      </c>
      <c r="H12" s="1">
        <f>[1]Calculation!DN14*100</f>
        <v>14.434165561705592</v>
      </c>
      <c r="I12" s="1">
        <f>[1]Calculation!DO14*100</f>
        <v>4.6949232283816</v>
      </c>
      <c r="J12" s="1">
        <f>[1]Calculation!DP14*100</f>
        <v>26.668373019655956</v>
      </c>
      <c r="K12" s="1">
        <f>[1]Calculation!DQ14*100</f>
        <v>3.1042229082446662</v>
      </c>
      <c r="L12" s="1">
        <f>[1]Calculation!DR14*100</f>
        <v>16.70333612733042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4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7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 t="e">
        <f>[1]Calculation!DJ15*100</f>
        <v>#VALUE!</v>
      </c>
      <c r="F13" s="1">
        <f>[1]Calculation!DK15*100</f>
        <v>13.769777222116437</v>
      </c>
      <c r="G13" s="1">
        <f>[1]Calculation!DM15*100</f>
        <v>0</v>
      </c>
      <c r="H13" s="1">
        <f>[1]Calculation!DN15*100</f>
        <v>13.625864819728006</v>
      </c>
      <c r="I13" s="1">
        <f>[1]Calculation!DO15*100</f>
        <v>6.0744797207227395</v>
      </c>
      <c r="J13" s="1">
        <f>[1]Calculation!DP15*100</f>
        <v>23.909539158152512</v>
      </c>
      <c r="K13" s="1">
        <f>[1]Calculation!DQ15*100</f>
        <v>3.1209931607569441</v>
      </c>
      <c r="L13" s="1">
        <f>[1]Calculation!DR15*100</f>
        <v>21.81781080401381</v>
      </c>
      <c r="M13">
        <v>2.984426518603394E-2</v>
      </c>
      <c r="N13" s="4" t="str">
        <f t="shared" si="0"/>
        <v>43861Massachusetts</v>
      </c>
      <c r="O13" s="2">
        <f>'[1]Delegate Counter'!AP14</f>
        <v>10</v>
      </c>
      <c r="P13" s="2">
        <f>'[1]Delegate Counter'!AQ14</f>
        <v>18</v>
      </c>
      <c r="Q13" s="2">
        <f>'[1]Delegate Counter'!AS14</f>
        <v>9</v>
      </c>
      <c r="R13" s="2">
        <f>'[1]Delegate Counter'!AT14</f>
        <v>0</v>
      </c>
      <c r="S13" s="2">
        <f>'[1]Delegate Counter'!AU14</f>
        <v>28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 t="e">
        <f>[1]Calculation!DJ16*100</f>
        <v>#VALUE!</v>
      </c>
      <c r="F14" s="1">
        <f>[1]Calculation!DK16*100</f>
        <v>14.295438836928639</v>
      </c>
      <c r="G14" s="1">
        <f>[1]Calculation!DM16*100</f>
        <v>0</v>
      </c>
      <c r="H14" s="1">
        <f>[1]Calculation!DN16*100</f>
        <v>13.815795205297599</v>
      </c>
      <c r="I14" s="1">
        <f>[1]Calculation!DO16*100</f>
        <v>21.031152557953451</v>
      </c>
      <c r="J14" s="1">
        <f>[1]Calculation!DP16*100</f>
        <v>22.935900270744533</v>
      </c>
      <c r="K14" s="1">
        <f>[1]Calculation!DQ16*100</f>
        <v>0.98591393467271726</v>
      </c>
      <c r="L14" s="1">
        <f>[1]Calculation!DR16*100</f>
        <v>12.84049311614725</v>
      </c>
      <c r="M14">
        <v>2.0458215992947334E-2</v>
      </c>
      <c r="N14" s="4" t="str">
        <f t="shared" si="0"/>
        <v>43861Minnesota</v>
      </c>
      <c r="O14" s="2">
        <f>'[1]Delegate Counter'!AP15</f>
        <v>9</v>
      </c>
      <c r="P14" s="2">
        <f>'[1]Delegate Counter'!AQ15</f>
        <v>5</v>
      </c>
      <c r="Q14" s="2">
        <f>'[1]Delegate Counter'!AS15</f>
        <v>8</v>
      </c>
      <c r="R14" s="2">
        <f>'[1]Delegate Counter'!AT15</f>
        <v>22</v>
      </c>
      <c r="S14" s="2">
        <f>'[1]Delegate Counter'!AU15</f>
        <v>25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 t="e">
        <f>[1]Calculation!DJ17*100</f>
        <v>#VALUE!</v>
      </c>
      <c r="F15" s="1">
        <f>[1]Calculation!DK17*100</f>
        <v>25.720435710906454</v>
      </c>
      <c r="G15" s="1">
        <f>[1]Calculation!DM17*100</f>
        <v>0</v>
      </c>
      <c r="H15" s="1">
        <f>[1]Calculation!DN17*100</f>
        <v>10.724177531516883</v>
      </c>
      <c r="I15" s="1">
        <f>[1]Calculation!DO17*100</f>
        <v>5.5944688148326218</v>
      </c>
      <c r="J15" s="1">
        <f>[1]Calculation!DP17*100</f>
        <v>22.335413966671865</v>
      </c>
      <c r="K15" s="1">
        <f>[1]Calculation!DQ17*100</f>
        <v>2.616033507324298</v>
      </c>
      <c r="L15" s="1">
        <f>[1]Calculation!DR17*100</f>
        <v>9.5323062473083553</v>
      </c>
      <c r="M15">
        <v>3.2747924153831043E-2</v>
      </c>
      <c r="N15" s="4" t="str">
        <f t="shared" si="0"/>
        <v>43861North Carolina</v>
      </c>
      <c r="O15" s="2">
        <f>'[1]Delegate Counter'!AP16</f>
        <v>38</v>
      </c>
      <c r="P15" s="2">
        <f>'[1]Delegate Counter'!AQ16</f>
        <v>32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3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 t="e">
        <f>[1]Calculation!DJ18*100</f>
        <v>#VALUE!</v>
      </c>
      <c r="F16" s="1">
        <f>[1]Calculation!DK18*100</f>
        <v>21.097878319091347</v>
      </c>
      <c r="G16" s="1">
        <f>[1]Calculation!DM18*100</f>
        <v>0</v>
      </c>
      <c r="H16" s="1">
        <f>[1]Calculation!DN18*100</f>
        <v>9.2467799324254472</v>
      </c>
      <c r="I16" s="1">
        <f>[1]Calculation!DO18*100</f>
        <v>5.555415179421054</v>
      </c>
      <c r="J16" s="1">
        <f>[1]Calculation!DP18*100</f>
        <v>31.616258961672152</v>
      </c>
      <c r="K16" s="1">
        <f>[1]Calculation!DQ18*100</f>
        <v>1.9067976822526891</v>
      </c>
      <c r="L16" s="1">
        <f>[1]Calculation!DR18*100</f>
        <v>10.521685052232215</v>
      </c>
      <c r="M16">
        <v>6.2879952533881466E-3</v>
      </c>
      <c r="N16" s="4" t="str">
        <f t="shared" si="0"/>
        <v>43861Oklahoma</v>
      </c>
      <c r="O16" s="2">
        <f>'[1]Delegate Counter'!AP17</f>
        <v>10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 t="e">
        <f>[1]Calculation!DJ19*100</f>
        <v>#VALUE!</v>
      </c>
      <c r="F17" s="1">
        <f>[1]Calculation!DK19*100</f>
        <v>32.784303123071446</v>
      </c>
      <c r="G17" s="1">
        <f>[1]Calculation!DM19*100</f>
        <v>0</v>
      </c>
      <c r="H17" s="1">
        <f>[1]Calculation!DN19*100</f>
        <v>8.607553742523864</v>
      </c>
      <c r="I17" s="1">
        <f>[1]Calculation!DO19*100</f>
        <v>5.2212142637310262</v>
      </c>
      <c r="J17" s="1">
        <f>[1]Calculation!DP19*100</f>
        <v>20.043061464023207</v>
      </c>
      <c r="K17" s="1">
        <f>[1]Calculation!DQ19*100</f>
        <v>2.0041144709119756</v>
      </c>
      <c r="L17" s="1">
        <f>[1]Calculation!DR19*100</f>
        <v>11.089180584604289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17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 t="e">
        <f>[1]Calculation!DJ20*100</f>
        <v>#VALUE!</v>
      </c>
      <c r="F18" s="1">
        <f>[1]Calculation!DK20*100</f>
        <v>22.92993896045385</v>
      </c>
      <c r="G18" s="1">
        <f>[1]Calculation!DM20*100</f>
        <v>0</v>
      </c>
      <c r="H18" s="1">
        <f>[1]Calculation!DN20*100</f>
        <v>9.700402554373218</v>
      </c>
      <c r="I18" s="1">
        <f>[1]Calculation!DO20*100</f>
        <v>5.5815066907400279</v>
      </c>
      <c r="J18" s="1">
        <f>[1]Calculation!DP20*100</f>
        <v>25.907059242360837</v>
      </c>
      <c r="K18" s="1">
        <f>[1]Calculation!DQ20*100</f>
        <v>2.308917559485526</v>
      </c>
      <c r="L18" s="1">
        <f>[1]Calculation!DR20*100</f>
        <v>13.875336762650045</v>
      </c>
      <c r="M18">
        <v>5.8005389419603419E-2</v>
      </c>
      <c r="N18" s="4" t="str">
        <f t="shared" si="0"/>
        <v>43861Texas</v>
      </c>
      <c r="O18" s="2">
        <f>'[1]Delegate Counter'!AP19</f>
        <v>68</v>
      </c>
      <c r="P18" s="2">
        <f>'[1]Delegate Counter'!AQ19</f>
        <v>52</v>
      </c>
      <c r="Q18" s="2">
        <f>'[1]Delegate Counter'!AS19</f>
        <v>6</v>
      </c>
      <c r="R18" s="2">
        <f>'[1]Delegate Counter'!AT19</f>
        <v>1</v>
      </c>
      <c r="S18" s="2">
        <f>'[1]Delegate Counter'!AU19</f>
        <v>76</v>
      </c>
      <c r="T18" s="2">
        <f>'[1]Delegate Counter'!AV19</f>
        <v>0</v>
      </c>
      <c r="U18" s="2">
        <f>'[1]Delegate Counter'!AW19</f>
        <v>25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 t="e">
        <f>[1]Calculation!DJ21*100</f>
        <v>#VALUE!</v>
      </c>
      <c r="F19" s="1">
        <f>[1]Calculation!DK21*100</f>
        <v>13.796135442094906</v>
      </c>
      <c r="G19" s="1">
        <f>[1]Calculation!DM21*100</f>
        <v>0</v>
      </c>
      <c r="H19" s="1">
        <f>[1]Calculation!DN21*100</f>
        <v>11.269831758471497</v>
      </c>
      <c r="I19" s="1">
        <f>[1]Calculation!DO21*100</f>
        <v>5.4486082976511883</v>
      </c>
      <c r="J19" s="1">
        <f>[1]Calculation!DP21*100</f>
        <v>33.718127320760765</v>
      </c>
      <c r="K19" s="1">
        <f>[1]Calculation!DQ21*100</f>
        <v>2.3082776691644433</v>
      </c>
      <c r="L19" s="1">
        <f>[1]Calculation!DR21*100</f>
        <v>14.363386452172108</v>
      </c>
      <c r="M19">
        <v>4.6470809095476876E-3</v>
      </c>
      <c r="N19" s="4" t="str">
        <f t="shared" si="0"/>
        <v>43861Utah</v>
      </c>
      <c r="O19" s="2">
        <f>'[1]Delegate Counter'!AP20</f>
        <v>3</v>
      </c>
      <c r="P19" s="2">
        <f>'[1]Delegate Counter'!AQ20</f>
        <v>7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 t="e">
        <f>[1]Calculation!DJ22*100</f>
        <v>#VALUE!</v>
      </c>
      <c r="F20" s="1">
        <f>[1]Calculation!DK22*100</f>
        <v>10.671554465519355</v>
      </c>
      <c r="G20" s="1">
        <f>[1]Calculation!DM22*100</f>
        <v>0</v>
      </c>
      <c r="H20" s="1">
        <f>[1]Calculation!DN22*100</f>
        <v>10.201540485247659</v>
      </c>
      <c r="I20" s="1">
        <f>[1]Calculation!DO22*100</f>
        <v>3.3341829429160224</v>
      </c>
      <c r="J20" s="1">
        <f>[1]Calculation!DP22*100</f>
        <v>48.84085260355441</v>
      </c>
      <c r="K20" s="1">
        <f>[1]Calculation!DQ22*100</f>
        <v>2.1097866429663021</v>
      </c>
      <c r="L20" s="1">
        <f>[1]Calculation!DR22*100</f>
        <v>11.682916518530616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 t="e">
        <f>[1]Calculation!DJ23*100</f>
        <v>#VALUE!</v>
      </c>
      <c r="F21" s="1">
        <f>[1]Calculation!DK23*100</f>
        <v>26.560159153759511</v>
      </c>
      <c r="G21" s="1">
        <f>[1]Calculation!DM23*100</f>
        <v>0</v>
      </c>
      <c r="H21" s="1">
        <f>[1]Calculation!DN23*100</f>
        <v>8.786514366460791</v>
      </c>
      <c r="I21" s="1">
        <f>[1]Calculation!DO23*100</f>
        <v>7.3369697247819454</v>
      </c>
      <c r="J21" s="1">
        <f>[1]Calculation!DP23*100</f>
        <v>25.36169934143766</v>
      </c>
      <c r="K21" s="1">
        <f>[1]Calculation!DQ23*100</f>
        <v>1.7778955049176512</v>
      </c>
      <c r="L21" s="1">
        <f>[1]Calculation!DR23*100</f>
        <v>12.075136955956241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21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 t="e">
        <f>[1]Calculation!DJ24*100</f>
        <v>#VALUE!</v>
      </c>
      <c r="F22" s="1">
        <f>[1]Calculation!DK24*100</f>
        <v>20.49187323334219</v>
      </c>
      <c r="G22" s="1">
        <f>[1]Calculation!DM24*100</f>
        <v>0</v>
      </c>
      <c r="H22" s="1">
        <f>[1]Calculation!DN24*100</f>
        <v>11.528605443419684</v>
      </c>
      <c r="I22" s="1">
        <f>[1]Calculation!DO24*100</f>
        <v>4.5721158961345276</v>
      </c>
      <c r="J22" s="1">
        <f>[1]Calculation!DP24*100</f>
        <v>36.152885307548502</v>
      </c>
      <c r="K22" s="1">
        <f>[1]Calculation!DQ24*100</f>
        <v>2.9072400016710875</v>
      </c>
      <c r="L22" s="1">
        <f>[1]Calculation!DR24*100</f>
        <v>8.8608430022413405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 t="e">
        <f>[1]Calculation!DJ25*100</f>
        <v>#VALUE!</v>
      </c>
      <c r="F23" s="1">
        <f>[1]Calculation!DK25*100</f>
        <v>21.602028808934353</v>
      </c>
      <c r="G23" s="1">
        <f>[1]Calculation!DM25*100</f>
        <v>0</v>
      </c>
      <c r="H23" s="1">
        <f>[1]Calculation!DN25*100</f>
        <v>12.690227090247305</v>
      </c>
      <c r="I23" s="1">
        <f>[1]Calculation!DO25*100</f>
        <v>6.2992970447409657</v>
      </c>
      <c r="J23" s="1">
        <f>[1]Calculation!DP25*100</f>
        <v>27.293101172120672</v>
      </c>
      <c r="K23" s="1">
        <f>[1]Calculation!DQ25*100</f>
        <v>1.2997374119713789</v>
      </c>
      <c r="L23" s="1">
        <f>[1]Calculation!DR25*100</f>
        <v>12.71388639742832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26</v>
      </c>
      <c r="Q23" s="2">
        <f>'[1]Delegate Counter'!AS24</f>
        <v>10</v>
      </c>
      <c r="R23" s="2">
        <f>'[1]Delegate Counter'!AT24</f>
        <v>1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 t="e">
        <f>[1]Calculation!DJ26*100</f>
        <v>#VALUE!</v>
      </c>
      <c r="F24" s="1">
        <f>[1]Calculation!DK26*100</f>
        <v>40.365892068723994</v>
      </c>
      <c r="G24" s="1">
        <f>[1]Calculation!DM26*100</f>
        <v>0</v>
      </c>
      <c r="H24" s="1">
        <f>[1]Calculation!DN26*100</f>
        <v>6.2182280896431417</v>
      </c>
      <c r="I24" s="1">
        <f>[1]Calculation!DO26*100</f>
        <v>4.4538792629967636</v>
      </c>
      <c r="J24" s="1">
        <f>[1]Calculation!DP26*100</f>
        <v>17.593683788316419</v>
      </c>
      <c r="K24" s="1">
        <f>[1]Calculation!DQ26*100</f>
        <v>2.0727285433411251</v>
      </c>
      <c r="L24" s="1">
        <f>[1]Calculation!DR26*100</f>
        <v>8.982383080520453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8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 t="e">
        <f>[1]Calculation!DJ27*100</f>
        <v>#VALUE!</v>
      </c>
      <c r="F25" s="1">
        <f>[1]Calculation!DK27*100</f>
        <v>30.689843738659039</v>
      </c>
      <c r="G25" s="1">
        <f>[1]Calculation!DM27*100</f>
        <v>0</v>
      </c>
      <c r="H25" s="1">
        <f>[1]Calculation!DN27*100</f>
        <v>8.9544790252596247</v>
      </c>
      <c r="I25" s="1">
        <f>[1]Calculation!DO27*100</f>
        <v>6.7787317287102233</v>
      </c>
      <c r="J25" s="1">
        <f>[1]Calculation!DP27*100</f>
        <v>17.049895775353228</v>
      </c>
      <c r="K25" s="1">
        <f>[1]Calculation!DQ27*100</f>
        <v>1.5154369831422465</v>
      </c>
      <c r="L25" s="1">
        <f>[1]Calculation!DR27*100</f>
        <v>9.7508383035041621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21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16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 t="e">
        <f>[1]Calculation!DJ28*100</f>
        <v>#VALUE!</v>
      </c>
      <c r="F26" s="1">
        <f>[1]Calculation!DK28*100</f>
        <v>17.033382969180682</v>
      </c>
      <c r="G26" s="1">
        <f>[1]Calculation!DM28*100</f>
        <v>0</v>
      </c>
      <c r="H26" s="1">
        <f>[1]Calculation!DN28*100</f>
        <v>15.329715064874705</v>
      </c>
      <c r="I26" s="1">
        <f>[1]Calculation!DO28*100</f>
        <v>7.5072435156264401</v>
      </c>
      <c r="J26" s="1">
        <f>[1]Calculation!DP28*100</f>
        <v>31.450777596006883</v>
      </c>
      <c r="K26" s="1">
        <f>[1]Calculation!DQ28*100</f>
        <v>1.0233494350143484</v>
      </c>
      <c r="L26" s="1">
        <f>[1]Calculation!DR28*100</f>
        <v>12.387258661012183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 t="e">
        <f>[1]Calculation!DJ29*100</f>
        <v>#VALUE!</v>
      </c>
      <c r="F27" s="1">
        <f>[1]Calculation!DK29*100</f>
        <v>22.286591514411217</v>
      </c>
      <c r="G27" s="1">
        <f>[1]Calculation!DM29*100</f>
        <v>0</v>
      </c>
      <c r="H27" s="1">
        <f>[1]Calculation!DN29*100</f>
        <v>13.48654855898786</v>
      </c>
      <c r="I27" s="1">
        <f>[1]Calculation!DO29*100</f>
        <v>6.5231663035285061</v>
      </c>
      <c r="J27" s="1">
        <f>[1]Calculation!DP29*100</f>
        <v>25.849391537687477</v>
      </c>
      <c r="K27" s="1">
        <f>[1]Calculation!DQ29*100</f>
        <v>1.7653685043577954</v>
      </c>
      <c r="L27" s="1">
        <f>[1]Calculation!DR29*100</f>
        <v>11.740643140243751</v>
      </c>
      <c r="M27">
        <v>2.6067683644351077E-2</v>
      </c>
      <c r="N27" s="4" t="str">
        <f t="shared" si="0"/>
        <v>43861Washington</v>
      </c>
      <c r="O27" s="2">
        <f>'[1]Delegate Counter'!AP28</f>
        <v>17</v>
      </c>
      <c r="P27" s="2">
        <f>'[1]Delegate Counter'!AQ28</f>
        <v>20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34</v>
      </c>
      <c r="T27" s="2">
        <f>'[1]Delegate Counter'!AV28</f>
        <v>0</v>
      </c>
      <c r="U27" s="2">
        <f>'[1]Delegate Counter'!AW28</f>
        <v>12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 t="e">
        <f>[1]Calculation!DJ30*100</f>
        <v>#VALUE!</v>
      </c>
      <c r="F28" s="1">
        <f>[1]Calculation!DK30*100</f>
        <v>15.418135991980488</v>
      </c>
      <c r="G28" s="1">
        <f>[1]Calculation!DM30*100</f>
        <v>0</v>
      </c>
      <c r="H28" s="1">
        <f>[1]Calculation!DN30*100</f>
        <v>11.879462926036702</v>
      </c>
      <c r="I28" s="1">
        <f>[1]Calculation!DO30*100</f>
        <v>5.0282124987651668</v>
      </c>
      <c r="J28" s="1">
        <f>[1]Calculation!DP30*100</f>
        <v>30.58579796204776</v>
      </c>
      <c r="K28" s="1">
        <f>[1]Calculation!DQ30*100</f>
        <v>2.4923556625672845</v>
      </c>
      <c r="L28" s="1">
        <f>[1]Calculation!DR30*100</f>
        <v>14.563495857068448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 t="e">
        <f>[1]Calculation!DJ31*100</f>
        <v>#VALUE!</v>
      </c>
      <c r="F29" s="1">
        <f>[1]Calculation!DK31*100</f>
        <v>25.130790978453788</v>
      </c>
      <c r="G29" s="1">
        <f>[1]Calculation!DM31*100</f>
        <v>0</v>
      </c>
      <c r="H29" s="1">
        <f>[1]Calculation!DN31*100</f>
        <v>11.399539916852405</v>
      </c>
      <c r="I29" s="1">
        <f>[1]Calculation!DO31*100</f>
        <v>5.2055748904051358</v>
      </c>
      <c r="J29" s="1">
        <f>[1]Calculation!DP31*100</f>
        <v>26.17742891178818</v>
      </c>
      <c r="K29" s="1">
        <f>[1]Calculation!DQ31*100</f>
        <v>1.9895206400002714</v>
      </c>
      <c r="L29" s="1">
        <f>[1]Calculation!DR31*100</f>
        <v>13.743678445212934</v>
      </c>
      <c r="M29">
        <v>3.5812053209236465E-2</v>
      </c>
      <c r="N29" s="4" t="str">
        <f t="shared" si="0"/>
        <v>43861Arizona</v>
      </c>
      <c r="O29" s="2">
        <f>'[1]Delegate Counter'!AP30</f>
        <v>27</v>
      </c>
      <c r="P29" s="2">
        <f>'[1]Delegate Counter'!AQ30</f>
        <v>6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4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 t="e">
        <f>[1]Calculation!DJ32*100</f>
        <v>#VALUE!</v>
      </c>
      <c r="F30" s="1">
        <f>[1]Calculation!DK32*100</f>
        <v>26.805460754880833</v>
      </c>
      <c r="G30" s="1">
        <f>[1]Calculation!DM32*100</f>
        <v>0</v>
      </c>
      <c r="H30" s="1">
        <f>[1]Calculation!DN32*100</f>
        <v>11.772929918352629</v>
      </c>
      <c r="I30" s="1">
        <f>[1]Calculation!DO32*100</f>
        <v>4.8430207609301608</v>
      </c>
      <c r="J30" s="1">
        <f>[1]Calculation!DP32*100</f>
        <v>26.75300994910577</v>
      </c>
      <c r="K30" s="1">
        <f>[1]Calculation!DQ32*100</f>
        <v>2.3047505538180353</v>
      </c>
      <c r="L30" s="1">
        <f>[1]Calculation!DR32*100</f>
        <v>12.250872617145255</v>
      </c>
      <c r="M30">
        <v>1.7368807813002568E-2</v>
      </c>
      <c r="N30" s="4" t="str">
        <f t="shared" si="0"/>
        <v>43861Florida</v>
      </c>
      <c r="O30" s="2">
        <f>'[1]Delegate Counter'!AP31</f>
        <v>80</v>
      </c>
      <c r="P30" s="2">
        <f>'[1]Delegate Counter'!AQ31</f>
        <v>74</v>
      </c>
      <c r="Q30" s="2">
        <f>'[1]Delegate Counter'!AS31</f>
        <v>7</v>
      </c>
      <c r="R30" s="2">
        <f>'[1]Delegate Counter'!AT31</f>
        <v>3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 t="e">
        <f>[1]Calculation!DJ33*100</f>
        <v>#VALUE!</v>
      </c>
      <c r="F31" s="1">
        <f>[1]Calculation!DK33*100</f>
        <v>27.092406560817761</v>
      </c>
      <c r="G31" s="1">
        <f>[1]Calculation!DM33*100</f>
        <v>0</v>
      </c>
      <c r="H31" s="1">
        <f>[1]Calculation!DN33*100</f>
        <v>10.122838484413263</v>
      </c>
      <c r="I31" s="1">
        <f>[1]Calculation!DO33*100</f>
        <v>8.0764638825979151</v>
      </c>
      <c r="J31" s="1">
        <f>[1]Calculation!DP33*100</f>
        <v>17.350405241714551</v>
      </c>
      <c r="K31" s="1">
        <f>[1]Calculation!DQ33*100</f>
        <v>1.6630457854691558</v>
      </c>
      <c r="L31" s="1">
        <f>[1]Calculation!DR33*100</f>
        <v>8.790648425105914</v>
      </c>
      <c r="M31">
        <v>6.73856947169367E-2</v>
      </c>
      <c r="N31" s="4" t="str">
        <f t="shared" si="0"/>
        <v>43861Illinois</v>
      </c>
      <c r="O31" s="2">
        <f>'[1]Delegate Counter'!AP32</f>
        <v>40</v>
      </c>
      <c r="P31" s="2">
        <f>'[1]Delegate Counter'!AQ32</f>
        <v>23</v>
      </c>
      <c r="Q31" s="2">
        <f>'[1]Delegate Counter'!AS32</f>
        <v>30</v>
      </c>
      <c r="R31" s="2">
        <f>'[1]Delegate Counter'!AT32</f>
        <v>1</v>
      </c>
      <c r="S31" s="2">
        <f>'[1]Delegate Counter'!AU32</f>
        <v>47</v>
      </c>
      <c r="T31" s="2">
        <f>'[1]Delegate Counter'!AV32</f>
        <v>0</v>
      </c>
      <c r="U31" s="2">
        <f>'[1]Delegate Counter'!AW32</f>
        <v>14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 t="e">
        <f>[1]Calculation!DJ34*100</f>
        <v>#VALUE!</v>
      </c>
      <c r="F32" s="1">
        <f>[1]Calculation!DK34*100</f>
        <v>20.689664264994423</v>
      </c>
      <c r="G32" s="1">
        <f>[1]Calculation!DM34*100</f>
        <v>0</v>
      </c>
      <c r="H32" s="1">
        <f>[1]Calculation!DN34*100</f>
        <v>15.805768895615472</v>
      </c>
      <c r="I32" s="1">
        <f>[1]Calculation!DO34*100</f>
        <v>7.2194246294433935</v>
      </c>
      <c r="J32" s="1">
        <f>[1]Calculation!DP34*100</f>
        <v>24.668710823079088</v>
      </c>
      <c r="K32" s="1">
        <f>[1]Calculation!DQ34*100</f>
        <v>1.5490406298965036</v>
      </c>
      <c r="L32" s="1">
        <f>[1]Calculation!DR34*100</f>
        <v>13.099863931228336</v>
      </c>
      <c r="M32">
        <v>4.6231315567074861E-2</v>
      </c>
      <c r="N32" s="4" t="str">
        <f t="shared" si="0"/>
        <v>43861Ohio</v>
      </c>
      <c r="O32" s="2">
        <f>'[1]Delegate Counter'!AP33</f>
        <v>39</v>
      </c>
      <c r="P32" s="2">
        <f>'[1]Delegate Counter'!AQ33</f>
        <v>29</v>
      </c>
      <c r="Q32" s="2">
        <f>'[1]Delegate Counter'!AS33</f>
        <v>13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8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 t="e">
        <f>[1]Calculation!DJ35*100</f>
        <v>#VALUE!</v>
      </c>
      <c r="F33" s="1">
        <f>[1]Calculation!DK35*100</f>
        <v>35.945211568773672</v>
      </c>
      <c r="G33" s="1">
        <f>[1]Calculation!DM35*100</f>
        <v>0</v>
      </c>
      <c r="H33" s="1">
        <f>[1]Calculation!DN35*100</f>
        <v>8.1586369265480805</v>
      </c>
      <c r="I33" s="1">
        <f>[1]Calculation!DO35*100</f>
        <v>5.1190821773357511</v>
      </c>
      <c r="J33" s="1">
        <f>[1]Calculation!DP35*100</f>
        <v>20.176687315922582</v>
      </c>
      <c r="K33" s="1">
        <f>[1]Calculation!DQ35*100</f>
        <v>1.9929043609661474</v>
      </c>
      <c r="L33" s="1">
        <f>[1]Calculation!DR35*100</f>
        <v>6.2475464784685357</v>
      </c>
      <c r="M33">
        <v>2.8090686720282046E-2</v>
      </c>
      <c r="N33" s="4" t="str">
        <f t="shared" si="0"/>
        <v>43861Georgia</v>
      </c>
      <c r="O33" s="2">
        <f>'[1]Delegate Counter'!AP34</f>
        <v>49</v>
      </c>
      <c r="P33" s="2">
        <f>'[1]Delegate Counter'!AQ34</f>
        <v>28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27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 t="e">
        <f>[1]Calculation!DJ36*100</f>
        <v>#VALUE!</v>
      </c>
      <c r="F34" s="1">
        <f>[1]Calculation!DK36*100</f>
        <v>25.457316264899806</v>
      </c>
      <c r="G34" s="1">
        <f>[1]Calculation!DM36*100</f>
        <v>0</v>
      </c>
      <c r="H34" s="1">
        <f>[1]Calculation!DN36*100</f>
        <v>11.51458962336134</v>
      </c>
      <c r="I34" s="1">
        <f>[1]Calculation!DO36*100</f>
        <v>4.5282632525801434</v>
      </c>
      <c r="J34" s="1">
        <f>[1]Calculation!DP36*100</f>
        <v>26.71338149623535</v>
      </c>
      <c r="K34" s="1">
        <f>[1]Calculation!DQ36*100</f>
        <v>2.9302318846162589</v>
      </c>
      <c r="L34" s="1">
        <f>[1]Calculation!DR36*100</f>
        <v>13.886027767720208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 t="e">
        <f>[1]Calculation!DJ37*100</f>
        <v>#VALUE!</v>
      </c>
      <c r="F35" s="1">
        <f>[1]Calculation!DK37*100</f>
        <v>18.710498378354</v>
      </c>
      <c r="G35" s="1">
        <f>[1]Calculation!DM37*100</f>
        <v>0</v>
      </c>
      <c r="H35" s="1">
        <f>[1]Calculation!DN37*100</f>
        <v>10.385844538013773</v>
      </c>
      <c r="I35" s="1">
        <f>[1]Calculation!DO37*100</f>
        <v>4.4189344599476215</v>
      </c>
      <c r="J35" s="1">
        <f>[1]Calculation!DP37*100</f>
        <v>31.36266330924763</v>
      </c>
      <c r="K35" s="1">
        <f>[1]Calculation!DQ37*100</f>
        <v>3.4060370663484179</v>
      </c>
      <c r="L35" s="1">
        <f>[1]Calculation!DR37*100</f>
        <v>15.427829929164533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 t="e">
        <f>[1]Calculation!DJ38*100</f>
        <v>#VALUE!</v>
      </c>
      <c r="F36" s="1">
        <f>[1]Calculation!DK38*100</f>
        <v>38.144017678102237</v>
      </c>
      <c r="G36" s="1">
        <f>[1]Calculation!DM38*100</f>
        <v>0</v>
      </c>
      <c r="H36" s="1">
        <f>[1]Calculation!DN38*100</f>
        <v>6.8248008078227267</v>
      </c>
      <c r="I36" s="1">
        <f>[1]Calculation!DO38*100</f>
        <v>4.5833479599086173</v>
      </c>
      <c r="J36" s="1">
        <f>[1]Calculation!DP38*100</f>
        <v>18.468454025610374</v>
      </c>
      <c r="K36" s="1">
        <f>[1]Calculation!DQ38*100</f>
        <v>2.043247243313282</v>
      </c>
      <c r="L36" s="1">
        <f>[1]Calculation!DR38*100</f>
        <v>9.5528812911186058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 t="e">
        <f>[1]Calculation!DJ39*100</f>
        <v>#VALUE!</v>
      </c>
      <c r="F37" s="1">
        <f>[1]Calculation!DK39*100</f>
        <v>25.51447126597095</v>
      </c>
      <c r="G37" s="1">
        <f>[1]Calculation!DM39*100</f>
        <v>0</v>
      </c>
      <c r="H37" s="1">
        <f>[1]Calculation!DN39*100</f>
        <v>10.924167542687167</v>
      </c>
      <c r="I37" s="1">
        <f>[1]Calculation!DO39*100</f>
        <v>4.3139279978291425</v>
      </c>
      <c r="J37" s="1">
        <f>[1]Calculation!DP39*100</f>
        <v>29.582140973325028</v>
      </c>
      <c r="K37" s="1">
        <f>[1]Calculation!DQ39*100</f>
        <v>2.7224826217029072</v>
      </c>
      <c r="L37" s="1">
        <f>[1]Calculation!DR39*100</f>
        <v>12.043135228000503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 t="e">
        <f>[1]Calculation!DJ40*100</f>
        <v>#VALUE!</v>
      </c>
      <c r="F38" s="1">
        <f>[1]Calculation!DK40*100</f>
        <v>16.589512813813737</v>
      </c>
      <c r="G38" s="1">
        <f>[1]Calculation!DM40*100</f>
        <v>0</v>
      </c>
      <c r="H38" s="1">
        <f>[1]Calculation!DN40*100</f>
        <v>14.453778447575477</v>
      </c>
      <c r="I38" s="1">
        <f>[1]Calculation!DO40*100</f>
        <v>6.9372912718050568</v>
      </c>
      <c r="J38" s="1">
        <f>[1]Calculation!DP40*100</f>
        <v>28.647904741358392</v>
      </c>
      <c r="K38" s="1">
        <f>[1]Calculation!DQ40*100</f>
        <v>1.2844776562326587</v>
      </c>
      <c r="L38" s="1">
        <f>[1]Calculation!DR40*100</f>
        <v>13.447658846637282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 t="e">
        <f>[1]Calculation!DJ41*100</f>
        <v>#VALUE!</v>
      </c>
      <c r="F39" s="1">
        <f>[1]Calculation!DK41*100</f>
        <v>19.275288817659028</v>
      </c>
      <c r="G39" s="1">
        <f>[1]Calculation!DM41*100</f>
        <v>0</v>
      </c>
      <c r="H39" s="1">
        <f>[1]Calculation!DN41*100</f>
        <v>13.381999058466706</v>
      </c>
      <c r="I39" s="1">
        <f>[1]Calculation!DO41*100</f>
        <v>4.3360005686621479</v>
      </c>
      <c r="J39" s="1">
        <f>[1]Calculation!DP41*100</f>
        <v>26.469159996603885</v>
      </c>
      <c r="K39" s="1">
        <f>[1]Calculation!DQ41*100</f>
        <v>3.0474525233133529</v>
      </c>
      <c r="L39" s="1">
        <f>[1]Calculation!DR41*100</f>
        <v>15.798154712503361</v>
      </c>
      <c r="M39">
        <v>2.0680059008357385E-2</v>
      </c>
      <c r="N39" s="4" t="str">
        <f t="shared" si="2"/>
        <v>43861Wisconsin</v>
      </c>
      <c r="O39" s="2">
        <f>'[1]Delegate Counter'!AP40</f>
        <v>17</v>
      </c>
      <c r="P39" s="2">
        <f>'[1]Delegate Counter'!AQ40</f>
        <v>17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30</v>
      </c>
      <c r="T39" s="2">
        <f>'[1]Delegate Counter'!AV40</f>
        <v>0</v>
      </c>
      <c r="U39" s="2">
        <f>'[1]Delegate Counter'!AW40</f>
        <v>8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 t="e">
        <f>[1]Calculation!DJ42*100</f>
        <v>#VALUE!</v>
      </c>
      <c r="F40" s="1">
        <f>[1]Calculation!DK42*100</f>
        <v>33.229848621870481</v>
      </c>
      <c r="G40" s="1">
        <f>[1]Calculation!DM42*100</f>
        <v>0</v>
      </c>
      <c r="H40" s="1">
        <f>[1]Calculation!DN42*100</f>
        <v>11.086542059314148</v>
      </c>
      <c r="I40" s="1">
        <f>[1]Calculation!DO42*100</f>
        <v>3.8529295727699626</v>
      </c>
      <c r="J40" s="1">
        <f>[1]Calculation!DP42*100</f>
        <v>21.734600008078001</v>
      </c>
      <c r="K40" s="1">
        <f>[1]Calculation!DQ42*100</f>
        <v>2.2803080686323995</v>
      </c>
      <c r="L40" s="1">
        <f>[1]Calculation!DR42*100</f>
        <v>11.962797117802605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11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19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 t="e">
        <f>[1]Calculation!DJ43*100</f>
        <v>#VALUE!</v>
      </c>
      <c r="F41" s="1">
        <f>[1]Calculation!DK43*100</f>
        <v>27.406347258257053</v>
      </c>
      <c r="G41" s="1">
        <f>[1]Calculation!DM43*100</f>
        <v>0</v>
      </c>
      <c r="H41" s="1">
        <f>[1]Calculation!DN43*100</f>
        <v>11.212034345898527</v>
      </c>
      <c r="I41" s="1">
        <f>[1]Calculation!DO43*100</f>
        <v>3.6426102339246036</v>
      </c>
      <c r="J41" s="1">
        <f>[1]Calculation!DP43*100</f>
        <v>23.468024963924929</v>
      </c>
      <c r="K41" s="1">
        <f>[1]Calculation!DQ43*100</f>
        <v>2.8947632095532279</v>
      </c>
      <c r="L41" s="1">
        <f>[1]Calculation!DR43*100</f>
        <v>14.292853726528451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 t="e">
        <f>[1]Calculation!DJ44*100</f>
        <v>#VALUE!</v>
      </c>
      <c r="F42" s="1">
        <f>[1]Calculation!DK44*100</f>
        <v>23.936913382617806</v>
      </c>
      <c r="G42" s="1">
        <f>[1]Calculation!DM44*100</f>
        <v>0</v>
      </c>
      <c r="H42" s="1">
        <f>[1]Calculation!DN44*100</f>
        <v>9.9724301355985911</v>
      </c>
      <c r="I42" s="1">
        <f>[1]Calculation!DO44*100</f>
        <v>4.0459825066298842</v>
      </c>
      <c r="J42" s="1">
        <f>[1]Calculation!DP44*100</f>
        <v>22.374147807209582</v>
      </c>
      <c r="K42" s="1">
        <f>[1]Calculation!DQ44*100</f>
        <v>2.5781733139209018</v>
      </c>
      <c r="L42" s="1">
        <f>[1]Calculation!DR44*100</f>
        <v>11.507420739833366</v>
      </c>
      <c r="M42">
        <v>2.5099717545422135E-2</v>
      </c>
      <c r="N42" s="4" t="str">
        <f t="shared" si="2"/>
        <v>43861Maryland</v>
      </c>
      <c r="O42" s="2">
        <f>'[1]Delegate Counter'!AP43</f>
        <v>33</v>
      </c>
      <c r="P42" s="2">
        <f>'[1]Delegate Counter'!AQ43</f>
        <v>18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28</v>
      </c>
      <c r="T42" s="2">
        <f>'[1]Delegate Counter'!AV43</f>
        <v>0</v>
      </c>
      <c r="U42" s="2">
        <f>'[1]Delegate Counter'!AW43</f>
        <v>12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 t="e">
        <f>[1]Calculation!DJ45*100</f>
        <v>#VALUE!</v>
      </c>
      <c r="F43" s="1">
        <f>[1]Calculation!DK45*100</f>
        <v>24.243528891243052</v>
      </c>
      <c r="G43" s="1">
        <f>[1]Calculation!DM45*100</f>
        <v>0</v>
      </c>
      <c r="H43" s="1">
        <f>[1]Calculation!DN45*100</f>
        <v>13.327362518863307</v>
      </c>
      <c r="I43" s="1">
        <f>[1]Calculation!DO45*100</f>
        <v>7.1266609980491964</v>
      </c>
      <c r="J43" s="1">
        <f>[1]Calculation!DP45*100</f>
        <v>24.723990882245285</v>
      </c>
      <c r="K43" s="1">
        <f>[1]Calculation!DQ45*100</f>
        <v>1.2089018503250748</v>
      </c>
      <c r="L43" s="1">
        <f>[1]Calculation!DR45*100</f>
        <v>11.571066374570069</v>
      </c>
      <c r="M43">
        <v>6.8150784622891036E-2</v>
      </c>
      <c r="N43" s="4" t="str">
        <f t="shared" si="2"/>
        <v>43861New York</v>
      </c>
      <c r="O43" s="2">
        <f>'[1]Delegate Counter'!AP44</f>
        <v>86</v>
      </c>
      <c r="P43" s="2">
        <f>'[1]Delegate Counter'!AQ44</f>
        <v>85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 t="e">
        <f>[1]Calculation!DJ46*100</f>
        <v>#VALUE!</v>
      </c>
      <c r="F44" s="1">
        <f>[1]Calculation!DK46*100</f>
        <v>17.384850362401476</v>
      </c>
      <c r="G44" s="1">
        <f>[1]Calculation!DM46*100</f>
        <v>0</v>
      </c>
      <c r="H44" s="1">
        <f>[1]Calculation!DN46*100</f>
        <v>13.88240529977422</v>
      </c>
      <c r="I44" s="1">
        <f>[1]Calculation!DO46*100</f>
        <v>4.5238382225660008</v>
      </c>
      <c r="J44" s="1">
        <f>[1]Calculation!DP46*100</f>
        <v>26.859729722393904</v>
      </c>
      <c r="K44" s="1">
        <f>[1]Calculation!DQ46*100</f>
        <v>3.0536366538954356</v>
      </c>
      <c r="L44" s="1">
        <f>[1]Calculation!DR46*100</f>
        <v>16.090450016636225</v>
      </c>
      <c r="M44">
        <v>4.3773885500613646E-2</v>
      </c>
      <c r="N44" s="4" t="str">
        <f t="shared" si="2"/>
        <v>43861Pennsylvania</v>
      </c>
      <c r="O44" s="2">
        <f>'[1]Delegate Counter'!AP45</f>
        <v>59</v>
      </c>
      <c r="P44" s="2">
        <f>'[1]Delegate Counter'!AQ45</f>
        <v>39</v>
      </c>
      <c r="Q44" s="2">
        <f>'[1]Delegate Counter'!AS45</f>
        <v>17</v>
      </c>
      <c r="R44" s="2">
        <f>'[1]Delegate Counter'!AT45</f>
        <v>1</v>
      </c>
      <c r="S44" s="2">
        <f>'[1]Delegate Counter'!AU45</f>
        <v>60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 t="e">
        <f>[1]Calculation!DJ47*100</f>
        <v>#VALUE!</v>
      </c>
      <c r="F45" s="1">
        <f>[1]Calculation!DK47*100</f>
        <v>25.130790978453788</v>
      </c>
      <c r="G45" s="1">
        <f>[1]Calculation!DM47*100</f>
        <v>0</v>
      </c>
      <c r="H45" s="1">
        <f>[1]Calculation!DN47*100</f>
        <v>11.399539916852405</v>
      </c>
      <c r="I45" s="1">
        <f>[1]Calculation!DO47*100</f>
        <v>5.2055748904051358</v>
      </c>
      <c r="J45" s="1">
        <f>[1]Calculation!DP47*100</f>
        <v>26.17742891178818</v>
      </c>
      <c r="K45" s="1">
        <f>[1]Calculation!DQ47*100</f>
        <v>1.9895206400002714</v>
      </c>
      <c r="L45" s="1">
        <f>[1]Calculation!DR47*100</f>
        <v>13.743678445212934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8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 t="e">
        <f>[1]Calculation!DJ48*100</f>
        <v>#VALUE!</v>
      </c>
      <c r="F46" s="1">
        <f>[1]Calculation!DK48*100</f>
        <v>16.826326497580936</v>
      </c>
      <c r="G46" s="1">
        <f>[1]Calculation!DM48*100</f>
        <v>0</v>
      </c>
      <c r="H46" s="1">
        <f>[1]Calculation!DN48*100</f>
        <v>15.598082474746274</v>
      </c>
      <c r="I46" s="1">
        <f>[1]Calculation!DO48*100</f>
        <v>7.5906174800541431</v>
      </c>
      <c r="J46" s="1">
        <f>[1]Calculation!DP48*100</f>
        <v>30.425935796587144</v>
      </c>
      <c r="K46" s="1">
        <f>[1]Calculation!DQ48*100</f>
        <v>1.0412663415311347</v>
      </c>
      <c r="L46" s="1">
        <f>[1]Calculation!DR48*100</f>
        <v>13.405967681677158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 t="e">
        <f>[1]Calculation!DJ49*100</f>
        <v>#VALUE!</v>
      </c>
      <c r="F47" s="1">
        <f>[1]Calculation!DK49*100</f>
        <v>18.816768247811805</v>
      </c>
      <c r="G47" s="1">
        <f>[1]Calculation!DM49*100</f>
        <v>0</v>
      </c>
      <c r="H47" s="1">
        <f>[1]Calculation!DN49*100</f>
        <v>20.148302523521956</v>
      </c>
      <c r="I47" s="1">
        <f>[1]Calculation!DO49*100</f>
        <v>7.1390210417727431</v>
      </c>
      <c r="J47" s="1">
        <f>[1]Calculation!DP49*100</f>
        <v>24.872432867272227</v>
      </c>
      <c r="K47" s="1">
        <f>[1]Calculation!DQ49*100</f>
        <v>1.0542421182996469</v>
      </c>
      <c r="L47" s="1">
        <f>[1]Calculation!DR49*100</f>
        <v>12.888979683521217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3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4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 t="e">
        <f>[1]Calculation!DJ50*100</f>
        <v>#VALUE!</v>
      </c>
      <c r="F48" s="1">
        <f>[1]Calculation!DK50*100</f>
        <v>17.685635544571905</v>
      </c>
      <c r="G48" s="1">
        <f>[1]Calculation!DM50*100</f>
        <v>0</v>
      </c>
      <c r="H48" s="1">
        <f>[1]Calculation!DN50*100</f>
        <v>15.576552053743267</v>
      </c>
      <c r="I48" s="1">
        <f>[1]Calculation!DO50*100</f>
        <v>7.5472324329282303</v>
      </c>
      <c r="J48" s="1">
        <f>[1]Calculation!DP50*100</f>
        <v>29.655489042037363</v>
      </c>
      <c r="K48" s="1">
        <f>[1]Calculation!DQ50*100</f>
        <v>1.0403979004620563</v>
      </c>
      <c r="L48" s="1">
        <f>[1]Calculation!DR50*100</f>
        <v>13.112537997566745</v>
      </c>
      <c r="M48">
        <v>1.5453562614693744E-2</v>
      </c>
      <c r="N48" s="4" t="str">
        <f t="shared" si="2"/>
        <v>43861Indiana</v>
      </c>
      <c r="O48" s="2">
        <f>'[1]Delegate Counter'!AP49</f>
        <v>20</v>
      </c>
      <c r="P48" s="2">
        <f>'[1]Delegate Counter'!AQ49</f>
        <v>7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26</v>
      </c>
      <c r="T48" s="2">
        <f>'[1]Delegate Counter'!AV49</f>
        <v>0</v>
      </c>
      <c r="U48" s="2">
        <f>'[1]Delegate Counter'!AW49</f>
        <v>7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 t="e">
        <f>[1]Calculation!DJ51*100</f>
        <v>#VALUE!</v>
      </c>
      <c r="F49" s="1">
        <f>[1]Calculation!DK51*100</f>
        <v>27.08949556672157</v>
      </c>
      <c r="G49" s="1">
        <f>[1]Calculation!DM51*100</f>
        <v>0</v>
      </c>
      <c r="H49" s="1">
        <f>[1]Calculation!DN51*100</f>
        <v>9.5288026861062569</v>
      </c>
      <c r="I49" s="1">
        <f>[1]Calculation!DO51*100</f>
        <v>5.5834816133995249</v>
      </c>
      <c r="J49" s="1">
        <f>[1]Calculation!DP51*100</f>
        <v>31.98943746012403</v>
      </c>
      <c r="K49" s="1">
        <f>[1]Calculation!DQ51*100</f>
        <v>1.7951922003701222</v>
      </c>
      <c r="L49" s="1">
        <f>[1]Calculation!DR51*100</f>
        <v>4.4205625338967609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 t="e">
        <f>[1]Calculation!DJ52*100</f>
        <v>#VALUE!</v>
      </c>
      <c r="F50" s="1">
        <f>[1]Calculation!DK52*100</f>
        <v>24.02134474711929</v>
      </c>
      <c r="G50" s="1">
        <f>[1]Calculation!DM52*100</f>
        <v>0</v>
      </c>
      <c r="H50" s="1">
        <f>[1]Calculation!DN52*100</f>
        <v>9.2369797557571633</v>
      </c>
      <c r="I50" s="1">
        <f>[1]Calculation!DO52*100</f>
        <v>5.4520173118825799</v>
      </c>
      <c r="J50" s="1">
        <f>[1]Calculation!DP52*100</f>
        <v>28.068448917764055</v>
      </c>
      <c r="K50" s="1">
        <f>[1]Calculation!DQ52*100</f>
        <v>1.9305190381029487</v>
      </c>
      <c r="L50" s="1">
        <f>[1]Calculation!DR52*100</f>
        <v>11.452420085708741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 t="e">
        <f>[1]Calculation!DJ53*100</f>
        <v>#VALUE!</v>
      </c>
      <c r="F51" s="1">
        <f>[1]Calculation!DK53*100</f>
        <v>21.672661076482324</v>
      </c>
      <c r="G51" s="1">
        <f>[1]Calculation!DM53*100</f>
        <v>0</v>
      </c>
      <c r="H51" s="1">
        <f>[1]Calculation!DN53*100</f>
        <v>11.914610428101637</v>
      </c>
      <c r="I51" s="1">
        <f>[1]Calculation!DO53*100</f>
        <v>4.6306515784473055</v>
      </c>
      <c r="J51" s="1">
        <f>[1]Calculation!DP53*100</f>
        <v>28.622893409975745</v>
      </c>
      <c r="K51" s="1">
        <f>[1]Calculation!DQ53*100</f>
        <v>3.1047195390363118</v>
      </c>
      <c r="L51" s="1">
        <f>[1]Calculation!DR53*100</f>
        <v>14.330925817651643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13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 t="e">
        <f>[1]Calculation!DJ54*100</f>
        <v>#VALUE!</v>
      </c>
      <c r="F52" s="1">
        <f>[1]Calculation!DK54*100</f>
        <v>39.248010112599161</v>
      </c>
      <c r="G52" s="1">
        <f>[1]Calculation!DM54*100</f>
        <v>0</v>
      </c>
      <c r="H52" s="1">
        <f>[1]Calculation!DN54*100</f>
        <v>5.5471816411537525</v>
      </c>
      <c r="I52" s="1">
        <f>[1]Calculation!DO54*100</f>
        <v>4.1020115171350113</v>
      </c>
      <c r="J52" s="1">
        <f>[1]Calculation!DP54*100</f>
        <v>19.77002353600577</v>
      </c>
      <c r="K52" s="1">
        <f>[1]Calculation!DQ54*100</f>
        <v>2.104662935091635</v>
      </c>
      <c r="L52" s="1">
        <f>[1]Calculation!DR54*100</f>
        <v>9.8158914398372552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6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8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 t="e">
        <f>[1]Calculation!DJ55*100</f>
        <v>#VALUE!</v>
      </c>
      <c r="F53" s="1">
        <f>[1]Calculation!DK55*100</f>
        <v>20.530058914141552</v>
      </c>
      <c r="G53" s="1">
        <f>[1]Calculation!DM55*100</f>
        <v>0</v>
      </c>
      <c r="H53" s="1">
        <f>[1]Calculation!DN55*100</f>
        <v>12.714385003310602</v>
      </c>
      <c r="I53" s="1">
        <f>[1]Calculation!DO55*100</f>
        <v>5.0521277485802738</v>
      </c>
      <c r="J53" s="1">
        <f>[1]Calculation!DP55*100</f>
        <v>27.542995110723247</v>
      </c>
      <c r="K53" s="1">
        <f>[1]Calculation!DQ55*100</f>
        <v>3.1479915285976068</v>
      </c>
      <c r="L53" s="1">
        <f>[1]Calculation!DR55*100</f>
        <v>13.991287098786175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 t="e">
        <f>[1]Calculation!DJ56*100</f>
        <v>#VALUE!</v>
      </c>
      <c r="F54" s="1">
        <f>[1]Calculation!DK56*100</f>
        <v>22.169505424636373</v>
      </c>
      <c r="G54" s="1">
        <f>[1]Calculation!DM56*100</f>
        <v>0</v>
      </c>
      <c r="H54" s="1">
        <f>[1]Calculation!DN56*100</f>
        <v>11.70710100915197</v>
      </c>
      <c r="I54" s="1">
        <f>[1]Calculation!DO56*100</f>
        <v>4.9210926764328882</v>
      </c>
      <c r="J54" s="1">
        <f>[1]Calculation!DP56*100</f>
        <v>26.45758263220403</v>
      </c>
      <c r="K54" s="1">
        <f>[1]Calculation!DQ56*100</f>
        <v>1.9262728715835378</v>
      </c>
      <c r="L54" s="1">
        <f>[1]Calculation!DR56*100</f>
        <v>14.416489108955183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 t="e">
        <f>[1]Calculation!DJ57*100</f>
        <v>#VALUE!</v>
      </c>
      <c r="F55" s="1">
        <f>[1]Calculation!DK57*100</f>
        <v>19.597792835665345</v>
      </c>
      <c r="G55" s="1">
        <f>[1]Calculation!DM57*100</f>
        <v>0</v>
      </c>
      <c r="H55" s="1">
        <f>[1]Calculation!DN57*100</f>
        <v>11.050831949456702</v>
      </c>
      <c r="I55" s="1">
        <f>[1]Calculation!DO57*100</f>
        <v>4.8410017517065391</v>
      </c>
      <c r="J55" s="1">
        <f>[1]Calculation!DP57*100</f>
        <v>33.224992924169968</v>
      </c>
      <c r="K55" s="1">
        <f>[1]Calculation!DQ57*100</f>
        <v>2.7111883014442744</v>
      </c>
      <c r="L55" s="1">
        <f>[1]Calculation!DR57*100</f>
        <v>12.174475691872694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26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42</v>
      </c>
      <c r="T55" s="2">
        <f>'[1]Delegate Counter'!AV56</f>
        <v>0</v>
      </c>
      <c r="U55" s="2">
        <f>'[1]Delegate Counter'!AW56</f>
        <v>16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 t="e">
        <f>[1]Calculation!DJ58*100</f>
        <v>#VALUE!</v>
      </c>
      <c r="F56" s="1">
        <f>[1]Calculation!DK58*100</f>
        <v>17.356262315192218</v>
      </c>
      <c r="G56" s="1">
        <f>[1]Calculation!DM58*100</f>
        <v>0</v>
      </c>
      <c r="H56" s="1">
        <f>[1]Calculation!DN58*100</f>
        <v>15.801168699904656</v>
      </c>
      <c r="I56" s="1">
        <f>[1]Calculation!DO58*100</f>
        <v>7.7227198319735662</v>
      </c>
      <c r="J56" s="1">
        <f>[1]Calculation!DP58*100</f>
        <v>29.296099993766923</v>
      </c>
      <c r="K56" s="1">
        <f>[1]Calculation!DQ58*100</f>
        <v>1.0675019690555509</v>
      </c>
      <c r="L56" s="1">
        <f>[1]Calculation!DR58*100</f>
        <v>13.174823381928425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4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 t="e">
        <f>[1]Calculation!DJ59*100</f>
        <v>#VALUE!</v>
      </c>
      <c r="F57" s="1">
        <f>[1]Calculation!DK59*100</f>
        <v>25.130790978453788</v>
      </c>
      <c r="G57" s="1">
        <f>[1]Calculation!DM59*100</f>
        <v>0</v>
      </c>
      <c r="H57" s="1">
        <f>[1]Calculation!DN59*100</f>
        <v>11.399539916852405</v>
      </c>
      <c r="I57" s="1">
        <f>[1]Calculation!DO59*100</f>
        <v>5.2055748904051358</v>
      </c>
      <c r="J57" s="1">
        <f>[1]Calculation!DP59*100</f>
        <v>26.17742891178818</v>
      </c>
      <c r="K57" s="1">
        <f>[1]Calculation!DQ59*100</f>
        <v>1.9895206400002714</v>
      </c>
      <c r="L57" s="1">
        <f>[1]Calculation!DR59*100</f>
        <v>13.743678445212934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 t="e">
        <f>[1]Calculation!DJ60*100</f>
        <v>#VALUE!</v>
      </c>
      <c r="F58" s="1">
        <f>[1]Calculation!DK60*100</f>
        <v>25.130790978453788</v>
      </c>
      <c r="G58" s="1">
        <f>[1]Calculation!DM60*100</f>
        <v>0</v>
      </c>
      <c r="H58" s="1">
        <f>[1]Calculation!DN60*100</f>
        <v>11.399539916852405</v>
      </c>
      <c r="I58" s="1">
        <f>[1]Calculation!DO60*100</f>
        <v>5.2055748904051358</v>
      </c>
      <c r="J58" s="1">
        <f>[1]Calculation!DP60*100</f>
        <v>26.17742891178818</v>
      </c>
      <c r="K58" s="1">
        <f>[1]Calculation!DQ60*100</f>
        <v>1.9895206400002714</v>
      </c>
      <c r="L58" s="1">
        <f>[1]Calculation!DR60*100</f>
        <v>13.743678445212934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 t="e">
        <f t="shared" ref="E59:L59" si="4">SUMPRODUCT(E2:E58,$M2:$M58)</f>
        <v>#VALUE!</v>
      </c>
      <c r="F59" s="1">
        <f t="shared" si="4"/>
        <v>22.83418825304555</v>
      </c>
      <c r="G59" s="1">
        <f t="shared" si="4"/>
        <v>0</v>
      </c>
      <c r="H59" s="1">
        <f t="shared" si="4"/>
        <v>11.630230409124691</v>
      </c>
      <c r="I59" s="1">
        <f t="shared" si="4"/>
        <v>6.2094127046473968</v>
      </c>
      <c r="J59" s="1">
        <f t="shared" si="4"/>
        <v>25.717137862668519</v>
      </c>
      <c r="K59" s="1">
        <f t="shared" si="4"/>
        <v>2.4319990523362245</v>
      </c>
      <c r="L59" s="1">
        <f t="shared" si="4"/>
        <v>12.819645115617586</v>
      </c>
      <c r="M59">
        <v>1</v>
      </c>
      <c r="N59" s="4" t="str">
        <f t="shared" si="2"/>
        <v>43861US</v>
      </c>
      <c r="O59" s="2">
        <f>'[1]Delegate Counter'!AP60</f>
        <v>1189</v>
      </c>
      <c r="P59" s="2">
        <f>'[1]Delegate Counter'!AQ60</f>
        <v>758</v>
      </c>
      <c r="Q59" s="2">
        <f>'[1]Delegate Counter'!AS60</f>
        <v>267</v>
      </c>
      <c r="R59" s="2">
        <f>'[1]Delegate Counter'!AT60</f>
        <v>41</v>
      </c>
      <c r="S59" s="2">
        <f>'[1]Delegate Counter'!AU60</f>
        <v>1363</v>
      </c>
      <c r="T59" s="2">
        <f>'[1]Delegate Counter'!AV60</f>
        <v>10</v>
      </c>
      <c r="U59" s="2">
        <f>'[1]Delegate Counter'!AW60</f>
        <v>353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29.7</v>
      </c>
      <c r="C2" s="33">
        <f>[1]Simulations!E60</f>
        <v>1189</v>
      </c>
      <c r="D2" s="3">
        <f>ROUND([1]Simulations!N60*100,1)</f>
        <v>22.6</v>
      </c>
      <c r="E2" s="5"/>
      <c r="F2" s="5"/>
      <c r="G2" s="5"/>
    </row>
    <row r="3" spans="1:15">
      <c r="A3" t="s">
        <v>2</v>
      </c>
      <c r="B3" s="5">
        <f ca="1">ROUND([1]Simulations!P123*100,1)</f>
        <v>13.3</v>
      </c>
      <c r="C3" s="33">
        <f>[1]Simulations!F60</f>
        <v>758</v>
      </c>
      <c r="D3" s="3">
        <f>ROUND([1]Simulations!O60*100,1)</f>
        <v>16.899999999999999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5.8</v>
      </c>
      <c r="C4" s="33">
        <f>[1]Simulations!H60</f>
        <v>267</v>
      </c>
      <c r="D4" s="3">
        <f>ROUND([1]Simulations!Q60*100,1)</f>
        <v>11.6</v>
      </c>
      <c r="E4" s="5"/>
      <c r="F4" s="5"/>
      <c r="G4" s="5"/>
    </row>
    <row r="5" spans="1:15">
      <c r="A5" t="s">
        <v>5</v>
      </c>
      <c r="B5" s="5">
        <f ca="1">ROUND([1]Simulations!S123*100,1)</f>
        <v>1.6</v>
      </c>
      <c r="C5" s="33">
        <f>[1]Simulations!I60</f>
        <v>41</v>
      </c>
      <c r="D5" s="3">
        <f>ROUND([1]Simulations!R60*100,1)</f>
        <v>6.2</v>
      </c>
      <c r="E5" s="5"/>
      <c r="F5" s="5"/>
      <c r="G5" s="5"/>
    </row>
    <row r="6" spans="1:15">
      <c r="A6" t="s">
        <v>6</v>
      </c>
      <c r="B6" s="5">
        <f ca="1">ROUND([1]Simulations!T123*100,1)</f>
        <v>42.6</v>
      </c>
      <c r="C6" s="33">
        <f>[1]Simulations!J60</f>
        <v>1363</v>
      </c>
      <c r="D6" s="3">
        <f>ROUND([1]Simulations!S60*100,1)</f>
        <v>25.5</v>
      </c>
      <c r="E6" s="5"/>
      <c r="F6" s="5"/>
      <c r="G6" s="5"/>
    </row>
    <row r="7" spans="1:15">
      <c r="A7" t="s">
        <v>7</v>
      </c>
      <c r="B7" s="5">
        <f ca="1">ROUND([1]Simulations!U123*100,1)</f>
        <v>0.5</v>
      </c>
      <c r="C7" s="33">
        <f>[1]Simulations!K60</f>
        <v>10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6.4</v>
      </c>
      <c r="C8" s="33">
        <f>[1]Simulations!L60</f>
        <v>353</v>
      </c>
      <c r="D8" s="3">
        <f>ROUND([1]Simulations!U60*100,1)</f>
        <v>12.7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36.799999999999997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18.3</v>
      </c>
      <c r="M2" s="5" t="str">
        <f>INDEX([1]ranks!Z$2:Z$58,MATCH($A2,[1]ranks!$A$2:$A$58,0))</f>
        <v>Warren</v>
      </c>
      <c r="N2" s="5">
        <f>INDEX([1]ranks!AA$2:AA$58,MATCH($A2,[1]ranks!$A$2:$A$58,0))</f>
        <v>10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26.7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25.5</v>
      </c>
      <c r="K3" s="5" t="str">
        <f>INDEX([1]ranks!X$2:X$58,MATCH($A3,[1]ranks!$A$2:$A$58,0))</f>
        <v>Warren</v>
      </c>
      <c r="L3" s="5">
        <f>INDEX([1]ranks!Y$2:Y$58,MATCH($A3,[1]ranks!$A$2:$A$58,0))</f>
        <v>13.9</v>
      </c>
      <c r="M3" s="5" t="str">
        <f>INDEX([1]ranks!Z$2:Z$58,MATCH($A3,[1]ranks!$A$2:$A$58,0))</f>
        <v>Bloomberg</v>
      </c>
      <c r="N3" s="5">
        <f>INDEX([1]ranks!AA$2:AA$58,MATCH($A3,[1]ranks!$A$2:$A$58,0))</f>
        <v>13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26.8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26.8</v>
      </c>
      <c r="K4" s="5" t="str">
        <f>INDEX([1]ranks!X$2:X$58,MATCH($A4,[1]ranks!$A$2:$A$58,0))</f>
        <v>Bloomberg</v>
      </c>
      <c r="L4" s="5">
        <f>INDEX([1]ranks!Y$2:Y$58,MATCH($A4,[1]ranks!$A$2:$A$58,0))</f>
        <v>13.3</v>
      </c>
      <c r="M4" s="5" t="str">
        <f>INDEX([1]ranks!Z$2:Z$58,MATCH($A4,[1]ranks!$A$2:$A$58,0))</f>
        <v>Warren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Biden</v>
      </c>
      <c r="J5" s="5">
        <f>INDEX([1]ranks!W$2:W$58,MATCH($A5,[1]ranks!$A$2:$A$58,0))</f>
        <v>23.9</v>
      </c>
      <c r="K5" s="5" t="str">
        <f>INDEX([1]ranks!X$2:X$58,MATCH($A5,[1]ranks!$A$2:$A$58,0))</f>
        <v>Sanders</v>
      </c>
      <c r="L5" s="5">
        <f>INDEX([1]ranks!Y$2:Y$58,MATCH($A5,[1]ranks!$A$2:$A$58,0))</f>
        <v>19.5</v>
      </c>
      <c r="M5" s="5" t="str">
        <f>INDEX([1]ranks!Z$2:Z$58,MATCH($A5,[1]ranks!$A$2:$A$58,0))</f>
        <v>Buttigieg</v>
      </c>
      <c r="N5" s="5">
        <f>INDEX([1]ranks!AA$2:AA$58,MATCH($A5,[1]ranks!$A$2:$A$58,0))</f>
        <v>13.8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31.2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16.100000000000001</v>
      </c>
      <c r="K6" s="5" t="str">
        <f>INDEX([1]ranks!X$2:X$58,MATCH($A6,[1]ranks!$A$2:$A$58,0))</f>
        <v>Warren</v>
      </c>
      <c r="L6" s="5">
        <f>INDEX([1]ranks!Y$2:Y$58,MATCH($A6,[1]ranks!$A$2:$A$58,0))</f>
        <v>15.9</v>
      </c>
      <c r="M6" s="5" t="str">
        <f>INDEX([1]ranks!Z$2:Z$58,MATCH($A6,[1]ranks!$A$2:$A$58,0))</f>
        <v>Bloomberg</v>
      </c>
      <c r="N6" s="5">
        <f>INDEX([1]ranks!AA$2:AA$58,MATCH($A6,[1]ranks!$A$2:$A$58,0))</f>
        <v>15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34.299999999999997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17.2</v>
      </c>
      <c r="K7" s="5" t="str">
        <f>INDEX([1]ranks!X$2:X$58,MATCH($A7,[1]ranks!$A$2:$A$58,0))</f>
        <v>Warren</v>
      </c>
      <c r="L7" s="5">
        <f>INDEX([1]ranks!Y$2:Y$58,MATCH($A7,[1]ranks!$A$2:$A$58,0))</f>
        <v>14.5</v>
      </c>
      <c r="M7" s="5" t="str">
        <f>INDEX([1]ranks!Z$2:Z$58,MATCH($A7,[1]ranks!$A$2:$A$58,0))</f>
        <v>Bloomberg</v>
      </c>
      <c r="N7" s="5">
        <f>INDEX([1]ranks!AA$2:AA$58,MATCH($A7,[1]ranks!$A$2:$A$58,0))</f>
        <v>13.6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26.5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19.3</v>
      </c>
      <c r="K8" s="5" t="str">
        <f>INDEX([1]ranks!X$2:X$58,MATCH($A8,[1]ranks!$A$2:$A$58,0))</f>
        <v>Warren</v>
      </c>
      <c r="L8" s="5">
        <f>INDEX([1]ranks!Y$2:Y$58,MATCH($A8,[1]ranks!$A$2:$A$58,0))</f>
        <v>15.8</v>
      </c>
      <c r="M8" s="5" t="str">
        <f>INDEX([1]ranks!Z$2:Z$58,MATCH($A8,[1]ranks!$A$2:$A$58,0))</f>
        <v>Bloomberg</v>
      </c>
      <c r="N8" s="5">
        <f>INDEX([1]ranks!AA$2:AA$58,MATCH($A8,[1]ranks!$A$2:$A$58,0))</f>
        <v>15.7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33.200000000000003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21.7</v>
      </c>
      <c r="K9" s="5" t="str">
        <f>INDEX([1]ranks!X$2:X$58,MATCH($A9,[1]ranks!$A$2:$A$58,0))</f>
        <v>Bloomberg</v>
      </c>
      <c r="L9" s="5">
        <f>INDEX([1]ranks!Y$2:Y$58,MATCH($A9,[1]ranks!$A$2:$A$58,0))</f>
        <v>13.9</v>
      </c>
      <c r="M9" s="5" t="str">
        <f>INDEX([1]ranks!Z$2:Z$58,MATCH($A9,[1]ranks!$A$2:$A$58,0))</f>
        <v>Warren</v>
      </c>
      <c r="N9" s="5">
        <f>INDEX([1]ranks!AA$2:AA$58,MATCH($A9,[1]ranks!$A$2:$A$58,0))</f>
        <v>12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27.1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24.9</v>
      </c>
      <c r="K10" s="5" t="str">
        <f>INDEX([1]ranks!X$2:X$58,MATCH($A10,[1]ranks!$A$2:$A$58,0))</f>
        <v>Sanders</v>
      </c>
      <c r="L10" s="5">
        <f>INDEX([1]ranks!Y$2:Y$58,MATCH($A10,[1]ranks!$A$2:$A$58,0))</f>
        <v>17.399999999999999</v>
      </c>
      <c r="M10" s="5" t="str">
        <f>INDEX([1]ranks!Z$2:Z$58,MATCH($A10,[1]ranks!$A$2:$A$58,0))</f>
        <v>Buttigieg</v>
      </c>
      <c r="N10" s="5">
        <f>INDEX([1]ranks!AA$2:AA$58,MATCH($A10,[1]ranks!$A$2:$A$58,0))</f>
        <v>10.1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35.9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20.399999999999999</v>
      </c>
      <c r="K11" s="5" t="str">
        <f>INDEX([1]ranks!X$2:X$58,MATCH($A11,[1]ranks!$A$2:$A$58,0))</f>
        <v>Sanders</v>
      </c>
      <c r="L11" s="5">
        <f>INDEX([1]ranks!Y$2:Y$58,MATCH($A11,[1]ranks!$A$2:$A$58,0))</f>
        <v>20.2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18.7</v>
      </c>
      <c r="K12" s="5" t="str">
        <f>INDEX([1]ranks!X$2:X$58,MATCH($A12,[1]ranks!$A$2:$A$58,0))</f>
        <v>Warren</v>
      </c>
      <c r="L12" s="5">
        <f>INDEX([1]ranks!Y$2:Y$58,MATCH($A12,[1]ranks!$A$2:$A$58,0))</f>
        <v>15.4</v>
      </c>
      <c r="M12" s="5" t="str">
        <f>INDEX([1]ranks!Z$2:Z$58,MATCH($A12,[1]ranks!$A$2:$A$58,0))</f>
        <v>Bloomberg</v>
      </c>
      <c r="N12" s="5">
        <f>INDEX([1]ranks!AA$2:AA$58,MATCH($A12,[1]ranks!$A$2:$A$58,0))</f>
        <v>14.3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20.5</v>
      </c>
      <c r="K13" s="5" t="str">
        <f>INDEX([1]ranks!X$2:X$58,MATCH($A13,[1]ranks!$A$2:$A$58,0))</f>
        <v>Bloomberg</v>
      </c>
      <c r="L13" s="5">
        <f>INDEX([1]ranks!Y$2:Y$58,MATCH($A13,[1]ranks!$A$2:$A$58,0))</f>
        <v>13.5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20.7</v>
      </c>
      <c r="K14" s="5" t="str">
        <f>INDEX([1]ranks!X$2:X$58,MATCH($A14,[1]ranks!$A$2:$A$58,0))</f>
        <v>Buttigieg</v>
      </c>
      <c r="L14" s="5">
        <f>INDEX([1]ranks!Y$2:Y$58,MATCH($A14,[1]ranks!$A$2:$A$58,0))</f>
        <v>15.8</v>
      </c>
      <c r="M14" s="5" t="str">
        <f>INDEX([1]ranks!Z$2:Z$58,MATCH($A14,[1]ranks!$A$2:$A$58,0))</f>
        <v>Bloomberg</v>
      </c>
      <c r="N14" s="5">
        <f>INDEX([1]ranks!AA$2:AA$58,MATCH($A14,[1]ranks!$A$2:$A$58,0))</f>
        <v>15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20.100000000000001</v>
      </c>
      <c r="K15" s="5" t="str">
        <f>INDEX([1]ranks!X$2:X$58,MATCH($A15,[1]ranks!$A$2:$A$58,0))</f>
        <v>Biden</v>
      </c>
      <c r="L15" s="5">
        <f>INDEX([1]ranks!Y$2:Y$58,MATCH($A15,[1]ranks!$A$2:$A$58,0))</f>
        <v>18.8</v>
      </c>
      <c r="M15" s="5" t="str">
        <f>INDEX([1]ranks!Z$2:Z$58,MATCH($A15,[1]ranks!$A$2:$A$58,0))</f>
        <v>Bloomberg</v>
      </c>
      <c r="N15" s="5">
        <f>INDEX([1]ranks!AA$2:AA$58,MATCH($A15,[1]ranks!$A$2:$A$58,0))</f>
        <v>13.1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30.4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16.8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Warren</v>
      </c>
      <c r="N17" s="5">
        <f>INDEX([1]ranks!AA$2:AA$58,MATCH($A17,[1]ranks!$A$2:$A$58,0))</f>
        <v>13.4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24</v>
      </c>
      <c r="K18" s="5" t="str">
        <f>INDEX([1]ranks!X$2:X$58,MATCH($A18,[1]ranks!$A$2:$A$58,0))</f>
        <v>Bloomberg</v>
      </c>
      <c r="L18" s="5">
        <f>INDEX([1]ranks!Y$2:Y$58,MATCH($A18,[1]ranks!$A$2:$A$58,0))</f>
        <v>17.8</v>
      </c>
      <c r="M18" s="5" t="str">
        <f>INDEX([1]ranks!Z$2:Z$58,MATCH($A18,[1]ranks!$A$2:$A$58,0))</f>
        <v>Warren</v>
      </c>
      <c r="N18" s="5">
        <f>INDEX([1]ranks!AA$2:AA$58,MATCH($A18,[1]ranks!$A$2:$A$58,0))</f>
        <v>11.5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38.1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18.5</v>
      </c>
      <c r="K19" s="5" t="str">
        <f>INDEX([1]ranks!X$2:X$58,MATCH($A19,[1]ranks!$A$2:$A$58,0))</f>
        <v>Bloomberg</v>
      </c>
      <c r="L19" s="5">
        <f>INDEX([1]ranks!Y$2:Y$58,MATCH($A19,[1]ranks!$A$2:$A$58,0))</f>
        <v>18.399999999999999</v>
      </c>
      <c r="M19" s="5" t="str">
        <f>INDEX([1]ranks!Z$2:Z$58,MATCH($A19,[1]ranks!$A$2:$A$58,0))</f>
        <v>Warren</v>
      </c>
      <c r="N19" s="5">
        <f>INDEX([1]ranks!AA$2:AA$58,MATCH($A19,[1]ranks!$A$2:$A$58,0))</f>
        <v>9.6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26.7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Warren</v>
      </c>
      <c r="J20" s="5">
        <f>INDEX([1]ranks!W$2:W$58,MATCH($A20,[1]ranks!$A$2:$A$58,0))</f>
        <v>16.7</v>
      </c>
      <c r="K20" s="5" t="str">
        <f>INDEX([1]ranks!X$2:X$58,MATCH($A20,[1]ranks!$A$2:$A$58,0))</f>
        <v>Biden</v>
      </c>
      <c r="L20" s="5">
        <f>INDEX([1]ranks!Y$2:Y$58,MATCH($A20,[1]ranks!$A$2:$A$58,0))</f>
        <v>16.2</v>
      </c>
      <c r="M20" s="5" t="str">
        <f>INDEX([1]ranks!Z$2:Z$58,MATCH($A20,[1]ranks!$A$2:$A$58,0))</f>
        <v>Bloomberg</v>
      </c>
      <c r="N20" s="5">
        <f>INDEX([1]ranks!AA$2:AA$58,MATCH($A20,[1]ranks!$A$2:$A$58,0))</f>
        <v>16.2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23.5</v>
      </c>
      <c r="K21" s="5" t="str">
        <f>INDEX([1]ranks!X$2:X$58,MATCH($A21,[1]ranks!$A$2:$A$58,0))</f>
        <v>Bloomberg</v>
      </c>
      <c r="L21" s="5">
        <f>INDEX([1]ranks!Y$2:Y$58,MATCH($A21,[1]ranks!$A$2:$A$58,0))</f>
        <v>15.1</v>
      </c>
      <c r="M21" s="5" t="str">
        <f>INDEX([1]ranks!Z$2:Z$58,MATCH($A21,[1]ranks!$A$2:$A$58,0))</f>
        <v>Warren</v>
      </c>
      <c r="N21" s="5">
        <f>INDEX([1]ranks!AA$2:AA$58,MATCH($A21,[1]ranks!$A$2:$A$58,0))</f>
        <v>14.3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21.8</v>
      </c>
      <c r="K22" s="5" t="str">
        <f>INDEX([1]ranks!X$2:X$58,MATCH($A22,[1]ranks!$A$2:$A$58,0))</f>
        <v>Bloomberg</v>
      </c>
      <c r="L22" s="5">
        <f>INDEX([1]ranks!Y$2:Y$58,MATCH($A22,[1]ranks!$A$2:$A$58,0))</f>
        <v>15.7</v>
      </c>
      <c r="M22" s="5" t="str">
        <f>INDEX([1]ranks!Z$2:Z$58,MATCH($A22,[1]ranks!$A$2:$A$58,0))</f>
        <v>Biden</v>
      </c>
      <c r="N22" s="5">
        <f>INDEX([1]ranks!AA$2:AA$58,MATCH($A22,[1]ranks!$A$2:$A$58,0))</f>
        <v>13.8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21.6</v>
      </c>
      <c r="K23" s="5" t="str">
        <f>INDEX([1]ranks!X$2:X$58,MATCH($A23,[1]ranks!$A$2:$A$58,0))</f>
        <v>Bloomberg</v>
      </c>
      <c r="L23" s="5">
        <f>INDEX([1]ranks!Y$2:Y$58,MATCH($A23,[1]ranks!$A$2:$A$58,0))</f>
        <v>16.100000000000001</v>
      </c>
      <c r="M23" s="5" t="str">
        <f>INDEX([1]ranks!Z$2:Z$58,MATCH($A23,[1]ranks!$A$2:$A$58,0))</f>
        <v>Warren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22.9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21</v>
      </c>
      <c r="K24" s="5" t="str">
        <f>INDEX([1]ranks!X$2:X$58,MATCH($A24,[1]ranks!$A$2:$A$58,0))</f>
        <v>Biden</v>
      </c>
      <c r="L24" s="5">
        <f>INDEX([1]ranks!Y$2:Y$58,MATCH($A24,[1]ranks!$A$2:$A$58,0))</f>
        <v>14.3</v>
      </c>
      <c r="M24" s="5" t="str">
        <f>INDEX([1]ranks!Z$2:Z$58,MATCH($A24,[1]ranks!$A$2:$A$58,0))</f>
        <v>Buttigieg</v>
      </c>
      <c r="N24" s="5">
        <f>INDEX([1]ranks!AA$2:AA$58,MATCH($A24,[1]ranks!$A$2:$A$58,0))</f>
        <v>13.8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40.4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18.3</v>
      </c>
      <c r="K25" s="5" t="str">
        <f>INDEX([1]ranks!X$2:X$58,MATCH($A25,[1]ranks!$A$2:$A$58,0))</f>
        <v>Sanders</v>
      </c>
      <c r="L25" s="5">
        <f>INDEX([1]ranks!Y$2:Y$58,MATCH($A25,[1]ranks!$A$2:$A$58,0))</f>
        <v>17.600000000000001</v>
      </c>
      <c r="M25" s="5" t="str">
        <f>INDEX([1]ranks!Z$2:Z$58,MATCH($A25,[1]ranks!$A$2:$A$58,0))</f>
        <v>Warren</v>
      </c>
      <c r="N25" s="5">
        <f>INDEX([1]ranks!AA$2:AA$58,MATCH($A25,[1]ranks!$A$2:$A$58,0))</f>
        <v>9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23.3</v>
      </c>
      <c r="K26" s="5" t="str">
        <f>INDEX([1]ranks!X$2:X$58,MATCH($A26,[1]ranks!$A$2:$A$58,0))</f>
        <v>Sanders</v>
      </c>
      <c r="L26" s="5">
        <f>INDEX([1]ranks!Y$2:Y$58,MATCH($A26,[1]ranks!$A$2:$A$58,0))</f>
        <v>17</v>
      </c>
      <c r="M26" s="5" t="str">
        <f>INDEX([1]ranks!Z$2:Z$58,MATCH($A26,[1]ranks!$A$2:$A$58,0))</f>
        <v>Warren</v>
      </c>
      <c r="N26" s="5">
        <f>INDEX([1]ranks!AA$2:AA$58,MATCH($A26,[1]ranks!$A$2:$A$58,0))</f>
        <v>9.8000000000000007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27.5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20.5</v>
      </c>
      <c r="K27" s="5" t="str">
        <f>INDEX([1]ranks!X$2:X$58,MATCH($A27,[1]ranks!$A$2:$A$58,0))</f>
        <v>Bloomberg</v>
      </c>
      <c r="L27" s="5">
        <f>INDEX([1]ranks!Y$2:Y$58,MATCH($A27,[1]ranks!$A$2:$A$58,0))</f>
        <v>15</v>
      </c>
      <c r="M27" s="5" t="str">
        <f>INDEX([1]ranks!Z$2:Z$58,MATCH($A27,[1]ranks!$A$2:$A$58,0))</f>
        <v>Warren</v>
      </c>
      <c r="N27" s="5">
        <f>INDEX([1]ranks!AA$2:AA$58,MATCH($A27,[1]ranks!$A$2:$A$58,0))</f>
        <v>14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17.7</v>
      </c>
      <c r="K28" s="5" t="str">
        <f>INDEX([1]ranks!X$2:X$58,MATCH($A28,[1]ranks!$A$2:$A$58,0))</f>
        <v>Buttigieg</v>
      </c>
      <c r="L28" s="5">
        <f>INDEX([1]ranks!Y$2:Y$58,MATCH($A28,[1]ranks!$A$2:$A$58,0))</f>
        <v>15.6</v>
      </c>
      <c r="M28" s="5" t="str">
        <f>INDEX([1]ranks!Z$2:Z$58,MATCH($A28,[1]ranks!$A$2:$A$58,0))</f>
        <v>Bloomberg</v>
      </c>
      <c r="N28" s="5">
        <f>INDEX([1]ranks!AA$2:AA$58,MATCH($A28,[1]ranks!$A$2:$A$58,0))</f>
        <v>13.4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31.6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22.1</v>
      </c>
      <c r="K29" s="5" t="str">
        <f>INDEX([1]ranks!X$2:X$58,MATCH($A29,[1]ranks!$A$2:$A$58,0))</f>
        <v>Warren</v>
      </c>
      <c r="L29" s="5">
        <f>INDEX([1]ranks!Y$2:Y$58,MATCH($A29,[1]ranks!$A$2:$A$58,0))</f>
        <v>13.3</v>
      </c>
      <c r="M29" s="5" t="str">
        <f>INDEX([1]ranks!Z$2:Z$58,MATCH($A29,[1]ranks!$A$2:$A$58,0))</f>
        <v>Buttigieg</v>
      </c>
      <c r="N29" s="5">
        <f>INDEX([1]ranks!AA$2:AA$58,MATCH($A29,[1]ranks!$A$2:$A$58,0))</f>
        <v>12.1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22.2</v>
      </c>
      <c r="K31" s="5" t="str">
        <f>INDEX([1]ranks!X$2:X$58,MATCH($A31,[1]ranks!$A$2:$A$58,0))</f>
        <v>Bloomberg</v>
      </c>
      <c r="L31" s="5">
        <f>INDEX([1]ranks!Y$2:Y$58,MATCH($A31,[1]ranks!$A$2:$A$58,0))</f>
        <v>16.399999999999999</v>
      </c>
      <c r="M31" s="5" t="str">
        <f>INDEX([1]ranks!Z$2:Z$58,MATCH($A31,[1]ranks!$A$2:$A$58,0))</f>
        <v>Warren</v>
      </c>
      <c r="N31" s="5">
        <f>INDEX([1]ranks!AA$2:AA$58,MATCH($A31,[1]ranks!$A$2:$A$58,0))</f>
        <v>14.4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19.600000000000001</v>
      </c>
      <c r="K32" s="5" t="str">
        <f>INDEX([1]ranks!X$2:X$58,MATCH($A32,[1]ranks!$A$2:$A$58,0))</f>
        <v>Bloomberg</v>
      </c>
      <c r="L32" s="5">
        <f>INDEX([1]ranks!Y$2:Y$58,MATCH($A32,[1]ranks!$A$2:$A$58,0))</f>
        <v>14.4</v>
      </c>
      <c r="M32" s="5" t="str">
        <f>INDEX([1]ranks!Z$2:Z$58,MATCH($A32,[1]ranks!$A$2:$A$58,0))</f>
        <v>Warren</v>
      </c>
      <c r="N32" s="5">
        <f>INDEX([1]ranks!AA$2:AA$58,MATCH($A32,[1]ranks!$A$2:$A$58,0))</f>
        <v>12.2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23.6</v>
      </c>
      <c r="K33" s="5" t="str">
        <f>INDEX([1]ranks!X$2:X$58,MATCH($A33,[1]ranks!$A$2:$A$58,0))</f>
        <v>Sanders</v>
      </c>
      <c r="L33" s="5">
        <f>INDEX([1]ranks!Y$2:Y$58,MATCH($A33,[1]ranks!$A$2:$A$58,0))</f>
        <v>22.4</v>
      </c>
      <c r="M33" s="5" t="str">
        <f>INDEX([1]ranks!Z$2:Z$58,MATCH($A33,[1]ranks!$A$2:$A$58,0))</f>
        <v>Warren</v>
      </c>
      <c r="N33" s="5">
        <f>INDEX([1]ranks!AA$2:AA$58,MATCH($A33,[1]ranks!$A$2:$A$58,0))</f>
        <v>11.5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25.7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22.3</v>
      </c>
      <c r="K34" s="5" t="str">
        <f>INDEX([1]ranks!X$2:X$58,MATCH($A34,[1]ranks!$A$2:$A$58,0))</f>
        <v>Bloomberg</v>
      </c>
      <c r="L34" s="5">
        <f>INDEX([1]ranks!Y$2:Y$58,MATCH($A34,[1]ranks!$A$2:$A$58,0))</f>
        <v>21.5</v>
      </c>
      <c r="M34" s="5" t="str">
        <f>INDEX([1]ranks!Z$2:Z$58,MATCH($A34,[1]ranks!$A$2:$A$58,0))</f>
        <v>Buttigieg</v>
      </c>
      <c r="N34" s="5">
        <f>INDEX([1]ranks!AA$2:AA$58,MATCH($A34,[1]ranks!$A$2:$A$58,0))</f>
        <v>10.7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31.5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17</v>
      </c>
      <c r="K35" s="5" t="str">
        <f>INDEX([1]ranks!X$2:X$58,MATCH($A35,[1]ranks!$A$2:$A$58,0))</f>
        <v>Buttigieg</v>
      </c>
      <c r="L35" s="5">
        <f>INDEX([1]ranks!Y$2:Y$58,MATCH($A35,[1]ranks!$A$2:$A$58,0))</f>
        <v>15.3</v>
      </c>
      <c r="M35" s="5" t="str">
        <f>INDEX([1]ranks!Z$2:Z$58,MATCH($A35,[1]ranks!$A$2:$A$58,0))</f>
        <v>Bloomberg</v>
      </c>
      <c r="N35" s="5">
        <f>INDEX([1]ranks!AA$2:AA$58,MATCH($A35,[1]ranks!$A$2:$A$58,0))</f>
        <v>13.3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22.3</v>
      </c>
      <c r="K36" s="5" t="str">
        <f>INDEX([1]ranks!X$2:X$58,MATCH($A36,[1]ranks!$A$2:$A$58,0))</f>
        <v>Bloomberg</v>
      </c>
      <c r="L36" s="5">
        <f>INDEX([1]ranks!Y$2:Y$58,MATCH($A36,[1]ranks!$A$2:$A$58,0))</f>
        <v>16.3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31.6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21.1</v>
      </c>
      <c r="K37" s="5" t="str">
        <f>INDEX([1]ranks!X$2:X$58,MATCH($A37,[1]ranks!$A$2:$A$58,0))</f>
        <v>Bloomberg</v>
      </c>
      <c r="L37" s="5">
        <f>INDEX([1]ranks!Y$2:Y$58,MATCH($A37,[1]ranks!$A$2:$A$58,0))</f>
        <v>18.100000000000001</v>
      </c>
      <c r="M37" s="5" t="str">
        <f>INDEX([1]ranks!Z$2:Z$58,MATCH($A37,[1]ranks!$A$2:$A$58,0))</f>
        <v>Warren</v>
      </c>
      <c r="N37" s="5">
        <f>INDEX([1]ranks!AA$2:AA$58,MATCH($A37,[1]ranks!$A$2:$A$58,0))</f>
        <v>10.5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28.6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21.7</v>
      </c>
      <c r="K38" s="5" t="str">
        <f>INDEX([1]ranks!X$2:X$58,MATCH($A38,[1]ranks!$A$2:$A$58,0))</f>
        <v>Warren</v>
      </c>
      <c r="L38" s="5">
        <f>INDEX([1]ranks!Y$2:Y$58,MATCH($A38,[1]ranks!$A$2:$A$58,0))</f>
        <v>14.3</v>
      </c>
      <c r="M38" s="5" t="str">
        <f>INDEX([1]ranks!Z$2:Z$58,MATCH($A38,[1]ranks!$A$2:$A$58,0))</f>
        <v>Bloomberg</v>
      </c>
      <c r="N38" s="5">
        <f>INDEX([1]ranks!AA$2:AA$58,MATCH($A38,[1]ranks!$A$2:$A$58,0))</f>
        <v>13.7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24.7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24.2</v>
      </c>
      <c r="K39" s="5" t="str">
        <f>INDEX([1]ranks!X$2:X$58,MATCH($A39,[1]ranks!$A$2:$A$58,0))</f>
        <v>Bloomberg</v>
      </c>
      <c r="L39" s="5">
        <f>INDEX([1]ranks!Y$2:Y$58,MATCH($A39,[1]ranks!$A$2:$A$58,0))</f>
        <v>15.8</v>
      </c>
      <c r="M39" s="5" t="str">
        <f>INDEX([1]ranks!Z$2:Z$58,MATCH($A39,[1]ranks!$A$2:$A$58,0))</f>
        <v>Buttigieg</v>
      </c>
      <c r="N39" s="5">
        <f>INDEX([1]ranks!AA$2:AA$58,MATCH($A39,[1]ranks!$A$2:$A$58,0))</f>
        <v>13.3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17.399999999999999</v>
      </c>
      <c r="K40" s="5" t="str">
        <f>INDEX([1]ranks!X$2:X$58,MATCH($A40,[1]ranks!$A$2:$A$58,0))</f>
        <v>Bloomberg</v>
      </c>
      <c r="L40" s="5">
        <f>INDEX([1]ranks!Y$2:Y$58,MATCH($A40,[1]ranks!$A$2:$A$58,0))</f>
        <v>16.2</v>
      </c>
      <c r="M40" s="5" t="str">
        <f>INDEX([1]ranks!Z$2:Z$58,MATCH($A40,[1]ranks!$A$2:$A$58,0))</f>
        <v>Warren</v>
      </c>
      <c r="N40" s="5">
        <f>INDEX([1]ranks!AA$2:AA$58,MATCH($A40,[1]ranks!$A$2:$A$58,0))</f>
        <v>16.100000000000001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35.700000000000003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23.7</v>
      </c>
      <c r="K41" s="5" t="str">
        <f>INDEX([1]ranks!X$2:X$58,MATCH($A41,[1]ranks!$A$2:$A$58,0))</f>
        <v>Steyer</v>
      </c>
      <c r="L41" s="5">
        <f>INDEX([1]ranks!Y$2:Y$58,MATCH($A41,[1]ranks!$A$2:$A$58,0))</f>
        <v>14.9</v>
      </c>
      <c r="M41" s="5" t="str">
        <f>INDEX([1]ranks!Z$2:Z$58,MATCH($A41,[1]ranks!$A$2:$A$58,0))</f>
        <v>Buttigieg</v>
      </c>
      <c r="N41" s="5">
        <f>INDEX([1]ranks!AA$2:AA$58,MATCH($A41,[1]ranks!$A$2:$A$58,0))</f>
        <v>9.9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17.399999999999999</v>
      </c>
      <c r="K42" s="5" t="str">
        <f>INDEX([1]ranks!X$2:X$58,MATCH($A42,[1]ranks!$A$2:$A$58,0))</f>
        <v>Buttigieg</v>
      </c>
      <c r="L42" s="5">
        <f>INDEX([1]ranks!Y$2:Y$58,MATCH($A42,[1]ranks!$A$2:$A$58,0))</f>
        <v>15.8</v>
      </c>
      <c r="M42" s="5" t="str">
        <f>INDEX([1]ranks!Z$2:Z$58,MATCH($A42,[1]ranks!$A$2:$A$58,0))</f>
        <v>Bloomberg</v>
      </c>
      <c r="N42" s="5">
        <f>INDEX([1]ranks!AA$2:AA$58,MATCH($A42,[1]ranks!$A$2:$A$58,0))</f>
        <v>13.6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32.799999999999997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</v>
      </c>
      <c r="K43" s="5" t="str">
        <f>INDEX([1]ranks!X$2:X$58,MATCH($A43,[1]ranks!$A$2:$A$58,0))</f>
        <v>Bloomberg</v>
      </c>
      <c r="L43" s="5">
        <f>INDEX([1]ranks!Y$2:Y$58,MATCH($A43,[1]ranks!$A$2:$A$58,0))</f>
        <v>18.3</v>
      </c>
      <c r="M43" s="5" t="str">
        <f>INDEX([1]ranks!Z$2:Z$58,MATCH($A43,[1]ranks!$A$2:$A$58,0))</f>
        <v>Warren</v>
      </c>
      <c r="N43" s="5">
        <f>INDEX([1]ranks!AA$2:AA$58,MATCH($A43,[1]ranks!$A$2:$A$58,0))</f>
        <v>11.1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25.9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22.9</v>
      </c>
      <c r="K44" s="5" t="str">
        <f>INDEX([1]ranks!X$2:X$58,MATCH($A44,[1]ranks!$A$2:$A$58,0))</f>
        <v>Bloomberg</v>
      </c>
      <c r="L44" s="5">
        <f>INDEX([1]ranks!Y$2:Y$58,MATCH($A44,[1]ranks!$A$2:$A$58,0))</f>
        <v>17.7</v>
      </c>
      <c r="M44" s="5" t="str">
        <f>INDEX([1]ranks!Z$2:Z$58,MATCH($A44,[1]ranks!$A$2:$A$58,0))</f>
        <v>Warren</v>
      </c>
      <c r="N44" s="5">
        <f>INDEX([1]ranks!AA$2:AA$58,MATCH($A44,[1]ranks!$A$2:$A$58,0))</f>
        <v>13.9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33.700000000000003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14.4</v>
      </c>
      <c r="M45" s="5" t="str">
        <f>INDEX([1]ranks!Z$2:Z$58,MATCH($A45,[1]ranks!$A$2:$A$58,0))</f>
        <v>Biden</v>
      </c>
      <c r="N45" s="5">
        <f>INDEX([1]ranks!AA$2:AA$58,MATCH($A45,[1]ranks!$A$2:$A$58,0))</f>
        <v>13.8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Warren</v>
      </c>
      <c r="J46" s="5">
        <f>INDEX([1]ranks!W$2:W$58,MATCH($A46,[1]ranks!$A$2:$A$58,0))</f>
        <v>11.7</v>
      </c>
      <c r="K46" s="5" t="str">
        <f>INDEX([1]ranks!X$2:X$58,MATCH($A46,[1]ranks!$A$2:$A$58,0))</f>
        <v>Bloomberg</v>
      </c>
      <c r="L46" s="5">
        <f>INDEX([1]ranks!Y$2:Y$58,MATCH($A46,[1]ranks!$A$2:$A$58,0))</f>
        <v>11.2</v>
      </c>
      <c r="M46" s="5" t="str">
        <f>INDEX([1]ranks!Z$2:Z$58,MATCH($A46,[1]ranks!$A$2:$A$58,0))</f>
        <v>Biden</v>
      </c>
      <c r="N46" s="5">
        <f>INDEX([1]ranks!AA$2:AA$58,MATCH($A46,[1]ranks!$A$2:$A$58,0))</f>
        <v>10.7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25.4</v>
      </c>
      <c r="K47" s="5" t="str">
        <f>INDEX([1]ranks!X$2:X$58,MATCH($A47,[1]ranks!$A$2:$A$58,0))</f>
        <v>Bloomberg</v>
      </c>
      <c r="L47" s="5">
        <f>INDEX([1]ranks!Y$2:Y$58,MATCH($A47,[1]ranks!$A$2:$A$58,0))</f>
        <v>16.100000000000001</v>
      </c>
      <c r="M47" s="5" t="str">
        <f>INDEX([1]ranks!Z$2:Z$58,MATCH($A47,[1]ranks!$A$2:$A$58,0))</f>
        <v>Warren</v>
      </c>
      <c r="N47" s="5">
        <f>INDEX([1]ranks!AA$2:AA$58,MATCH($A47,[1]ranks!$A$2:$A$58,0))</f>
        <v>12.1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30.6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</v>
      </c>
      <c r="K48" s="5" t="str">
        <f>INDEX([1]ranks!X$2:X$58,MATCH($A48,[1]ranks!$A$2:$A$58,0))</f>
        <v>Biden</v>
      </c>
      <c r="L48" s="5">
        <f>INDEX([1]ranks!Y$2:Y$58,MATCH($A48,[1]ranks!$A$2:$A$58,0))</f>
        <v>15.4</v>
      </c>
      <c r="M48" s="5" t="str">
        <f>INDEX([1]ranks!Z$2:Z$58,MATCH($A48,[1]ranks!$A$2:$A$58,0))</f>
        <v>Warren</v>
      </c>
      <c r="N48" s="5">
        <f>INDEX([1]ranks!AA$2:AA$58,MATCH($A48,[1]ranks!$A$2:$A$58,0))</f>
        <v>14.6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27.1</v>
      </c>
      <c r="K49" s="5" t="str">
        <f>INDEX([1]ranks!X$2:X$58,MATCH($A49,[1]ranks!$A$2:$A$58,0))</f>
        <v>Bloomberg</v>
      </c>
      <c r="L49" s="5">
        <f>INDEX([1]ranks!Y$2:Y$58,MATCH($A49,[1]ranks!$A$2:$A$58,0))</f>
        <v>17.600000000000001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9.5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28.6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16.600000000000001</v>
      </c>
      <c r="K50" s="5" t="str">
        <f>INDEX([1]ranks!X$2:X$58,MATCH($A50,[1]ranks!$A$2:$A$58,0))</f>
        <v>Biden</v>
      </c>
      <c r="L50" s="5">
        <f>INDEX([1]ranks!Y$2:Y$58,MATCH($A50,[1]ranks!$A$2:$A$58,0))</f>
        <v>16.600000000000001</v>
      </c>
      <c r="M50" s="5" t="str">
        <f>INDEX([1]ranks!Z$2:Z$58,MATCH($A50,[1]ranks!$A$2:$A$58,0))</f>
        <v>Buttigieg</v>
      </c>
      <c r="N50" s="5">
        <f>INDEX([1]ranks!AA$2:AA$58,MATCH($A50,[1]ranks!$A$2:$A$58,0))</f>
        <v>14.5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25.5</v>
      </c>
      <c r="K51" s="5" t="str">
        <f>INDEX([1]ranks!X$2:X$58,MATCH($A51,[1]ranks!$A$2:$A$58,0))</f>
        <v>Bloomberg</v>
      </c>
      <c r="L51" s="5">
        <f>INDEX([1]ranks!Y$2:Y$58,MATCH($A51,[1]ranks!$A$2:$A$58,0))</f>
        <v>12.9</v>
      </c>
      <c r="M51" s="5" t="str">
        <f>INDEX([1]ranks!Z$2:Z$58,MATCH($A51,[1]ranks!$A$2:$A$58,0))</f>
        <v>Warren</v>
      </c>
      <c r="N51" s="5">
        <f>INDEX([1]ranks!AA$2:AA$58,MATCH($A51,[1]ranks!$A$2:$A$58,0))</f>
        <v>12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39.200000000000003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19.8</v>
      </c>
      <c r="K52" s="5" t="str">
        <f>INDEX([1]ranks!X$2:X$58,MATCH($A52,[1]ranks!$A$2:$A$58,0))</f>
        <v>Bloomberg</v>
      </c>
      <c r="L52" s="5">
        <f>INDEX([1]ranks!Y$2:Y$58,MATCH($A52,[1]ranks!$A$2:$A$58,0))</f>
        <v>17.399999999999999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9.8000000000000007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26.2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25.1</v>
      </c>
      <c r="K53" s="5" t="str">
        <f>INDEX([1]ranks!X$2:X$58,MATCH($A53,[1]ranks!$A$2:$A$58,0))</f>
        <v>Bloomberg</v>
      </c>
      <c r="L53" s="5">
        <f>INDEX([1]ranks!Y$2:Y$58,MATCH($A53,[1]ranks!$A$2:$A$58,0))</f>
        <v>14.4</v>
      </c>
      <c r="M53" s="5" t="str">
        <f>INDEX([1]ranks!Z$2:Z$58,MATCH($A53,[1]ranks!$A$2:$A$58,0))</f>
        <v>Warren</v>
      </c>
      <c r="N53" s="5">
        <f>INDEX([1]ranks!AA$2:AA$58,MATCH($A53,[1]ranks!$A$2:$A$58,0))</f>
        <v>13.7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7026"/>
  <sheetViews>
    <sheetView tabSelected="1" topLeftCell="A6938" workbookViewId="0">
      <selection activeCell="A6969" sqref="A6969:AE7026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  <row r="6969" spans="1:3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</row>
    <row r="6970" spans="1:3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</row>
    <row r="6971" spans="1:3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</row>
    <row r="6972" spans="1:3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</row>
    <row r="6973" spans="1:3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</row>
    <row r="6974" spans="1:3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</row>
    <row r="6975" spans="1:3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</row>
    <row r="6976" spans="1:3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</row>
    <row r="6977" spans="1:3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</row>
    <row r="6978" spans="1:3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</row>
    <row r="6979" spans="1:3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</row>
    <row r="6980" spans="1:3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</row>
    <row r="6981" spans="1:3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</row>
    <row r="6982" spans="1:3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</row>
    <row r="6983" spans="1:3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</row>
    <row r="6984" spans="1:3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</row>
    <row r="6985" spans="1:3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</row>
    <row r="6986" spans="1:3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</row>
    <row r="6987" spans="1:3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</row>
    <row r="6988" spans="1:3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</row>
    <row r="6989" spans="1:3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</row>
    <row r="6990" spans="1:3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</row>
    <row r="6991" spans="1:3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</row>
    <row r="6992" spans="1:3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</row>
    <row r="6993" spans="1:3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</row>
    <row r="6994" spans="1:3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</row>
    <row r="6995" spans="1:3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</row>
    <row r="6996" spans="1:3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</row>
    <row r="6997" spans="1:3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</row>
    <row r="6998" spans="1:3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</row>
    <row r="6999" spans="1:3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</row>
    <row r="7000" spans="1:3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</row>
    <row r="7001" spans="1:3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</row>
    <row r="7002" spans="1:3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</row>
    <row r="7003" spans="1:3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</row>
    <row r="7004" spans="1:3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</row>
    <row r="7005" spans="1:3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</row>
    <row r="7006" spans="1:3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</row>
    <row r="7007" spans="1:3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</row>
    <row r="7008" spans="1:3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</row>
    <row r="7009" spans="1:3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</row>
    <row r="7010" spans="1:3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</row>
    <row r="7011" spans="1:3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</row>
    <row r="7012" spans="1:3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</row>
    <row r="7013" spans="1:3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</row>
    <row r="7014" spans="1:3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</row>
    <row r="7015" spans="1:3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</row>
    <row r="7016" spans="1:3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</row>
    <row r="7017" spans="1:3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</row>
    <row r="7018" spans="1:3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</row>
    <row r="7019" spans="1:3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</row>
    <row r="7020" spans="1:3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</row>
    <row r="7021" spans="1:3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</row>
    <row r="7022" spans="1:3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</row>
    <row r="7023" spans="1:3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</row>
    <row r="7024" spans="1:3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</row>
    <row r="7025" spans="1:3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</row>
    <row r="7026" spans="1:3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29.7</v>
      </c>
      <c r="C2" s="33">
        <f>[1]Simulations!E60</f>
        <v>1189</v>
      </c>
      <c r="D2" s="3">
        <f>ROUND([1]Simulations!N60*100,1)</f>
        <v>22.6</v>
      </c>
      <c r="E2" s="5"/>
    </row>
    <row r="3" spans="1:10">
      <c r="A3" t="s">
        <v>2</v>
      </c>
      <c r="B3" s="5">
        <f ca="1">ROUND([1]Simulations!P123*100,1)</f>
        <v>13.3</v>
      </c>
      <c r="C3" s="33">
        <f>[1]Simulations!F60</f>
        <v>758</v>
      </c>
      <c r="D3" s="3">
        <f>ROUND([1]Simulations!O60*100,1)</f>
        <v>16.899999999999999</v>
      </c>
      <c r="E3" s="5"/>
    </row>
    <row r="4" spans="1:10">
      <c r="A4" t="s">
        <v>4</v>
      </c>
      <c r="B4" s="5">
        <f ca="1">ROUND([1]Simulations!R123*100,1)</f>
        <v>5.8</v>
      </c>
      <c r="C4" s="33">
        <f>[1]Simulations!H60</f>
        <v>267</v>
      </c>
      <c r="D4" s="3">
        <f>ROUND([1]Simulations!Q60*100,1)</f>
        <v>11.6</v>
      </c>
      <c r="E4" s="5"/>
    </row>
    <row r="5" spans="1:10">
      <c r="A5" t="s">
        <v>5</v>
      </c>
      <c r="B5" s="5">
        <f ca="1">ROUND([1]Simulations!S123*100,1)</f>
        <v>1.6</v>
      </c>
      <c r="C5" s="33">
        <f>[1]Simulations!I60</f>
        <v>41</v>
      </c>
      <c r="D5" s="3">
        <f>ROUND([1]Simulations!R60*100,1)</f>
        <v>6.2</v>
      </c>
      <c r="E5" s="5"/>
    </row>
    <row r="6" spans="1:10">
      <c r="A6" t="s">
        <v>6</v>
      </c>
      <c r="B6" s="5">
        <f ca="1">ROUND([1]Simulations!T123*100,1)</f>
        <v>42.6</v>
      </c>
      <c r="C6" s="33">
        <f>[1]Simulations!J60</f>
        <v>1363</v>
      </c>
      <c r="D6" s="3">
        <f>ROUND([1]Simulations!S60*100,1)</f>
        <v>25.5</v>
      </c>
      <c r="E6" s="5"/>
    </row>
    <row r="7" spans="1:10">
      <c r="A7" t="s">
        <v>7</v>
      </c>
      <c r="B7" s="5">
        <f ca="1">ROUND([1]Simulations!U123*100,1)</f>
        <v>0.5</v>
      </c>
      <c r="C7" s="33">
        <f>[1]Simulations!K60</f>
        <v>10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6.4</v>
      </c>
      <c r="C8" s="33">
        <f>[1]Simulations!L60</f>
        <v>353</v>
      </c>
      <c r="D8" s="3">
        <f>ROUND([1]Simulations!U60*100,1)</f>
        <v>12.7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36.799999999999997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25.5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26.8</v>
      </c>
      <c r="D4" s="8">
        <f>INDEX([1]Sheet2!$B$2:$J$59,MATCH(A4,[1]Sheet2!$A$2:$A61,0),MATCH(B4,[1]Sheet2!$B$1:$J$1,0))</f>
        <v>27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23.9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16.100000000000001</v>
      </c>
      <c r="D6" s="8">
        <f>INDEX([1]Sheet2!$B$2:$J$59,MATCH(A6,[1]Sheet2!$A$2:$A63,0),MATCH(B6,[1]Sheet2!$B$1:$J$1,0))</f>
        <v>85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33.200000000000003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27.1</v>
      </c>
      <c r="D10" s="8">
        <f>INDEX([1]Sheet2!$B$2:$J$59,MATCH(A10,[1]Sheet2!$A$2:$A67,0),MATCH(B10,[1]Sheet2!$B$1:$J$1,0))</f>
        <v>80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35.9</v>
      </c>
      <c r="D11" s="8">
        <f>INDEX([1]Sheet2!$B$2:$J$59,MATCH(A11,[1]Sheet2!$A$2:$A68,0),MATCH(B11,[1]Sheet2!$B$1:$J$1,0))</f>
        <v>49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18.7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20.7</v>
      </c>
      <c r="D14" s="8">
        <f>INDEX([1]Sheet2!$B$2:$J$59,MATCH(A14,[1]Sheet2!$A$2:$A71,0),MATCH(B14,[1]Sheet2!$B$1:$J$1,0))</f>
        <v>40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18.8</v>
      </c>
      <c r="D15" s="8">
        <f>INDEX([1]Sheet2!$B$2:$J$59,MATCH(A15,[1]Sheet2!$A$2:$A72,0),MATCH(B15,[1]Sheet2!$B$1:$J$1,0))</f>
        <v>20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16.8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24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38.1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16.2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27.4</v>
      </c>
      <c r="D21" s="8">
        <f>INDEX([1]Sheet2!$B$2:$J$59,MATCH(A21,[1]Sheet2!$A$2:$A78,0),MATCH(B21,[1]Sheet2!$B$1:$J$1,0))</f>
        <v>33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13.8</v>
      </c>
      <c r="D22" s="8">
        <f>INDEX([1]Sheet2!$B$2:$J$59,MATCH(A22,[1]Sheet2!$A$2:$A79,0),MATCH(B22,[1]Sheet2!$B$1:$J$1,0))</f>
        <v>10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35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14.3</v>
      </c>
      <c r="D24" s="8">
        <f>INDEX([1]Sheet2!$B$2:$J$59,MATCH(A24,[1]Sheet2!$A$2:$A81,0),MATCH(B24,[1]Sheet2!$B$1:$J$1,0))</f>
        <v>9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40.4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30.7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20.5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17.7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22.1</v>
      </c>
      <c r="D29" s="8">
        <f>INDEX([1]Sheet2!$B$2:$J$59,MATCH(A29,[1]Sheet2!$A$2:$A86,0),MATCH(B29,[1]Sheet2!$B$1:$J$1,0))</f>
        <v>12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22.2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19.600000000000001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23.9</v>
      </c>
      <c r="D33" s="8">
        <f>INDEX([1]Sheet2!$B$2:$J$59,MATCH(A33,[1]Sheet2!$A$2:$A90,0),MATCH(B33,[1]Sheet2!$B$1:$J$1,0))</f>
        <v>86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25.7</v>
      </c>
      <c r="D34" s="8">
        <f>INDEX([1]Sheet2!$B$2:$J$59,MATCH(A34,[1]Sheet2!$A$2:$A91,0),MATCH(B34,[1]Sheet2!$B$1:$J$1,0))</f>
        <v>38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17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22.3</v>
      </c>
      <c r="D36" s="8">
        <f>INDEX([1]Sheet2!$B$2:$J$59,MATCH(A36,[1]Sheet2!$A$2:$A93,0),MATCH(B36,[1]Sheet2!$B$1:$J$1,0))</f>
        <v>39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21.1</v>
      </c>
      <c r="D37" s="8">
        <f>INDEX([1]Sheet2!$B$2:$J$59,MATCH(A37,[1]Sheet2!$A$2:$A94,0),MATCH(B37,[1]Sheet2!$B$1:$J$1,0))</f>
        <v>10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21.7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59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17.399999999999999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35.700000000000003</v>
      </c>
      <c r="D41" s="8">
        <f>INDEX([1]Sheet2!$B$2:$J$59,MATCH(A41,[1]Sheet2!$A$2:$A98,0),MATCH(B41,[1]Sheet2!$B$1:$J$1,0))</f>
        <v>26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17.399999999999999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32.799999999999997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68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13.8</v>
      </c>
      <c r="D45" s="8">
        <f>INDEX([1]Sheet2!$B$2:$J$59,MATCH(A45,[1]Sheet2!$A$2:$A102,0),MATCH(B45,[1]Sheet2!$B$1:$J$1,0))</f>
        <v>3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10.7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15.4</v>
      </c>
      <c r="D48" s="8">
        <f>INDEX([1]Sheet2!$B$2:$J$59,MATCH(A48,[1]Sheet2!$A$2:$A105,0),MATCH(B48,[1]Sheet2!$B$1:$J$1,0))</f>
        <v>17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16.600000000000001</v>
      </c>
      <c r="D50" s="8">
        <f>INDEX([1]Sheet2!$B$2:$J$59,MATCH(A50,[1]Sheet2!$A$2:$A107,0),MATCH(B50,[1]Sheet2!$B$1:$J$1,0))</f>
        <v>17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25.5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39.200000000000003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13.3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</v>
      </c>
      <c r="D57" s="8">
        <f>INDEX([1]Sheet2!$B$2:$J$59,MATCH(A57,[1]Sheet2!$A$2:$A114,0),MATCH(B57,[1]Sheet2!$B$1:$J$1,0))</f>
        <v>63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13.6</v>
      </c>
      <c r="D58" s="8">
        <f>INDEX([1]Sheet2!$B$2:$J$59,MATCH(A58,[1]Sheet2!$A$2:$A115,0),MATCH(B58,[1]Sheet2!$B$1:$J$1,0))</f>
        <v>7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15.7</v>
      </c>
      <c r="D59" s="8">
        <f>INDEX([1]Sheet2!$B$2:$J$59,MATCH(A59,[1]Sheet2!$A$2:$A116,0),MATCH(B59,[1]Sheet2!$B$1:$J$1,0))</f>
        <v>11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13.9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24.9</v>
      </c>
      <c r="D61" s="8">
        <f>INDEX([1]Sheet2!$B$2:$J$59,MATCH(A61,[1]Sheet2!$A$2:$A118,0),MATCH(B61,[1]Sheet2!$B$1:$J$1,0))</f>
        <v>74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20.399999999999999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14.3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13.5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15</v>
      </c>
      <c r="D65" s="8">
        <f>INDEX([1]Sheet2!$B$2:$J$59,MATCH(A65,[1]Sheet2!$A$2:$A122,0),MATCH(B65,[1]Sheet2!$B$1:$J$1,0))</f>
        <v>23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13.1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17.8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18.399999999999999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16.2</v>
      </c>
      <c r="D71" s="8">
        <f>INDEX([1]Sheet2!$B$2:$J$59,MATCH(A71,[1]Sheet2!$A$2:$A128,0),MATCH(B71,[1]Sheet2!$B$1:$J$1,0))</f>
        <v>4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15.1</v>
      </c>
      <c r="D72" s="8">
        <f>INDEX([1]Sheet2!$B$2:$J$59,MATCH(A72,[1]Sheet2!$A$2:$A129,0),MATCH(B72,[1]Sheet2!$B$1:$J$1,0))</f>
        <v>18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15.7</v>
      </c>
      <c r="D73" s="8">
        <f>INDEX([1]Sheet2!$B$2:$J$59,MATCH(A73,[1]Sheet2!$A$2:$A130,0),MATCH(B73,[1]Sheet2!$B$1:$J$1,0))</f>
        <v>18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16.100000000000001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12.1</v>
      </c>
      <c r="D75" s="8">
        <f>INDEX([1]Sheet2!$B$2:$J$59,MATCH(A75,[1]Sheet2!$A$2:$A132,0),MATCH(B75,[1]Sheet2!$B$1:$J$1,0))</f>
        <v>5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18.3</v>
      </c>
      <c r="D76" s="8">
        <f>INDEX([1]Sheet2!$B$2:$J$59,MATCH(A76,[1]Sheet2!$A$2:$A133,0),MATCH(B76,[1]Sheet2!$B$1:$J$1,0))</f>
        <v>8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21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15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16.399999999999999</v>
      </c>
      <c r="D82" s="8">
        <f>INDEX([1]Sheet2!$B$2:$J$59,MATCH(A82,[1]Sheet2!$A$2:$A139,0),MATCH(B82,[1]Sheet2!$B$1:$J$1,0))</f>
        <v>26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14.4</v>
      </c>
      <c r="D83" s="8">
        <f>INDEX([1]Sheet2!$B$2:$J$59,MATCH(A83,[1]Sheet2!$A$2:$A140,0),MATCH(B83,[1]Sheet2!$B$1:$J$1,0))</f>
        <v>4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23.6</v>
      </c>
      <c r="D84" s="8">
        <f>INDEX([1]Sheet2!$B$2:$J$59,MATCH(A84,[1]Sheet2!$A$2:$A141,0),MATCH(B84,[1]Sheet2!$B$1:$J$1,0))</f>
        <v>85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21.5</v>
      </c>
      <c r="D85" s="8">
        <f>INDEX([1]Sheet2!$B$2:$J$59,MATCH(A85,[1]Sheet2!$A$2:$A142,0),MATCH(B85,[1]Sheet2!$B$1:$J$1,0))</f>
        <v>32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13.3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16.3</v>
      </c>
      <c r="D87" s="8">
        <f>INDEX([1]Sheet2!$B$2:$J$59,MATCH(A87,[1]Sheet2!$A$2:$A144,0),MATCH(B87,[1]Sheet2!$B$1:$J$1,0))</f>
        <v>29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18.100000000000001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13.7</v>
      </c>
      <c r="D89" s="8">
        <f>INDEX([1]Sheet2!$B$2:$J$59,MATCH(A89,[1]Sheet2!$A$2:$A146,0),MATCH(B89,[1]Sheet2!$B$1:$J$1,0))</f>
        <v>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15.8</v>
      </c>
      <c r="D90" s="8">
        <f>INDEX([1]Sheet2!$B$2:$J$59,MATCH(A90,[1]Sheet2!$A$2:$A147,0),MATCH(B90,[1]Sheet2!$B$1:$J$1,0))</f>
        <v>39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16.2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13.6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18.3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17.7</v>
      </c>
      <c r="D95" s="8">
        <f>INDEX([1]Sheet2!$B$2:$J$59,MATCH(A95,[1]Sheet2!$A$2:$A152,0),MATCH(B95,[1]Sheet2!$B$1:$J$1,0))</f>
        <v>52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7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16.100000000000001</v>
      </c>
      <c r="D98" s="8">
        <f>INDEX([1]Sheet2!$B$2:$J$59,MATCH(A98,[1]Sheet2!$A$2:$A155,0),MATCH(B98,[1]Sheet2!$B$1:$J$1,0))</f>
        <v>21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17.600000000000001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12.9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17.399999999999999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13.8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13.6</v>
      </c>
      <c r="D175" s="8">
        <f>INDEX([1]Sheet2!$B$2:$J$59,MATCH(A175,[1]Sheet2!$A$2:$A232,0),MATCH(B175,[1]Sheet2!$B$1:$J$1,0))</f>
        <v>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12.1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10.7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13.3</v>
      </c>
      <c r="D192" s="8">
        <f>INDEX([1]Sheet2!$B$2:$J$59,MATCH(A192,[1]Sheet2!$A$2:$A249,0),MATCH(B192,[1]Sheet2!$B$1:$J$1,0))</f>
        <v>17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6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8.1</v>
      </c>
      <c r="D214" s="8">
        <f>INDEX([1]Sheet2!$B$2:$J$59,MATCH(A214,[1]Sheet2!$A$2:$A271,0),MATCH(B214,[1]Sheet2!$B$1:$J$1,0))</f>
        <v>3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7.1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6.3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21</v>
      </c>
      <c r="D228" s="8">
        <f>INDEX([1]Sheet2!$B$2:$J$59,MATCH(A228,[1]Sheet2!$A$2:$A285,0),MATCH(B228,[1]Sheet2!$B$1:$J$1,0))</f>
        <v>22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7.6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4.8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7.1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6.1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5.6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5.4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6.9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12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19.5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31.2</v>
      </c>
      <c r="D261" s="8">
        <f>INDEX([1]Sheet2!$B$2:$J$59,MATCH(A261,[1]Sheet2!$A$2:$A318,0),MATCH(B261,[1]Sheet2!$B$1:$J$1,0))</f>
        <v>165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34.299999999999997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17.399999999999999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27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36.200000000000003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24.7</v>
      </c>
      <c r="D269" s="8">
        <f>INDEX([1]Sheet2!$B$2:$J$59,MATCH(A269,[1]Sheet2!$A$2:$A326,0),MATCH(B269,[1]Sheet2!$B$1:$J$1,0))</f>
        <v>47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27.3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22.9</v>
      </c>
      <c r="D279" s="8">
        <f>INDEX([1]Sheet2!$B$2:$J$59,MATCH(A279,[1]Sheet2!$A$2:$A336,0),MATCH(B279,[1]Sheet2!$B$1:$J$1,0))</f>
        <v>25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17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31.6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22.4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22.3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25.8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24.7</v>
      </c>
      <c r="D294" s="8">
        <f>INDEX([1]Sheet2!$B$2:$J$59,MATCH(A294,[1]Sheet2!$A$2:$A351,0),MATCH(B294,[1]Sheet2!$B$1:$J$1,0))</f>
        <v>60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26.9</v>
      </c>
      <c r="D295" s="8">
        <f>INDEX([1]Sheet2!$B$2:$J$59,MATCH(A295,[1]Sheet2!$A$2:$A352,0),MATCH(B295,[1]Sheet2!$B$1:$J$1,0))</f>
        <v>8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23.7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25.9</v>
      </c>
      <c r="D299" s="8">
        <f>INDEX([1]Sheet2!$B$2:$J$59,MATCH(A299,[1]Sheet2!$A$2:$A356,0),MATCH(B299,[1]Sheet2!$B$1:$J$1,0))</f>
        <v>76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30.6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28.6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2.9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1.5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3.1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11.3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2.7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1.9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3.1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14.9</v>
      </c>
      <c r="D347" s="8">
        <f>INDEX([1]Sheet2!$B$2:$J$59,MATCH(A347,[1]Sheet2!$A$2:$A404,0),MATCH(B347,[1]Sheet2!$B$1:$J$1,0))</f>
        <v>8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2.2999999999999998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4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15.9</v>
      </c>
      <c r="D363" s="8">
        <f>INDEX([1]Sheet2!$B$2:$J$59,MATCH(A363,[1]Sheet2!$A$2:$A420,0),MATCH(B363,[1]Sheet2!$B$1:$J$1,0))</f>
        <v>84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14.5</v>
      </c>
      <c r="D364" s="8">
        <f>INDEX([1]Sheet2!$B$2:$J$59,MATCH(A364,[1]Sheet2!$A$2:$A421,0),MATCH(B364,[1]Sheet2!$B$1:$J$1,0))</f>
        <v>9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15.4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13.1</v>
      </c>
      <c r="D371" s="8">
        <f>INDEX([1]Sheet2!$B$2:$J$59,MATCH(A371,[1]Sheet2!$A$2:$A428,0),MATCH(B371,[1]Sheet2!$B$1:$J$1,0))</f>
        <v>14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12.9</v>
      </c>
      <c r="D372" s="8">
        <f>INDEX([1]Sheet2!$B$2:$J$59,MATCH(A372,[1]Sheet2!$A$2:$A429,0),MATCH(B372,[1]Sheet2!$B$1:$J$1,0))</f>
        <v>7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4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11.5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14.3</v>
      </c>
      <c r="D378" s="8">
        <f>INDEX([1]Sheet2!$B$2:$J$59,MATCH(A378,[1]Sheet2!$A$2:$A435,0),MATCH(B378,[1]Sheet2!$B$1:$J$1,0))</f>
        <v>12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21.8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10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12.8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9.8000000000000007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13.1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13.3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14.4</v>
      </c>
      <c r="D388" s="8">
        <f>INDEX([1]Sheet2!$B$2:$J$59,MATCH(A388,[1]Sheet2!$A$2:$A445,0),MATCH(B388,[1]Sheet2!$B$1:$J$1,0))</f>
        <v>16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11.5</v>
      </c>
      <c r="D390" s="8">
        <f>INDEX([1]Sheet2!$B$2:$J$59,MATCH(A390,[1]Sheet2!$A$2:$A447,0),MATCH(B390,[1]Sheet2!$B$1:$J$1,0))</f>
        <v>14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9.5</v>
      </c>
      <c r="D391" s="8">
        <f>INDEX([1]Sheet2!$B$2:$J$59,MATCH(A391,[1]Sheet2!$A$2:$A448,0),MATCH(B391,[1]Sheet2!$B$1:$J$1,0))</f>
        <v>3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11.7</v>
      </c>
      <c r="D393" s="8">
        <f>INDEX([1]Sheet2!$B$2:$J$59,MATCH(A393,[1]Sheet2!$A$2:$A450,0),MATCH(B393,[1]Sheet2!$B$1:$J$1,0))</f>
        <v>8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10.5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14.3</v>
      </c>
      <c r="D395" s="8">
        <f>INDEX([1]Sheet2!$B$2:$J$59,MATCH(A395,[1]Sheet2!$A$2:$A452,0),MATCH(B395,[1]Sheet2!$B$1:$J$1,0))</f>
        <v>8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11.6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13.2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11.1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6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14.6</v>
      </c>
      <c r="D405" s="8">
        <f>INDEX([1]Sheet2!$B$2:$J$59,MATCH(A405,[1]Sheet2!$A$2:$A462,0),MATCH(B405,[1]Sheet2!$B$1:$J$1,0))</f>
        <v>12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4.4000000000000004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13.4</v>
      </c>
      <c r="D407" s="8">
        <f>INDEX([1]Sheet2!$B$2:$J$59,MATCH(A407,[1]Sheet2!$A$2:$A464,0),MATCH(B407,[1]Sheet2!$B$1:$J$1,0))</f>
        <v>8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9.8000000000000007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18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7</v>
      </c>
      <c r="G4" s="23">
        <f ca="1">'[1]Delegate Counter'!BQ4</f>
        <v>38</v>
      </c>
      <c r="H4" s="23">
        <f ca="1">'[1]Delegate Counter'!BR4</f>
        <v>2</v>
      </c>
      <c r="I4" s="23">
        <f ca="1">'[1]Delegate Counter'!BS4</f>
        <v>11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44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27</v>
      </c>
      <c r="F5" s="23">
        <f ca="1">'[1]Delegate Counter'!BP5</f>
        <v>7</v>
      </c>
      <c r="G5" s="23">
        <f ca="1">'[1]Delegate Counter'!BQ5</f>
        <v>55</v>
      </c>
      <c r="H5" s="23">
        <f ca="1">'[1]Delegate Counter'!BR5</f>
        <v>10</v>
      </c>
      <c r="I5" s="23">
        <f ca="1">'[1]Delegate Counter'!BS5</f>
        <v>12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393</v>
      </c>
      <c r="C6" s="23">
        <f ca="1">'[1]Delegate Counter'!BM6</f>
        <v>255</v>
      </c>
      <c r="D6" s="23">
        <f ca="1">'[1]Delegate Counter'!BN6</f>
        <v>0</v>
      </c>
      <c r="E6" s="23">
        <f ca="1">'[1]Delegate Counter'!BO6</f>
        <v>88</v>
      </c>
      <c r="F6" s="23">
        <f ca="1">'[1]Delegate Counter'!BP6</f>
        <v>32</v>
      </c>
      <c r="G6" s="23">
        <f ca="1">'[1]Delegate Counter'!BQ6</f>
        <v>549</v>
      </c>
      <c r="H6" s="23">
        <f ca="1">'[1]Delegate Counter'!BR6</f>
        <v>10</v>
      </c>
      <c r="I6" s="23">
        <f ca="1">'[1]Delegate Counter'!BS6</f>
        <v>187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503</v>
      </c>
      <c r="C7" s="23">
        <f ca="1">'[1]Delegate Counter'!BM7</f>
        <v>330</v>
      </c>
      <c r="D7" s="23">
        <f ca="1">'[1]Delegate Counter'!BN7</f>
        <v>0</v>
      </c>
      <c r="E7" s="23">
        <f ca="1">'[1]Delegate Counter'!BO7</f>
        <v>107</v>
      </c>
      <c r="F7" s="23">
        <f ca="1">'[1]Delegate Counter'!BP7</f>
        <v>33</v>
      </c>
      <c r="G7" s="23">
        <f ca="1">'[1]Delegate Counter'!BQ7</f>
        <v>671</v>
      </c>
      <c r="H7" s="23">
        <f ca="1">'[1]Delegate Counter'!BR7</f>
        <v>10</v>
      </c>
      <c r="I7" s="23">
        <f ca="1">'[1]Delegate Counter'!BS7</f>
        <v>212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506</v>
      </c>
      <c r="C8" s="23">
        <f ca="1">'[1]Delegate Counter'!BM8</f>
        <v>330</v>
      </c>
      <c r="D8" s="23">
        <f ca="1">'[1]Delegate Counter'!BN8</f>
        <v>0</v>
      </c>
      <c r="E8" s="23">
        <f ca="1">'[1]Delegate Counter'!BO8</f>
        <v>107</v>
      </c>
      <c r="F8" s="23">
        <f ca="1">'[1]Delegate Counter'!BP8</f>
        <v>33</v>
      </c>
      <c r="G8" s="23">
        <f ca="1">'[1]Delegate Counter'!BQ8</f>
        <v>674</v>
      </c>
      <c r="H8" s="23">
        <f ca="1">'[1]Delegate Counter'!BR8</f>
        <v>10</v>
      </c>
      <c r="I8" s="23">
        <f ca="1">'[1]Delegate Counter'!BS8</f>
        <v>212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692</v>
      </c>
      <c r="C9" s="23">
        <f ca="1">'[1]Delegate Counter'!BM9</f>
        <v>462</v>
      </c>
      <c r="D9" s="23">
        <f ca="1">'[1]Delegate Counter'!BN9</f>
        <v>0</v>
      </c>
      <c r="E9" s="23">
        <f ca="1">'[1]Delegate Counter'!BO9</f>
        <v>161</v>
      </c>
      <c r="F9" s="23">
        <f ca="1">'[1]Delegate Counter'!BP9</f>
        <v>38</v>
      </c>
      <c r="G9" s="23">
        <f ca="1">'[1]Delegate Counter'!BQ9</f>
        <v>844</v>
      </c>
      <c r="H9" s="23">
        <f ca="1">'[1]Delegate Counter'!BR9</f>
        <v>10</v>
      </c>
      <c r="I9" s="23">
        <f ca="1">'[1]Delegate Counter'!BS9</f>
        <v>242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741</v>
      </c>
      <c r="C10" s="23">
        <f ca="1">'[1]Delegate Counter'!BM10</f>
        <v>490</v>
      </c>
      <c r="D10" s="23">
        <f ca="1">'[1]Delegate Counter'!BN10</f>
        <v>0</v>
      </c>
      <c r="E10" s="23">
        <f ca="1">'[1]Delegate Counter'!BO10</f>
        <v>162</v>
      </c>
      <c r="F10" s="23">
        <f ca="1">'[1]Delegate Counter'!BP10</f>
        <v>38</v>
      </c>
      <c r="G10" s="23">
        <f ca="1">'[1]Delegate Counter'!BQ10</f>
        <v>871</v>
      </c>
      <c r="H10" s="23">
        <f ca="1">'[1]Delegate Counter'!BR10</f>
        <v>10</v>
      </c>
      <c r="I10" s="23">
        <f ca="1">'[1]Delegate Counter'!BS10</f>
        <v>242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766</v>
      </c>
      <c r="C11" s="23">
        <f ca="1">'[1]Delegate Counter'!BM11</f>
        <v>490</v>
      </c>
      <c r="D11" s="23">
        <f ca="1">'[1]Delegate Counter'!BN11</f>
        <v>0</v>
      </c>
      <c r="E11" s="23">
        <f ca="1">'[1]Delegate Counter'!BO11</f>
        <v>162</v>
      </c>
      <c r="F11" s="23">
        <f ca="1">'[1]Delegate Counter'!BP11</f>
        <v>38</v>
      </c>
      <c r="G11" s="23">
        <f ca="1">'[1]Delegate Counter'!BQ11</f>
        <v>897</v>
      </c>
      <c r="H11" s="23">
        <f ca="1">'[1]Delegate Counter'!BR11</f>
        <v>10</v>
      </c>
      <c r="I11" s="23">
        <f ca="1">'[1]Delegate Counter'!BS11</f>
        <v>242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812</v>
      </c>
      <c r="C12" s="23">
        <f ca="1">'[1]Delegate Counter'!BM12</f>
        <v>506</v>
      </c>
      <c r="D12" s="23">
        <f ca="1">'[1]Delegate Counter'!BN12</f>
        <v>0</v>
      </c>
      <c r="E12" s="23">
        <f ca="1">'[1]Delegate Counter'!BO12</f>
        <v>163</v>
      </c>
      <c r="F12" s="23">
        <f ca="1">'[1]Delegate Counter'!BP12</f>
        <v>38</v>
      </c>
      <c r="G12" s="23">
        <f ca="1">'[1]Delegate Counter'!BQ12</f>
        <v>936</v>
      </c>
      <c r="H12" s="23">
        <f ca="1">'[1]Delegate Counter'!BR12</f>
        <v>10</v>
      </c>
      <c r="I12" s="23">
        <f ca="1">'[1]Delegate Counter'!BS12</f>
        <v>248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829</v>
      </c>
      <c r="C13" s="23">
        <f ca="1">'[1]Delegate Counter'!BM13</f>
        <v>523</v>
      </c>
      <c r="D13" s="23">
        <f ca="1">'[1]Delegate Counter'!BN13</f>
        <v>0</v>
      </c>
      <c r="E13" s="23">
        <f ca="1">'[1]Delegate Counter'!BO13</f>
        <v>174</v>
      </c>
      <c r="F13" s="23">
        <f ca="1">'[1]Delegate Counter'!BP13</f>
        <v>39</v>
      </c>
      <c r="G13" s="23">
        <f ca="1">'[1]Delegate Counter'!BQ13</f>
        <v>966</v>
      </c>
      <c r="H13" s="23">
        <f ca="1">'[1]Delegate Counter'!BR13</f>
        <v>10</v>
      </c>
      <c r="I13" s="23">
        <f ca="1">'[1]Delegate Counter'!BS13</f>
        <v>256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1038</v>
      </c>
      <c r="C14" s="23">
        <f ca="1">'[1]Delegate Counter'!BM14</f>
        <v>681</v>
      </c>
      <c r="D14" s="23">
        <f ca="1">'[1]Delegate Counter'!BN14</f>
        <v>0</v>
      </c>
      <c r="E14" s="23">
        <f ca="1">'[1]Delegate Counter'!BO14</f>
        <v>212</v>
      </c>
      <c r="F14" s="23">
        <f ca="1">'[1]Delegate Counter'!BP14</f>
        <v>40</v>
      </c>
      <c r="G14" s="23">
        <f ca="1">'[1]Delegate Counter'!BQ14</f>
        <v>1170</v>
      </c>
      <c r="H14" s="23">
        <f ca="1">'[1]Delegate Counter'!BR14</f>
        <v>10</v>
      </c>
      <c r="I14" s="23">
        <f ca="1">'[1]Delegate Counter'!BS14</f>
        <v>308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1050</v>
      </c>
      <c r="C15" s="23">
        <f ca="1">'[1]Delegate Counter'!BM15</f>
        <v>684</v>
      </c>
      <c r="D15" s="23">
        <f ca="1">'[1]Delegate Counter'!BN15</f>
        <v>0</v>
      </c>
      <c r="E15" s="23">
        <f ca="1">'[1]Delegate Counter'!BO15</f>
        <v>220</v>
      </c>
      <c r="F15" s="23">
        <f ca="1">'[1]Delegate Counter'!BP15</f>
        <v>40</v>
      </c>
      <c r="G15" s="23">
        <f ca="1">'[1]Delegate Counter'!BQ15</f>
        <v>1189</v>
      </c>
      <c r="H15" s="23">
        <f ca="1">'[1]Delegate Counter'!BR15</f>
        <v>10</v>
      </c>
      <c r="I15" s="23">
        <f ca="1">'[1]Delegate Counter'!BS15</f>
        <v>312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1070</v>
      </c>
      <c r="C16" s="23">
        <f ca="1">'[1]Delegate Counter'!BM16</f>
        <v>691</v>
      </c>
      <c r="D16" s="23">
        <f ca="1">'[1]Delegate Counter'!BN16</f>
        <v>0</v>
      </c>
      <c r="E16" s="23">
        <f ca="1">'[1]Delegate Counter'!BO16</f>
        <v>241</v>
      </c>
      <c r="F16" s="23">
        <f ca="1">'[1]Delegate Counter'!BP16</f>
        <v>41</v>
      </c>
      <c r="G16" s="23">
        <f ca="1">'[1]Delegate Counter'!BQ16</f>
        <v>1215</v>
      </c>
      <c r="H16" s="23">
        <f ca="1">'[1]Delegate Counter'!BR16</f>
        <v>10</v>
      </c>
      <c r="I16" s="23">
        <f ca="1">'[1]Delegate Counter'!BS16</f>
        <v>319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1086</v>
      </c>
      <c r="C17" s="23">
        <f ca="1">'[1]Delegate Counter'!BM17</f>
        <v>700</v>
      </c>
      <c r="D17" s="23">
        <f ca="1">'[1]Delegate Counter'!BN17</f>
        <v>0</v>
      </c>
      <c r="E17" s="23">
        <f ca="1">'[1]Delegate Counter'!BO17</f>
        <v>248</v>
      </c>
      <c r="F17" s="23">
        <f ca="1">'[1]Delegate Counter'!BP17</f>
        <v>41</v>
      </c>
      <c r="G17" s="23">
        <f ca="1">'[1]Delegate Counter'!BQ17</f>
        <v>1237</v>
      </c>
      <c r="H17" s="23">
        <f ca="1">'[1]Delegate Counter'!BR17</f>
        <v>10</v>
      </c>
      <c r="I17" s="23">
        <f ca="1">'[1]Delegate Counter'!BS17</f>
        <v>322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1122</v>
      </c>
      <c r="C18" s="23">
        <f ca="1">'[1]Delegate Counter'!BM18</f>
        <v>719</v>
      </c>
      <c r="D18" s="23">
        <f ca="1">'[1]Delegate Counter'!BN18</f>
        <v>0</v>
      </c>
      <c r="E18" s="23">
        <f ca="1">'[1]Delegate Counter'!BO18</f>
        <v>253</v>
      </c>
      <c r="F18" s="23">
        <f ca="1">'[1]Delegate Counter'!BP18</f>
        <v>41</v>
      </c>
      <c r="G18" s="23">
        <f ca="1">'[1]Delegate Counter'!BQ18</f>
        <v>1281</v>
      </c>
      <c r="H18" s="23">
        <f ca="1">'[1]Delegate Counter'!BR18</f>
        <v>10</v>
      </c>
      <c r="I18" s="23">
        <f ca="1">'[1]Delegate Counter'!BS18</f>
        <v>333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1186</v>
      </c>
      <c r="C19" s="23">
        <f ca="1">'[1]Delegate Counter'!BM19</f>
        <v>758</v>
      </c>
      <c r="D19" s="23">
        <f ca="1">'[1]Delegate Counter'!BN19</f>
        <v>0</v>
      </c>
      <c r="E19" s="23">
        <f ca="1">'[1]Delegate Counter'!BO19</f>
        <v>267</v>
      </c>
      <c r="F19" s="23">
        <f ca="1">'[1]Delegate Counter'!BP19</f>
        <v>41</v>
      </c>
      <c r="G19" s="23">
        <f ca="1">'[1]Delegate Counter'!BQ19</f>
        <v>1359</v>
      </c>
      <c r="H19" s="23">
        <f ca="1">'[1]Delegate Counter'!BR19</f>
        <v>10</v>
      </c>
      <c r="I19" s="23">
        <f ca="1">'[1]Delegate Counter'!BS19</f>
        <v>353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1189</v>
      </c>
      <c r="C20" s="23">
        <f ca="1">'[1]Delegate Counter'!BM20</f>
        <v>758</v>
      </c>
      <c r="D20" s="23">
        <f ca="1">'[1]Delegate Counter'!BN20</f>
        <v>0</v>
      </c>
      <c r="E20" s="23">
        <f ca="1">'[1]Delegate Counter'!BO20</f>
        <v>267</v>
      </c>
      <c r="F20" s="23">
        <f ca="1">'[1]Delegate Counter'!BP20</f>
        <v>41</v>
      </c>
      <c r="G20" s="23">
        <f ca="1">'[1]Delegate Counter'!BQ20</f>
        <v>1363</v>
      </c>
      <c r="H20" s="23">
        <f ca="1">'[1]Delegate Counter'!BR20</f>
        <v>10</v>
      </c>
      <c r="I20" s="23">
        <f ca="1">'[1]Delegate Counter'!BS20</f>
        <v>353</v>
      </c>
      <c r="J20" s="23">
        <f ca="1">'[1]Delegate Counter'!BT20</f>
        <v>0</v>
      </c>
    </row>
    <row r="21" spans="1:19">
      <c r="A21" s="22">
        <v>44013</v>
      </c>
      <c r="B21" s="23">
        <f ca="1">B20</f>
        <v>1189</v>
      </c>
      <c r="C21" s="23">
        <f t="shared" ref="C21:J21" ca="1" si="0">C20</f>
        <v>758</v>
      </c>
      <c r="D21" s="23">
        <f t="shared" ca="1" si="0"/>
        <v>0</v>
      </c>
      <c r="E21" s="23">
        <f t="shared" ca="1" si="0"/>
        <v>267</v>
      </c>
      <c r="F21" s="23">
        <f t="shared" ca="1" si="0"/>
        <v>41</v>
      </c>
      <c r="G21" s="23">
        <f t="shared" ca="1" si="0"/>
        <v>1363</v>
      </c>
      <c r="H21" s="23">
        <f t="shared" ca="1" si="0"/>
        <v>10</v>
      </c>
      <c r="I21" s="23">
        <f t="shared" ca="1" si="0"/>
        <v>353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12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0.33333333333333331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0.47222222222222221</v>
      </c>
      <c r="S5">
        <f t="shared" si="6"/>
        <v>5.5555555555555552E-2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18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7</v>
      </c>
      <c r="I6">
        <f t="shared" si="10"/>
        <v>38</v>
      </c>
      <c r="J6">
        <f t="shared" si="10"/>
        <v>2</v>
      </c>
      <c r="K6">
        <f t="shared" si="10"/>
        <v>11</v>
      </c>
      <c r="L6">
        <f t="shared" si="10"/>
        <v>0</v>
      </c>
      <c r="M6">
        <f t="shared" si="0"/>
        <v>0.17821782178217821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6.9306930693069313E-2</v>
      </c>
      <c r="R6">
        <f t="shared" si="5"/>
        <v>0.37623762376237624</v>
      </c>
      <c r="S6">
        <f t="shared" si="6"/>
        <v>1.9801980198019802E-2</v>
      </c>
      <c r="T6">
        <f t="shared" si="7"/>
        <v>0.10891089108910891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26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8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0.48148148148148145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0.31481481481481483</v>
      </c>
      <c r="S7">
        <f t="shared" si="6"/>
        <v>0.14814814814814814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44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55</v>
      </c>
      <c r="J8">
        <f t="shared" si="11"/>
        <v>10</v>
      </c>
      <c r="K8">
        <f t="shared" si="11"/>
        <v>12</v>
      </c>
      <c r="L8">
        <f t="shared" si="11"/>
        <v>0</v>
      </c>
      <c r="M8">
        <f t="shared" si="0"/>
        <v>0.28387096774193549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0.35483870967741937</v>
      </c>
      <c r="S8">
        <f t="shared" si="6"/>
        <v>6.4516129032258063E-2</v>
      </c>
      <c r="T8">
        <f t="shared" si="7"/>
        <v>7.7419354838709681E-2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349</v>
      </c>
      <c r="E9">
        <f t="shared" si="12"/>
        <v>255</v>
      </c>
      <c r="F9">
        <f t="shared" si="12"/>
        <v>0</v>
      </c>
      <c r="G9">
        <f t="shared" si="12"/>
        <v>61</v>
      </c>
      <c r="H9">
        <f t="shared" si="12"/>
        <v>25</v>
      </c>
      <c r="I9">
        <f t="shared" si="12"/>
        <v>494</v>
      </c>
      <c r="J9">
        <f t="shared" si="12"/>
        <v>0</v>
      </c>
      <c r="K9">
        <f t="shared" si="12"/>
        <v>175</v>
      </c>
      <c r="L9">
        <f t="shared" si="12"/>
        <v>0</v>
      </c>
      <c r="M9">
        <f t="shared" si="0"/>
        <v>0.25699558173784975</v>
      </c>
      <c r="N9">
        <f t="shared" si="1"/>
        <v>0.18777614138438881</v>
      </c>
      <c r="O9">
        <f t="shared" si="2"/>
        <v>0</v>
      </c>
      <c r="P9">
        <f t="shared" si="3"/>
        <v>4.491899852724595E-2</v>
      </c>
      <c r="Q9">
        <f t="shared" si="4"/>
        <v>1.8409425625920472E-2</v>
      </c>
      <c r="R9">
        <f t="shared" si="5"/>
        <v>0.3637702503681885</v>
      </c>
      <c r="S9">
        <f t="shared" si="6"/>
        <v>0</v>
      </c>
      <c r="T9">
        <f t="shared" si="7"/>
        <v>0.12886597938144329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12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0.23076923076923078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0.32258064516129031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85</v>
      </c>
      <c r="E13">
        <f>INDEX('[1]Delegate Counter'!AQ$3:AQ$59,MATCH(delegates!$B13,'[1]Delegate Counter'!$A$3:$A$59,0))</f>
        <v>63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165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84</v>
      </c>
      <c r="L13">
        <f>INDEX('[1]Delegate Counter'!AX$3:AX$59,MATCH(delegates!$B13,'[1]Delegate Counter'!$A$3:$A$59,0))</f>
        <v>0</v>
      </c>
      <c r="M13">
        <f t="shared" si="0"/>
        <v>0.20432692307692307</v>
      </c>
      <c r="N13">
        <f t="shared" si="1"/>
        <v>0.15144230769230768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0.39663461538461536</v>
      </c>
      <c r="S13">
        <f t="shared" si="6"/>
        <v>0</v>
      </c>
      <c r="T13">
        <f t="shared" si="7"/>
        <v>0.20192307692307693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7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9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0.1044776119402985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0.13432835820895522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4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0.16666666666666666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10</v>
      </c>
      <c r="E17">
        <f>INDEX('[1]Delegate Counter'!AQ$3:AQ$59,MATCH(delegates!$B17,'[1]Delegate Counter'!$A$3:$A$59,0))</f>
        <v>18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28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0.10989010989010989</v>
      </c>
      <c r="N17">
        <f t="shared" si="1"/>
        <v>0.19780219780219779</v>
      </c>
      <c r="O17">
        <f t="shared" si="2"/>
        <v>0</v>
      </c>
      <c r="P17">
        <f t="shared" si="3"/>
        <v>9.8901098901098897E-2</v>
      </c>
      <c r="Q17">
        <f t="shared" si="4"/>
        <v>0</v>
      </c>
      <c r="R17">
        <f t="shared" si="5"/>
        <v>0.30769230769230771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9</v>
      </c>
      <c r="E18">
        <f>INDEX('[1]Delegate Counter'!AQ$3:AQ$59,MATCH(delegates!$B18,'[1]Delegate Counter'!$A$3:$A$59,0))</f>
        <v>5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22</v>
      </c>
      <c r="I18">
        <f>INDEX('[1]Delegate Counter'!AU$3:AU$59,MATCH(delegates!$B18,'[1]Delegate Counter'!$A$3:$A$59,0))</f>
        <v>25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0.12</v>
      </c>
      <c r="N18">
        <f t="shared" si="1"/>
        <v>6.6666666666666666E-2</v>
      </c>
      <c r="O18">
        <f t="shared" si="2"/>
        <v>0</v>
      </c>
      <c r="P18">
        <f t="shared" si="3"/>
        <v>0.10666666666666667</v>
      </c>
      <c r="Q18">
        <f t="shared" si="4"/>
        <v>0.29333333333333333</v>
      </c>
      <c r="R18">
        <f t="shared" si="5"/>
        <v>0.33333333333333331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38</v>
      </c>
      <c r="E19">
        <f>INDEX('[1]Delegate Counter'!AQ$3:AQ$59,MATCH(delegates!$B19,'[1]Delegate Counter'!$A$3:$A$59,0))</f>
        <v>32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3</v>
      </c>
      <c r="L19">
        <f>INDEX('[1]Delegate Counter'!AX$3:AX$59,MATCH(delegates!$B19,'[1]Delegate Counter'!$A$3:$A$59,0))</f>
        <v>0</v>
      </c>
      <c r="M19">
        <f t="shared" si="0"/>
        <v>0.34545454545454546</v>
      </c>
      <c r="N19">
        <f t="shared" si="1"/>
        <v>0.29090909090909089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2.7272727272727271E-2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10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0.27027027027027029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17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0.265625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68</v>
      </c>
      <c r="E22">
        <f>INDEX('[1]Delegate Counter'!AQ$3:AQ$59,MATCH(delegates!$B22,'[1]Delegate Counter'!$A$3:$A$59,0))</f>
        <v>52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6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76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25</v>
      </c>
      <c r="L22">
        <f>INDEX('[1]Delegate Counter'!AX$3:AX$59,MATCH(delegates!$B22,'[1]Delegate Counter'!$A$3:$A$59,0))</f>
        <v>0</v>
      </c>
      <c r="M22">
        <f t="shared" si="0"/>
        <v>0.2982456140350877</v>
      </c>
      <c r="N22">
        <f t="shared" si="1"/>
        <v>0.22807017543859648</v>
      </c>
      <c r="O22">
        <f t="shared" si="2"/>
        <v>0</v>
      </c>
      <c r="P22">
        <f t="shared" si="3"/>
        <v>2.6315789473684209E-2</v>
      </c>
      <c r="Q22">
        <f t="shared" si="4"/>
        <v>4.3859649122807015E-3</v>
      </c>
      <c r="R22">
        <f t="shared" si="5"/>
        <v>0.33333333333333331</v>
      </c>
      <c r="S22">
        <f t="shared" si="6"/>
        <v>0</v>
      </c>
      <c r="T22">
        <f t="shared" si="7"/>
        <v>0.10964912280701754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3</v>
      </c>
      <c r="E23">
        <f>INDEX('[1]Delegate Counter'!AQ$3:AQ$59,MATCH(delegates!$B23,'[1]Delegate Counter'!$A$3:$A$59,0))</f>
        <v>7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0.10344827586206896</v>
      </c>
      <c r="N23">
        <f t="shared" si="1"/>
        <v>0.2413793103448276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6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0.21212121212121213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6.0606060606060608E-2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393</v>
      </c>
      <c r="E26">
        <f t="shared" si="13"/>
        <v>255</v>
      </c>
      <c r="F26">
        <f t="shared" si="13"/>
        <v>0</v>
      </c>
      <c r="G26">
        <f t="shared" si="13"/>
        <v>88</v>
      </c>
      <c r="H26">
        <f t="shared" si="13"/>
        <v>32</v>
      </c>
      <c r="I26">
        <f t="shared" si="13"/>
        <v>549</v>
      </c>
      <c r="J26">
        <f t="shared" si="13"/>
        <v>10</v>
      </c>
      <c r="K26">
        <f t="shared" si="13"/>
        <v>187</v>
      </c>
      <c r="L26">
        <f t="shared" si="13"/>
        <v>0</v>
      </c>
      <c r="M26">
        <f t="shared" si="0"/>
        <v>0.25974884335756776</v>
      </c>
      <c r="N26">
        <f t="shared" si="1"/>
        <v>0.16853932584269662</v>
      </c>
      <c r="O26">
        <f t="shared" si="2"/>
        <v>0</v>
      </c>
      <c r="P26">
        <f t="shared" si="3"/>
        <v>5.8162590879048251E-2</v>
      </c>
      <c r="Q26">
        <f t="shared" si="4"/>
        <v>2.1150033046926635E-2</v>
      </c>
      <c r="R26">
        <f t="shared" si="5"/>
        <v>0.3628552544613351</v>
      </c>
      <c r="S26">
        <f t="shared" si="6"/>
        <v>6.6093853271645738E-3</v>
      </c>
      <c r="T26">
        <f t="shared" si="7"/>
        <v>0.12359550561797752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110</v>
      </c>
      <c r="E27">
        <f t="shared" si="14"/>
        <v>75</v>
      </c>
      <c r="F27">
        <f t="shared" si="14"/>
        <v>0</v>
      </c>
      <c r="G27">
        <f t="shared" si="14"/>
        <v>19</v>
      </c>
      <c r="H27">
        <f t="shared" si="14"/>
        <v>1</v>
      </c>
      <c r="I27">
        <f t="shared" si="14"/>
        <v>122</v>
      </c>
      <c r="J27">
        <f t="shared" si="14"/>
        <v>0</v>
      </c>
      <c r="K27">
        <f t="shared" si="14"/>
        <v>25</v>
      </c>
      <c r="L27">
        <f t="shared" si="14"/>
        <v>0</v>
      </c>
      <c r="M27">
        <f t="shared" si="0"/>
        <v>0.3125</v>
      </c>
      <c r="N27">
        <f t="shared" si="1"/>
        <v>0.21306818181818182</v>
      </c>
      <c r="O27">
        <f t="shared" si="2"/>
        <v>0</v>
      </c>
      <c r="P27">
        <f t="shared" si="3"/>
        <v>5.3977272727272728E-2</v>
      </c>
      <c r="Q27">
        <f t="shared" si="4"/>
        <v>2.840909090909091E-3</v>
      </c>
      <c r="R27">
        <f t="shared" si="5"/>
        <v>0.34659090909090912</v>
      </c>
      <c r="S27">
        <f t="shared" si="6"/>
        <v>0</v>
      </c>
      <c r="T27">
        <f t="shared" si="7"/>
        <v>7.1022727272727279E-2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35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10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10</v>
      </c>
      <c r="L29">
        <f>INDEX('[1]Delegate Counter'!AX$3:AX$59,MATCH(delegates!$B29,'[1]Delegate Counter'!$A$3:$A$59,0))</f>
        <v>0</v>
      </c>
      <c r="M29">
        <f t="shared" si="0"/>
        <v>0.28000000000000003</v>
      </c>
      <c r="N29">
        <f t="shared" si="1"/>
        <v>0.20799999999999999</v>
      </c>
      <c r="O29">
        <f t="shared" si="2"/>
        <v>0</v>
      </c>
      <c r="P29">
        <f t="shared" si="3"/>
        <v>0.08</v>
      </c>
      <c r="Q29">
        <f t="shared" si="4"/>
        <v>8.0000000000000002E-3</v>
      </c>
      <c r="R29">
        <f t="shared" si="5"/>
        <v>0.35199999999999998</v>
      </c>
      <c r="S29">
        <f t="shared" si="6"/>
        <v>0</v>
      </c>
      <c r="T29">
        <f t="shared" si="7"/>
        <v>0.08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8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0.22222222222222221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21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0.30882352941176472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17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12</v>
      </c>
      <c r="L33">
        <f>INDEX('[1]Delegate Counter'!AX$3:AX$59,MATCH(delegates!$B33,'[1]Delegate Counter'!$A$3:$A$59,0))</f>
        <v>0</v>
      </c>
      <c r="M33">
        <f t="shared" si="0"/>
        <v>0.19101123595505617</v>
      </c>
      <c r="N33">
        <f t="shared" si="1"/>
        <v>0.2247191011235955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0.1348314606741573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503</v>
      </c>
      <c r="E34">
        <f t="shared" si="15"/>
        <v>330</v>
      </c>
      <c r="F34">
        <f t="shared" si="15"/>
        <v>0</v>
      </c>
      <c r="G34">
        <f t="shared" si="15"/>
        <v>107</v>
      </c>
      <c r="H34">
        <f t="shared" si="15"/>
        <v>33</v>
      </c>
      <c r="I34">
        <f t="shared" si="15"/>
        <v>671</v>
      </c>
      <c r="J34">
        <f t="shared" si="15"/>
        <v>10</v>
      </c>
      <c r="K34">
        <f t="shared" si="15"/>
        <v>212</v>
      </c>
      <c r="L34">
        <f t="shared" si="15"/>
        <v>0</v>
      </c>
      <c r="M34">
        <f t="shared" ref="M34:M65" si="16">D34/$C34</f>
        <v>0.26970509383378016</v>
      </c>
      <c r="N34">
        <f t="shared" ref="N34:N65" si="17">E34/$C34</f>
        <v>0.17694369973190349</v>
      </c>
      <c r="O34">
        <f t="shared" ref="O34:O65" si="18">F34/$C34</f>
        <v>0</v>
      </c>
      <c r="P34">
        <f t="shared" ref="P34:P65" si="19">G34/$C34</f>
        <v>5.7372654155495979E-2</v>
      </c>
      <c r="Q34">
        <f t="shared" ref="Q34:Q65" si="20">H34/$C34</f>
        <v>1.7694369973190349E-2</v>
      </c>
      <c r="R34">
        <f t="shared" ref="R34:R65" si="21">I34/$C34</f>
        <v>0.35978552278820375</v>
      </c>
      <c r="S34">
        <f t="shared" ref="S34:S65" si="22">J34/$C34</f>
        <v>5.3619302949061663E-3</v>
      </c>
      <c r="T34">
        <f t="shared" ref="T34:T65" si="23">K34/$C34</f>
        <v>0.11367292225201073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506</v>
      </c>
      <c r="E36">
        <f t="shared" si="25"/>
        <v>330</v>
      </c>
      <c r="F36">
        <f t="shared" si="25"/>
        <v>0</v>
      </c>
      <c r="G36">
        <f t="shared" si="25"/>
        <v>107</v>
      </c>
      <c r="H36">
        <f t="shared" si="25"/>
        <v>33</v>
      </c>
      <c r="I36">
        <f t="shared" si="25"/>
        <v>674</v>
      </c>
      <c r="J36">
        <f t="shared" si="25"/>
        <v>10</v>
      </c>
      <c r="K36">
        <f t="shared" si="25"/>
        <v>212</v>
      </c>
      <c r="L36">
        <f t="shared" si="25"/>
        <v>0</v>
      </c>
      <c r="M36">
        <f t="shared" si="16"/>
        <v>0.27044361304115444</v>
      </c>
      <c r="N36">
        <f t="shared" si="17"/>
        <v>0.17637626937466597</v>
      </c>
      <c r="O36">
        <f t="shared" si="18"/>
        <v>0</v>
      </c>
      <c r="P36">
        <f t="shared" si="19"/>
        <v>5.7188669160876539E-2</v>
      </c>
      <c r="Q36">
        <f t="shared" si="20"/>
        <v>1.7637626937466594E-2</v>
      </c>
      <c r="R36">
        <f t="shared" si="21"/>
        <v>0.36023516835916625</v>
      </c>
      <c r="S36">
        <f t="shared" si="22"/>
        <v>5.3447354355959384E-3</v>
      </c>
      <c r="T36">
        <f t="shared" si="23"/>
        <v>0.11330839123463389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186</v>
      </c>
      <c r="E37">
        <f t="shared" si="26"/>
        <v>132</v>
      </c>
      <c r="F37">
        <f t="shared" si="26"/>
        <v>0</v>
      </c>
      <c r="G37">
        <f t="shared" si="26"/>
        <v>54</v>
      </c>
      <c r="H37">
        <f t="shared" si="26"/>
        <v>5</v>
      </c>
      <c r="I37">
        <f t="shared" si="26"/>
        <v>170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0.32235701906412478</v>
      </c>
      <c r="N37">
        <f t="shared" si="17"/>
        <v>0.22876949740034663</v>
      </c>
      <c r="O37">
        <f t="shared" si="18"/>
        <v>0</v>
      </c>
      <c r="P37">
        <f t="shared" si="19"/>
        <v>9.3587521663778164E-2</v>
      </c>
      <c r="Q37">
        <f t="shared" si="20"/>
        <v>8.6655112651646445E-3</v>
      </c>
      <c r="R37">
        <f t="shared" si="21"/>
        <v>0.29462738301559793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39</v>
      </c>
      <c r="E38">
        <f>INDEX('[1]Delegate Counter'!AQ$3:AQ$59,MATCH(delegates!$B38,'[1]Delegate Counter'!$A$3:$A$59,0))</f>
        <v>29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13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8</v>
      </c>
      <c r="L38">
        <f>INDEX('[1]Delegate Counter'!AX$3:AX$59,MATCH(delegates!$B38,'[1]Delegate Counter'!$A$3:$A$59,0))</f>
        <v>0</v>
      </c>
      <c r="M38">
        <f t="shared" si="16"/>
        <v>0.28676470588235292</v>
      </c>
      <c r="N38">
        <f t="shared" si="17"/>
        <v>0.21323529411764705</v>
      </c>
      <c r="O38">
        <f t="shared" si="18"/>
        <v>0</v>
      </c>
      <c r="P38">
        <f t="shared" si="19"/>
        <v>9.5588235294117641E-2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5.8823529411764705E-2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27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4</v>
      </c>
      <c r="L39">
        <f>INDEX('[1]Delegate Counter'!AX$3:AX$59,MATCH(delegates!$B39,'[1]Delegate Counter'!$A$3:$A$59,0))</f>
        <v>0</v>
      </c>
      <c r="M39">
        <f t="shared" si="16"/>
        <v>0.40298507462686567</v>
      </c>
      <c r="N39">
        <f t="shared" si="17"/>
        <v>8.9552238805970144E-2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5.9701492537313432E-2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80</v>
      </c>
      <c r="E40">
        <f>INDEX('[1]Delegate Counter'!AQ$3:AQ$59,MATCH(delegates!$B40,'[1]Delegate Counter'!$A$3:$A$59,0))</f>
        <v>74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3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0.36529680365296802</v>
      </c>
      <c r="N40">
        <f t="shared" si="17"/>
        <v>0.33789954337899542</v>
      </c>
      <c r="O40">
        <f t="shared" si="18"/>
        <v>0</v>
      </c>
      <c r="P40">
        <f t="shared" si="19"/>
        <v>3.1963470319634701E-2</v>
      </c>
      <c r="Q40">
        <f t="shared" si="20"/>
        <v>1.3698630136986301E-2</v>
      </c>
      <c r="R40">
        <f t="shared" si="21"/>
        <v>0.23287671232876711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40</v>
      </c>
      <c r="E41">
        <f>INDEX('[1]Delegate Counter'!AQ$3:AQ$59,MATCH(delegates!$B41,'[1]Delegate Counter'!$A$3:$A$59,0))</f>
        <v>23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30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47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14</v>
      </c>
      <c r="L41">
        <f>INDEX('[1]Delegate Counter'!AX$3:AX$59,MATCH(delegates!$B41,'[1]Delegate Counter'!$A$3:$A$59,0))</f>
        <v>0</v>
      </c>
      <c r="M41">
        <f t="shared" si="16"/>
        <v>0.25806451612903225</v>
      </c>
      <c r="N41">
        <f t="shared" si="17"/>
        <v>0.14838709677419354</v>
      </c>
      <c r="O41">
        <f t="shared" si="18"/>
        <v>0</v>
      </c>
      <c r="P41">
        <f t="shared" si="19"/>
        <v>0.19354838709677419</v>
      </c>
      <c r="Q41">
        <f t="shared" si="20"/>
        <v>6.4516129032258064E-3</v>
      </c>
      <c r="R41">
        <f t="shared" si="21"/>
        <v>0.3032258064516129</v>
      </c>
      <c r="S41">
        <f t="shared" si="22"/>
        <v>0</v>
      </c>
      <c r="T41">
        <f t="shared" si="23"/>
        <v>9.0322580645161285E-2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692</v>
      </c>
      <c r="E42">
        <f t="shared" si="27"/>
        <v>462</v>
      </c>
      <c r="F42">
        <f t="shared" si="27"/>
        <v>0</v>
      </c>
      <c r="G42">
        <f t="shared" si="27"/>
        <v>161</v>
      </c>
      <c r="H42">
        <f t="shared" si="27"/>
        <v>38</v>
      </c>
      <c r="I42">
        <f t="shared" si="27"/>
        <v>844</v>
      </c>
      <c r="J42">
        <f t="shared" si="27"/>
        <v>10</v>
      </c>
      <c r="K42">
        <f t="shared" si="27"/>
        <v>242</v>
      </c>
      <c r="L42">
        <f t="shared" si="27"/>
        <v>0</v>
      </c>
      <c r="M42">
        <f t="shared" si="16"/>
        <v>0.2826797385620915</v>
      </c>
      <c r="N42">
        <f t="shared" si="17"/>
        <v>0.18872549019607843</v>
      </c>
      <c r="O42">
        <f t="shared" si="18"/>
        <v>0</v>
      </c>
      <c r="P42">
        <f t="shared" si="19"/>
        <v>6.5767973856209153E-2</v>
      </c>
      <c r="Q42">
        <f t="shared" si="20"/>
        <v>1.5522875816993464E-2</v>
      </c>
      <c r="R42">
        <f t="shared" si="21"/>
        <v>0.34477124183006536</v>
      </c>
      <c r="S42">
        <f t="shared" si="22"/>
        <v>4.0849673202614381E-3</v>
      </c>
      <c r="T42">
        <f t="shared" si="23"/>
        <v>9.8856209150326793E-2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49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27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0.46666666666666667</v>
      </c>
      <c r="N43">
        <f t="shared" si="17"/>
        <v>0.26666666666666666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0.25714285714285712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741</v>
      </c>
      <c r="E44">
        <f t="shared" si="28"/>
        <v>490</v>
      </c>
      <c r="F44">
        <f t="shared" si="28"/>
        <v>0</v>
      </c>
      <c r="G44">
        <f t="shared" si="28"/>
        <v>162</v>
      </c>
      <c r="H44">
        <f t="shared" si="28"/>
        <v>38</v>
      </c>
      <c r="I44">
        <f t="shared" si="28"/>
        <v>871</v>
      </c>
      <c r="J44">
        <f t="shared" si="28"/>
        <v>10</v>
      </c>
      <c r="K44">
        <f t="shared" si="28"/>
        <v>242</v>
      </c>
      <c r="L44">
        <f t="shared" si="28"/>
        <v>0</v>
      </c>
      <c r="M44">
        <f t="shared" si="16"/>
        <v>0.29024676850763809</v>
      </c>
      <c r="N44">
        <f t="shared" si="17"/>
        <v>0.19193106149627889</v>
      </c>
      <c r="O44">
        <f t="shared" si="18"/>
        <v>0</v>
      </c>
      <c r="P44">
        <f t="shared" si="19"/>
        <v>6.3454759106933017E-2</v>
      </c>
      <c r="Q44">
        <f t="shared" si="20"/>
        <v>1.4884449667058363E-2</v>
      </c>
      <c r="R44">
        <f t="shared" si="21"/>
        <v>0.34116725421073246</v>
      </c>
      <c r="S44">
        <f t="shared" si="22"/>
        <v>3.9169604386995694E-3</v>
      </c>
      <c r="T44">
        <f t="shared" si="23"/>
        <v>9.479044261652958E-2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766</v>
      </c>
      <c r="E46">
        <f t="shared" si="29"/>
        <v>490</v>
      </c>
      <c r="F46">
        <f t="shared" si="29"/>
        <v>0</v>
      </c>
      <c r="G46">
        <f t="shared" si="29"/>
        <v>162</v>
      </c>
      <c r="H46">
        <f t="shared" si="29"/>
        <v>38</v>
      </c>
      <c r="I46">
        <f t="shared" si="29"/>
        <v>897</v>
      </c>
      <c r="J46">
        <f t="shared" si="29"/>
        <v>10</v>
      </c>
      <c r="K46">
        <f t="shared" si="29"/>
        <v>242</v>
      </c>
      <c r="L46">
        <f t="shared" si="29"/>
        <v>0</v>
      </c>
      <c r="M46">
        <f t="shared" si="16"/>
        <v>0.29416282642089092</v>
      </c>
      <c r="N46">
        <f t="shared" si="17"/>
        <v>0.18817204301075269</v>
      </c>
      <c r="O46">
        <f t="shared" si="18"/>
        <v>0</v>
      </c>
      <c r="P46">
        <f t="shared" si="19"/>
        <v>6.2211981566820278E-2</v>
      </c>
      <c r="Q46">
        <f t="shared" si="20"/>
        <v>1.4592933947772658E-2</v>
      </c>
      <c r="R46">
        <f t="shared" si="21"/>
        <v>0.34447004608294929</v>
      </c>
      <c r="S46">
        <f t="shared" si="22"/>
        <v>3.8402457757296467E-3</v>
      </c>
      <c r="T46">
        <f t="shared" si="23"/>
        <v>9.2933947772657455E-2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46</v>
      </c>
      <c r="E47">
        <f t="shared" si="30"/>
        <v>16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0.42990654205607476</v>
      </c>
      <c r="N47">
        <f t="shared" si="17"/>
        <v>0.14953271028037382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812</v>
      </c>
      <c r="E52">
        <f t="shared" si="31"/>
        <v>506</v>
      </c>
      <c r="F52">
        <f t="shared" si="31"/>
        <v>0</v>
      </c>
      <c r="G52">
        <f t="shared" si="31"/>
        <v>163</v>
      </c>
      <c r="H52">
        <f t="shared" si="31"/>
        <v>38</v>
      </c>
      <c r="I52">
        <f t="shared" si="31"/>
        <v>936</v>
      </c>
      <c r="J52">
        <f t="shared" si="31"/>
        <v>10</v>
      </c>
      <c r="K52">
        <f t="shared" si="31"/>
        <v>248</v>
      </c>
      <c r="L52">
        <f t="shared" si="31"/>
        <v>0</v>
      </c>
      <c r="M52">
        <f t="shared" si="16"/>
        <v>0.29952047215049799</v>
      </c>
      <c r="N52">
        <f t="shared" si="17"/>
        <v>0.1866469937292512</v>
      </c>
      <c r="O52">
        <f t="shared" si="18"/>
        <v>0</v>
      </c>
      <c r="P52">
        <f t="shared" si="19"/>
        <v>6.0125414976023604E-2</v>
      </c>
      <c r="Q52">
        <f t="shared" si="20"/>
        <v>1.4016967908520842E-2</v>
      </c>
      <c r="R52">
        <f t="shared" si="21"/>
        <v>0.34526005164146073</v>
      </c>
      <c r="S52">
        <f t="shared" si="22"/>
        <v>3.6886757654002213E-3</v>
      </c>
      <c r="T52">
        <f t="shared" si="23"/>
        <v>9.147915898192549E-2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17</v>
      </c>
      <c r="E53">
        <f>INDEX('[1]Delegate Counter'!AQ$3:AQ$59,MATCH(delegates!$B53,'[1]Delegate Counter'!$A$3:$A$59,0))</f>
        <v>17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8</v>
      </c>
      <c r="L53">
        <f>INDEX('[1]Delegate Counter'!AX$3:AX$59,MATCH(delegates!$B53,'[1]Delegate Counter'!$A$3:$A$59,0))</f>
        <v>0</v>
      </c>
      <c r="M53">
        <f t="shared" si="16"/>
        <v>0.20238095238095238</v>
      </c>
      <c r="N53">
        <f t="shared" si="17"/>
        <v>0.20238095238095238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0.35714285714285715</v>
      </c>
      <c r="S53">
        <f t="shared" si="22"/>
        <v>0</v>
      </c>
      <c r="T53">
        <f t="shared" si="23"/>
        <v>9.5238095238095233E-2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829</v>
      </c>
      <c r="E54">
        <f t="shared" si="32"/>
        <v>523</v>
      </c>
      <c r="F54">
        <f t="shared" si="32"/>
        <v>0</v>
      </c>
      <c r="G54">
        <f t="shared" si="32"/>
        <v>174</v>
      </c>
      <c r="H54">
        <f t="shared" si="32"/>
        <v>39</v>
      </c>
      <c r="I54">
        <f t="shared" si="32"/>
        <v>966</v>
      </c>
      <c r="J54">
        <f t="shared" si="32"/>
        <v>10</v>
      </c>
      <c r="K54">
        <f t="shared" si="32"/>
        <v>256</v>
      </c>
      <c r="L54">
        <f t="shared" si="32"/>
        <v>0</v>
      </c>
      <c r="M54">
        <f t="shared" si="16"/>
        <v>0.29660107334525937</v>
      </c>
      <c r="N54">
        <f t="shared" si="17"/>
        <v>0.18711985688729874</v>
      </c>
      <c r="O54">
        <f t="shared" si="18"/>
        <v>0</v>
      </c>
      <c r="P54">
        <f t="shared" si="19"/>
        <v>6.2254025044722716E-2</v>
      </c>
      <c r="Q54">
        <f t="shared" si="20"/>
        <v>1.3953488372093023E-2</v>
      </c>
      <c r="R54">
        <f t="shared" si="21"/>
        <v>0.34561717352415028</v>
      </c>
      <c r="S54">
        <f t="shared" si="22"/>
        <v>3.5778175313059034E-3</v>
      </c>
      <c r="T54">
        <f t="shared" si="23"/>
        <v>9.1592128801431125E-2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209</v>
      </c>
      <c r="E55">
        <f t="shared" si="33"/>
        <v>158</v>
      </c>
      <c r="F55">
        <f t="shared" si="33"/>
        <v>0</v>
      </c>
      <c r="G55">
        <f t="shared" si="33"/>
        <v>38</v>
      </c>
      <c r="H55">
        <f t="shared" si="33"/>
        <v>1</v>
      </c>
      <c r="I55">
        <f t="shared" si="33"/>
        <v>204</v>
      </c>
      <c r="J55">
        <f t="shared" si="33"/>
        <v>0</v>
      </c>
      <c r="K55">
        <f t="shared" si="33"/>
        <v>52</v>
      </c>
      <c r="L55">
        <f t="shared" si="33"/>
        <v>0</v>
      </c>
      <c r="M55">
        <f t="shared" si="16"/>
        <v>0.31523378582202111</v>
      </c>
      <c r="N55">
        <f t="shared" si="17"/>
        <v>0.23831070889894421</v>
      </c>
      <c r="O55">
        <f t="shared" si="18"/>
        <v>0</v>
      </c>
      <c r="P55">
        <f t="shared" si="19"/>
        <v>5.7315233785822019E-2</v>
      </c>
      <c r="Q55">
        <f t="shared" si="20"/>
        <v>1.5082956259426848E-3</v>
      </c>
      <c r="R55">
        <f t="shared" si="21"/>
        <v>0.30769230769230771</v>
      </c>
      <c r="S55">
        <f t="shared" si="22"/>
        <v>0</v>
      </c>
      <c r="T55">
        <f t="shared" si="23"/>
        <v>7.8431372549019607E-2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11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19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0.18333333333333332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0.31666666666666665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33</v>
      </c>
      <c r="E58">
        <f>INDEX('[1]Delegate Counter'!AQ$3:AQ$59,MATCH(delegates!$B58,'[1]Delegate Counter'!$A$3:$A$59,0))</f>
        <v>18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28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12</v>
      </c>
      <c r="L58">
        <f>INDEX('[1]Delegate Counter'!AX$3:AX$59,MATCH(delegates!$B58,'[1]Delegate Counter'!$A$3:$A$59,0))</f>
        <v>0</v>
      </c>
      <c r="M58">
        <f t="shared" si="16"/>
        <v>0.34375</v>
      </c>
      <c r="N58">
        <f t="shared" si="17"/>
        <v>0.1875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0.29166666666666669</v>
      </c>
      <c r="S58">
        <f t="shared" si="22"/>
        <v>0</v>
      </c>
      <c r="T58">
        <f t="shared" si="23"/>
        <v>0.125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86</v>
      </c>
      <c r="E59">
        <f>INDEX('[1]Delegate Counter'!AQ$3:AQ$59,MATCH(delegates!$B59,'[1]Delegate Counter'!$A$3:$A$59,0))</f>
        <v>85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14</v>
      </c>
      <c r="L59">
        <f>INDEX('[1]Delegate Counter'!AX$3:AX$59,MATCH(delegates!$B59,'[1]Delegate Counter'!$A$3:$A$59,0))</f>
        <v>0</v>
      </c>
      <c r="M59">
        <f t="shared" si="16"/>
        <v>0.31386861313868614</v>
      </c>
      <c r="N59">
        <f t="shared" si="17"/>
        <v>0.31021897810218979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5.1094890510948905E-2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59</v>
      </c>
      <c r="E60">
        <f>INDEX('[1]Delegate Counter'!AQ$3:AQ$59,MATCH(delegates!$B60,'[1]Delegate Counter'!$A$3:$A$59,0))</f>
        <v>39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17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0.31720430107526881</v>
      </c>
      <c r="N60">
        <f t="shared" si="17"/>
        <v>0.20967741935483872</v>
      </c>
      <c r="O60">
        <f t="shared" si="18"/>
        <v>0</v>
      </c>
      <c r="P60">
        <f t="shared" si="19"/>
        <v>9.1397849462365593E-2</v>
      </c>
      <c r="Q60">
        <f t="shared" si="20"/>
        <v>5.3763440860215058E-3</v>
      </c>
      <c r="R60">
        <f t="shared" si="21"/>
        <v>0.32258064516129031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8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0.30769230769230771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1038</v>
      </c>
      <c r="E62">
        <f t="shared" si="34"/>
        <v>681</v>
      </c>
      <c r="F62">
        <f t="shared" si="34"/>
        <v>0</v>
      </c>
      <c r="G62">
        <f t="shared" si="34"/>
        <v>212</v>
      </c>
      <c r="H62">
        <f t="shared" si="34"/>
        <v>40</v>
      </c>
      <c r="I62">
        <f t="shared" si="34"/>
        <v>1170</v>
      </c>
      <c r="J62">
        <f t="shared" si="34"/>
        <v>10</v>
      </c>
      <c r="K62">
        <f t="shared" si="34"/>
        <v>308</v>
      </c>
      <c r="L62">
        <f t="shared" si="34"/>
        <v>0</v>
      </c>
      <c r="M62">
        <f t="shared" si="16"/>
        <v>0.30017351069982651</v>
      </c>
      <c r="N62">
        <f t="shared" si="17"/>
        <v>0.19693464430306534</v>
      </c>
      <c r="O62">
        <f t="shared" si="18"/>
        <v>0</v>
      </c>
      <c r="P62">
        <f t="shared" si="19"/>
        <v>6.1307113938692884E-2</v>
      </c>
      <c r="Q62">
        <f t="shared" si="20"/>
        <v>1.156737998843262E-2</v>
      </c>
      <c r="R62">
        <f t="shared" si="21"/>
        <v>0.33834586466165412</v>
      </c>
      <c r="S62">
        <f t="shared" si="22"/>
        <v>2.8918449971081549E-3</v>
      </c>
      <c r="T62">
        <f t="shared" si="23"/>
        <v>8.9068825910931168E-2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32</v>
      </c>
      <c r="E63">
        <f t="shared" si="35"/>
        <v>10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45</v>
      </c>
      <c r="J63">
        <f t="shared" si="35"/>
        <v>0</v>
      </c>
      <c r="K63">
        <f t="shared" si="35"/>
        <v>11</v>
      </c>
      <c r="L63">
        <f t="shared" si="35"/>
        <v>0</v>
      </c>
      <c r="M63">
        <f t="shared" si="16"/>
        <v>0.25</v>
      </c>
      <c r="N63">
        <f t="shared" si="17"/>
        <v>7.8125E-2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0.3515625</v>
      </c>
      <c r="S63">
        <f t="shared" si="22"/>
        <v>0</v>
      </c>
      <c r="T63">
        <f t="shared" si="23"/>
        <v>8.59375E-2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4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7.6923076923076927E-2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0.10256410256410256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20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7</v>
      </c>
      <c r="L66">
        <f>INDEX('[1]Delegate Counter'!AX$3:AX$59,MATCH(delegates!$B66,'[1]Delegate Counter'!$A$3:$A$59,0))</f>
        <v>0</v>
      </c>
      <c r="M66">
        <f t="shared" ref="M66:M84" si="36">D66/$C66</f>
        <v>0.24390243902439024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0.31707317073170732</v>
      </c>
      <c r="S66">
        <f t="shared" ref="S66:S84" si="42">J66/$C66</f>
        <v>0</v>
      </c>
      <c r="T66">
        <f t="shared" ref="T66:T84" si="43">K66/$C66</f>
        <v>8.5365853658536592E-2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1070</v>
      </c>
      <c r="E67">
        <f t="shared" si="45"/>
        <v>691</v>
      </c>
      <c r="F67">
        <f t="shared" si="45"/>
        <v>0</v>
      </c>
      <c r="G67">
        <f t="shared" si="45"/>
        <v>241</v>
      </c>
      <c r="H67">
        <f t="shared" si="45"/>
        <v>41</v>
      </c>
      <c r="I67">
        <f t="shared" si="45"/>
        <v>1215</v>
      </c>
      <c r="J67">
        <f t="shared" si="45"/>
        <v>10</v>
      </c>
      <c r="K67">
        <f t="shared" si="45"/>
        <v>319</v>
      </c>
      <c r="L67">
        <f t="shared" si="45"/>
        <v>0</v>
      </c>
      <c r="M67">
        <f t="shared" si="36"/>
        <v>0.29838259899609593</v>
      </c>
      <c r="N67">
        <f t="shared" si="37"/>
        <v>0.19269380925822643</v>
      </c>
      <c r="O67">
        <f t="shared" si="38"/>
        <v>0</v>
      </c>
      <c r="P67">
        <f t="shared" si="39"/>
        <v>6.7205800334634691E-2</v>
      </c>
      <c r="Q67">
        <f t="shared" si="40"/>
        <v>1.143335192414947E-2</v>
      </c>
      <c r="R67">
        <f t="shared" si="41"/>
        <v>0.3388176240936977</v>
      </c>
      <c r="S67">
        <f t="shared" si="42"/>
        <v>2.788622420524261E-3</v>
      </c>
      <c r="T67">
        <f t="shared" si="43"/>
        <v>8.8957055214723926E-2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16</v>
      </c>
      <c r="E68">
        <f t="shared" si="46"/>
        <v>9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3</v>
      </c>
      <c r="L68">
        <f t="shared" si="46"/>
        <v>0</v>
      </c>
      <c r="M68">
        <f t="shared" si="36"/>
        <v>0.2807017543859649</v>
      </c>
      <c r="N68">
        <f t="shared" si="37"/>
        <v>0.15789473684210525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5.2631578947368418E-2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1086</v>
      </c>
      <c r="E71">
        <f t="shared" si="47"/>
        <v>700</v>
      </c>
      <c r="F71">
        <f t="shared" si="47"/>
        <v>0</v>
      </c>
      <c r="G71">
        <f t="shared" si="47"/>
        <v>248</v>
      </c>
      <c r="H71">
        <f t="shared" si="47"/>
        <v>41</v>
      </c>
      <c r="I71">
        <f t="shared" si="47"/>
        <v>1237</v>
      </c>
      <c r="J71">
        <f t="shared" si="47"/>
        <v>10</v>
      </c>
      <c r="K71">
        <f t="shared" si="47"/>
        <v>322</v>
      </c>
      <c r="L71">
        <f t="shared" si="47"/>
        <v>0</v>
      </c>
      <c r="M71">
        <f t="shared" si="36"/>
        <v>0.29810595662915179</v>
      </c>
      <c r="N71">
        <f t="shared" si="37"/>
        <v>0.19214932747735383</v>
      </c>
      <c r="O71">
        <f t="shared" si="38"/>
        <v>0</v>
      </c>
      <c r="P71">
        <f t="shared" si="39"/>
        <v>6.8075761734833928E-2</v>
      </c>
      <c r="Q71">
        <f t="shared" si="40"/>
        <v>1.1254460609387867E-2</v>
      </c>
      <c r="R71">
        <f t="shared" si="41"/>
        <v>0.33955531155640956</v>
      </c>
      <c r="S71">
        <f t="shared" si="42"/>
        <v>2.7449903925336259E-3</v>
      </c>
      <c r="T71">
        <f t="shared" si="43"/>
        <v>8.8388690639582768E-2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36</v>
      </c>
      <c r="E72">
        <f t="shared" si="48"/>
        <v>19</v>
      </c>
      <c r="F72">
        <f t="shared" si="48"/>
        <v>0</v>
      </c>
      <c r="G72">
        <f t="shared" si="48"/>
        <v>5</v>
      </c>
      <c r="H72">
        <f t="shared" si="48"/>
        <v>0</v>
      </c>
      <c r="I72">
        <f t="shared" si="48"/>
        <v>44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0.31304347826086959</v>
      </c>
      <c r="N72">
        <f t="shared" si="37"/>
        <v>0.16521739130434782</v>
      </c>
      <c r="O72">
        <f t="shared" si="38"/>
        <v>0</v>
      </c>
      <c r="P72">
        <f t="shared" si="39"/>
        <v>4.3478260869565216E-2</v>
      </c>
      <c r="Q72">
        <f t="shared" si="40"/>
        <v>0</v>
      </c>
      <c r="R72">
        <f t="shared" si="41"/>
        <v>0.38260869565217392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0.24074074074074073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8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9.8360655737704916E-2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0.13114754098360656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1122</v>
      </c>
      <c r="E75">
        <f t="shared" si="49"/>
        <v>719</v>
      </c>
      <c r="F75">
        <f t="shared" si="49"/>
        <v>0</v>
      </c>
      <c r="G75">
        <f t="shared" si="49"/>
        <v>253</v>
      </c>
      <c r="H75">
        <f t="shared" si="49"/>
        <v>41</v>
      </c>
      <c r="I75">
        <f t="shared" si="49"/>
        <v>1281</v>
      </c>
      <c r="J75">
        <f t="shared" si="49"/>
        <v>10</v>
      </c>
      <c r="K75">
        <f t="shared" si="49"/>
        <v>333</v>
      </c>
      <c r="L75">
        <f t="shared" si="49"/>
        <v>0</v>
      </c>
      <c r="M75">
        <f t="shared" si="36"/>
        <v>0.29856306546035127</v>
      </c>
      <c r="N75">
        <f t="shared" si="37"/>
        <v>0.19132517296434273</v>
      </c>
      <c r="O75">
        <f t="shared" si="38"/>
        <v>0</v>
      </c>
      <c r="P75">
        <f t="shared" si="39"/>
        <v>6.732304417243215E-2</v>
      </c>
      <c r="Q75">
        <f t="shared" si="40"/>
        <v>1.0910058541777541E-2</v>
      </c>
      <c r="R75">
        <f t="shared" si="41"/>
        <v>0.34087280468334219</v>
      </c>
      <c r="S75">
        <f t="shared" si="42"/>
        <v>2.6609898882384245E-3</v>
      </c>
      <c r="T75">
        <f t="shared" si="43"/>
        <v>8.8610963278339547E-2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64</v>
      </c>
      <c r="E76">
        <f t="shared" si="50"/>
        <v>39</v>
      </c>
      <c r="F76">
        <f t="shared" si="50"/>
        <v>0</v>
      </c>
      <c r="G76">
        <f t="shared" si="50"/>
        <v>14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20</v>
      </c>
      <c r="L76">
        <f t="shared" si="50"/>
        <v>0</v>
      </c>
      <c r="M76">
        <f t="shared" si="36"/>
        <v>0.29767441860465116</v>
      </c>
      <c r="N76">
        <f t="shared" si="37"/>
        <v>0.18139534883720931</v>
      </c>
      <c r="O76">
        <f t="shared" si="38"/>
        <v>0</v>
      </c>
      <c r="P76">
        <f t="shared" si="39"/>
        <v>6.5116279069767441E-2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9.3023255813953487E-2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26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16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0.20634920634920634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0.12698412698412698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4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0.11764705882352941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1186</v>
      </c>
      <c r="E82">
        <f t="shared" si="51"/>
        <v>758</v>
      </c>
      <c r="F82">
        <f t="shared" si="51"/>
        <v>0</v>
      </c>
      <c r="G82">
        <f t="shared" si="51"/>
        <v>267</v>
      </c>
      <c r="H82">
        <f t="shared" si="51"/>
        <v>41</v>
      </c>
      <c r="I82">
        <f t="shared" si="51"/>
        <v>1359</v>
      </c>
      <c r="J82">
        <f t="shared" si="51"/>
        <v>10</v>
      </c>
      <c r="K82">
        <f t="shared" si="51"/>
        <v>353</v>
      </c>
      <c r="L82">
        <f t="shared" si="51"/>
        <v>0</v>
      </c>
      <c r="M82">
        <f t="shared" si="36"/>
        <v>0.29851497608859806</v>
      </c>
      <c r="N82">
        <f t="shared" si="37"/>
        <v>0.19078781776994713</v>
      </c>
      <c r="O82">
        <f t="shared" si="38"/>
        <v>0</v>
      </c>
      <c r="P82">
        <f t="shared" si="39"/>
        <v>6.7203624465139694E-2</v>
      </c>
      <c r="Q82">
        <f t="shared" si="40"/>
        <v>1.0319657689403473E-2</v>
      </c>
      <c r="R82">
        <f t="shared" si="41"/>
        <v>0.34205889755852004</v>
      </c>
      <c r="S82">
        <f t="shared" si="42"/>
        <v>2.5169896803423106E-3</v>
      </c>
      <c r="T82">
        <f t="shared" si="43"/>
        <v>8.8849735716083567E-2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1189</v>
      </c>
      <c r="E84">
        <f t="shared" si="52"/>
        <v>758</v>
      </c>
      <c r="F84">
        <f t="shared" si="52"/>
        <v>0</v>
      </c>
      <c r="G84">
        <f t="shared" si="52"/>
        <v>267</v>
      </c>
      <c r="H84">
        <f t="shared" si="52"/>
        <v>41</v>
      </c>
      <c r="I84">
        <f t="shared" si="52"/>
        <v>1363</v>
      </c>
      <c r="J84">
        <f t="shared" si="52"/>
        <v>10</v>
      </c>
      <c r="K84">
        <f t="shared" si="52"/>
        <v>353</v>
      </c>
      <c r="L84">
        <f t="shared" si="52"/>
        <v>0</v>
      </c>
      <c r="M84">
        <f t="shared" si="36"/>
        <v>0.29874371859296484</v>
      </c>
      <c r="N84">
        <f t="shared" si="37"/>
        <v>0.19045226130653267</v>
      </c>
      <c r="O84">
        <f t="shared" si="38"/>
        <v>0</v>
      </c>
      <c r="P84">
        <f t="shared" si="39"/>
        <v>6.7085427135678388E-2</v>
      </c>
      <c r="Q84">
        <f t="shared" si="40"/>
        <v>1.0301507537688442E-2</v>
      </c>
      <c r="R84">
        <f t="shared" si="41"/>
        <v>0.34246231155778895</v>
      </c>
      <c r="S84">
        <f t="shared" si="42"/>
        <v>2.5125628140703518E-3</v>
      </c>
      <c r="T84">
        <f t="shared" si="43"/>
        <v>8.8693467336683415E-2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4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4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1950</v>
      </c>
      <c r="D4">
        <f>IFERROR(ROUND([1]Calculation!EO6*100,1),0)</f>
        <v>0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4">
        <f>[1]Calculation!$EK6</f>
        <v>102.35096066496727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1490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4">
        <f>[1]Calculation!$EK7</f>
        <v>134.05156731180958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9270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4">
        <f>[1]Calculation!$EK8</f>
        <v>21.567951224080648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10000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5640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4">
        <f>[1]Calculation!$EK10</f>
        <v>35.472722661633341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1420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4">
        <f>[1]Calculation!$EK11</f>
        <v>140.86851526206829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8330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4">
        <f>[1]Calculation!$EK12</f>
        <v>24.002712688824044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10000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7410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4">
        <f>[1]Calculation!$EK14</f>
        <v>26.99315394205771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4930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4">
        <f>[1]Calculation!$EK15</f>
        <v>40.606559437707304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8750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4">
        <f>[1]Calculation!$EK16</f>
        <v>22.86084681291878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2300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4">
        <f>[1]Calculation!$EK17</f>
        <v>87.063132904432337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9460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4">
        <f>[1]Calculation!$EK18</f>
        <v>21.140578236851365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9820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4">
        <f>[1]Calculation!$EK19</f>
        <v>20.357171152693045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2250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4">
        <f>[1]Calculation!$EK20</f>
        <v>88.738835299649296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6670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4">
        <f>[1]Calculation!$EK21</f>
        <v>29.970887531691446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10000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20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7880</v>
      </c>
      <c r="D21">
        <f>IFERROR(ROUND([1]Calculation!EO23*100,1),0)</f>
        <v>0</v>
      </c>
      <c r="E21">
        <f>IFERROR(ROUND([1]Calculation!EP23*100,1),0)</f>
        <v>0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4">
        <f>[1]Calculation!$EK23</f>
        <v>25.393836054865339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10000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5010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4">
        <f>[1]Calculation!$EK25</f>
        <v>39.937287750172899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9270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4">
        <f>[1]Calculation!$EK26</f>
        <v>21.581237157086349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6570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4">
        <f>[1]Calculation!$EK27</f>
        <v>30.454216903724003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10000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5680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4">
        <f>[1]Calculation!$EK29</f>
        <v>35.180953724779286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3840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4">
        <f>[1]Calculation!$EK30</f>
        <v>52.067437196989751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10000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5710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4">
        <f>[1]Calculation!$EK32</f>
        <v>35.002176922223953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2160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4">
        <f>[1]Calculation!$EK33</f>
        <v>92.576575818169772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7510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4">
        <f>[1]Calculation!$EK34</f>
        <v>26.61368932246398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3270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4">
        <f>[1]Calculation!$EK35</f>
        <v>61.199107901993457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10000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10000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10000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10000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2760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4">
        <f>[1]Calculation!$EK40</f>
        <v>72.510649876146616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8410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4">
        <f>[1]Calculation!$EK41</f>
        <v>23.780424379848931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8220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4">
        <f>[1]Calculation!$EK42</f>
        <v>24.331964263183469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9300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4">
        <f>[1]Calculation!$EK43</f>
        <v>21.506917094439871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5750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4">
        <f>[1]Calculation!$EK44</f>
        <v>34.791321209396088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3930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4">
        <f>[1]Calculation!$EK45</f>
        <v>50.849236590193769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10000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10000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10000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9710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4">
        <f>[1]Calculation!$EK49</f>
        <v>20.607629382535723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10000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10000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10000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9710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4">
        <f>[1]Calculation!$EK53</f>
        <v>20.603131036198999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10000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10000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5520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4">
        <f>[1]Calculation!$EK56</f>
        <v>36.211178632936864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7150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4">
        <f>[1]Calculation!$EK57</f>
        <v>27.958613035066275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10000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10000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10000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4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4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8235.1</v>
      </c>
      <c r="D61">
        <f>IF([1]Calculation!CP6="",0,ROUND([1]Calculation!CP6*100,1))</f>
        <v>16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11.5</v>
      </c>
      <c r="H61">
        <f>IF([1]Calculation!CT6="",0,ROUND([1]Calculation!CT6*100,1))</f>
        <v>5</v>
      </c>
      <c r="I61">
        <f>IF([1]Calculation!CU6="",0,ROUND([1]Calculation!CU6*100,1))</f>
        <v>25.5</v>
      </c>
      <c r="J61">
        <f>IF([1]Calculation!CV6="",0,ROUND([1]Calculation!CV6*100,1))</f>
        <v>1.8</v>
      </c>
      <c r="K61">
        <f>IF([1]Calculation!CW6="",0,ROUND([1]Calculation!CW6*100,1))</f>
        <v>10.4</v>
      </c>
      <c r="L61" s="34">
        <f>[1]Calculation!$EL6</f>
        <v>80.5</v>
      </c>
    </row>
    <row r="62" spans="1:23">
      <c r="A62" t="s">
        <v>18</v>
      </c>
      <c r="B62" t="s">
        <v>172</v>
      </c>
      <c r="C62">
        <f>IF([1]Calculation!CO7="",0,ROUND([1]Calculation!CO7*100,1))</f>
        <v>11405.2</v>
      </c>
      <c r="D62">
        <f>IF([1]Calculation!CP7="",0,ROUND([1]Calculation!CP7*100,1))</f>
        <v>25.7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</v>
      </c>
      <c r="H62">
        <f>IF([1]Calculation!CT7="",0,ROUND([1]Calculation!CT7*100,1))</f>
        <v>5.3</v>
      </c>
      <c r="I62">
        <f>IF([1]Calculation!CU7="",0,ROUND([1]Calculation!CU7*100,1))</f>
        <v>17</v>
      </c>
      <c r="J62">
        <f>IF([1]Calculation!CV7="",0,ROUND([1]Calculation!CV7*100,1))</f>
        <v>11.7</v>
      </c>
      <c r="K62">
        <f>IF([1]Calculation!CW7="",0,ROUND([1]Calculation!CW7*100,1))</f>
        <v>7.9</v>
      </c>
      <c r="L62" s="34">
        <f>[1]Calculation!$EL7</f>
        <v>85.1</v>
      </c>
    </row>
    <row r="63" spans="1:23">
      <c r="A63" t="s">
        <v>19</v>
      </c>
      <c r="B63" t="s">
        <v>172</v>
      </c>
      <c r="C63">
        <f>IF([1]Calculation!CO8="",0,ROUND([1]Calculation!CO8*100,1))</f>
        <v>156.80000000000001</v>
      </c>
      <c r="D63">
        <f>IF([1]Calculation!CP8="",0,ROUND([1]Calculation!CP8*100,1))</f>
        <v>25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9.4</v>
      </c>
      <c r="H63">
        <f>IF([1]Calculation!CT8="",0,ROUND([1]Calculation!CT8*100,1))</f>
        <v>5.4</v>
      </c>
      <c r="I63">
        <f>IF([1]Calculation!CU8="",0,ROUND([1]Calculation!CU8*100,1))</f>
        <v>18.3</v>
      </c>
      <c r="J63">
        <f>IF([1]Calculation!CV8="",0,ROUND([1]Calculation!CV8*100,1))</f>
        <v>3.3</v>
      </c>
      <c r="K63">
        <f>IF([1]Calculation!CW8="",0,ROUND([1]Calculation!CW8*100,1))</f>
        <v>8.6</v>
      </c>
      <c r="L63" s="34">
        <f>[1]Calculation!$EL8</f>
        <v>7.3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1547.3</v>
      </c>
      <c r="D65">
        <f>IF([1]Calculation!CP10="",0,ROUND([1]Calculation!CP10*100,1))</f>
        <v>20.8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10.9</v>
      </c>
      <c r="H65">
        <f>IF([1]Calculation!CT10="",0,ROUND([1]Calculation!CT10*100,1))</f>
        <v>5.7</v>
      </c>
      <c r="I65">
        <f>IF([1]Calculation!CU10="",0,ROUND([1]Calculation!CU10*100,1))</f>
        <v>20.5</v>
      </c>
      <c r="J65">
        <f>IF([1]Calculation!CV10="",0,ROUND([1]Calculation!CV10*100,1))</f>
        <v>1.7</v>
      </c>
      <c r="K65">
        <f>IF([1]Calculation!CW10="",0,ROUND([1]Calculation!CW10*100,1))</f>
        <v>10</v>
      </c>
      <c r="L65" s="34">
        <f>[1]Calculation!$EL10</f>
        <v>43.6</v>
      </c>
    </row>
    <row r="66" spans="1:12">
      <c r="A66" t="s">
        <v>22</v>
      </c>
      <c r="B66" t="s">
        <v>172</v>
      </c>
      <c r="C66">
        <f>IF([1]Calculation!CO11="",0,ROUND([1]Calculation!CO11*100,1))</f>
        <v>12086.9</v>
      </c>
      <c r="D66">
        <f>IF([1]Calculation!CP11="",0,ROUND([1]Calculation!CP11*100,1))</f>
        <v>17.2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10.7</v>
      </c>
      <c r="H66">
        <f>IF([1]Calculation!CT11="",0,ROUND([1]Calculation!CT11*100,1))</f>
        <v>5</v>
      </c>
      <c r="I66">
        <f>IF([1]Calculation!CU11="",0,ROUND([1]Calculation!CU11*100,1))</f>
        <v>24.4</v>
      </c>
      <c r="J66">
        <f>IF([1]Calculation!CV11="",0,ROUND([1]Calculation!CV11*100,1))</f>
        <v>2.7</v>
      </c>
      <c r="K66">
        <f>IF([1]Calculation!CW11="",0,ROUND([1]Calculation!CW11*100,1))</f>
        <v>10.6</v>
      </c>
      <c r="L66" s="34">
        <f>[1]Calculation!$EL11</f>
        <v>85.8</v>
      </c>
    </row>
    <row r="67" spans="1:12">
      <c r="A67" t="s">
        <v>23</v>
      </c>
      <c r="B67" t="s">
        <v>172</v>
      </c>
      <c r="C67">
        <f>IF([1]Calculation!CO12="",0,ROUND([1]Calculation!CO12*100,1))</f>
        <v>400.3</v>
      </c>
      <c r="D67">
        <f>IF([1]Calculation!CP12="",0,ROUND([1]Calculation!CP12*100,1))</f>
        <v>17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12.6</v>
      </c>
      <c r="H67">
        <f>IF([1]Calculation!CT12="",0,ROUND([1]Calculation!CT12*100,1))</f>
        <v>6.9</v>
      </c>
      <c r="I67">
        <f>IF([1]Calculation!CU12="",0,ROUND([1]Calculation!CU12*100,1))</f>
        <v>21.6</v>
      </c>
      <c r="J67">
        <f>IF([1]Calculation!CV12="",0,ROUND([1]Calculation!CV12*100,1))</f>
        <v>2.4</v>
      </c>
      <c r="K67">
        <f>IF([1]Calculation!CW12="",0,ROUND([1]Calculation!CW12*100,1))</f>
        <v>8.8000000000000007</v>
      </c>
      <c r="L67" s="34">
        <f>[1]Calculation!$EL12</f>
        <v>16.7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699.3</v>
      </c>
      <c r="D69">
        <f>IF([1]Calculation!CP14="",0,ROUND([1]Calculation!CP14*100,1))</f>
        <v>17.100000000000001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11.8</v>
      </c>
      <c r="H69">
        <f>IF([1]Calculation!CT14="",0,ROUND([1]Calculation!CT14*100,1))</f>
        <v>6.5</v>
      </c>
      <c r="I69">
        <f>IF([1]Calculation!CU14="",0,ROUND([1]Calculation!CU14*100,1))</f>
        <v>20</v>
      </c>
      <c r="J69">
        <f>IF([1]Calculation!CV14="",0,ROUND([1]Calculation!CV14*100,1))</f>
        <v>2.7</v>
      </c>
      <c r="K69">
        <f>IF([1]Calculation!CW14="",0,ROUND([1]Calculation!CW14*100,1))</f>
        <v>17.5</v>
      </c>
      <c r="L69" s="34">
        <f>[1]Calculation!$EL14</f>
        <v>25.9</v>
      </c>
    </row>
    <row r="70" spans="1:12">
      <c r="A70" t="s">
        <v>26</v>
      </c>
      <c r="B70" t="s">
        <v>172</v>
      </c>
      <c r="C70">
        <f>IF([1]Calculation!CO15="",0,ROUND([1]Calculation!CO15*100,1))</f>
        <v>2060.6999999999998</v>
      </c>
      <c r="D70">
        <f>IF([1]Calculation!CP15="",0,ROUND([1]Calculation!CP15*100,1))</f>
        <v>16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</v>
      </c>
      <c r="H70">
        <f>IF([1]Calculation!CT15="",0,ROUND([1]Calculation!CT15*100,1))</f>
        <v>8.4</v>
      </c>
      <c r="I70">
        <f>IF([1]Calculation!CU15="",0,ROUND([1]Calculation!CU15*100,1))</f>
        <v>23.6</v>
      </c>
      <c r="J70">
        <f>IF([1]Calculation!CV15="",0,ROUND([1]Calculation!CV15*100,1))</f>
        <v>1.3</v>
      </c>
      <c r="K70">
        <f>IF([1]Calculation!CW15="",0,ROUND([1]Calculation!CW15*100,1))</f>
        <v>12.4</v>
      </c>
      <c r="L70" s="34">
        <f>[1]Calculation!$EL15</f>
        <v>50.7</v>
      </c>
    </row>
    <row r="71" spans="1:12">
      <c r="A71" t="s">
        <v>27</v>
      </c>
      <c r="B71" t="s">
        <v>172</v>
      </c>
      <c r="C71">
        <f>IF([1]Calculation!CO16="",0,ROUND([1]Calculation!CO16*100,1))</f>
        <v>286.10000000000002</v>
      </c>
      <c r="D71">
        <f>IF([1]Calculation!CP16="",0,ROUND([1]Calculation!CP16*100,1))</f>
        <v>18.8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13.8</v>
      </c>
      <c r="H71">
        <f>IF([1]Calculation!CT16="",0,ROUND([1]Calculation!CT16*100,1))</f>
        <v>18.7</v>
      </c>
      <c r="I71">
        <f>IF([1]Calculation!CU16="",0,ROUND([1]Calculation!CU16*100,1))</f>
        <v>20.6</v>
      </c>
      <c r="J71">
        <f>IF([1]Calculation!CV16="",0,ROUND([1]Calculation!CV16*100,1))</f>
        <v>1.9</v>
      </c>
      <c r="K71">
        <f>IF([1]Calculation!CW16="",0,ROUND([1]Calculation!CW16*100,1))</f>
        <v>12.3</v>
      </c>
      <c r="L71" s="34">
        <f>[1]Calculation!$EL16</f>
        <v>12.5</v>
      </c>
    </row>
    <row r="72" spans="1:12">
      <c r="A72" t="s">
        <v>28</v>
      </c>
      <c r="B72" t="s">
        <v>172</v>
      </c>
      <c r="C72">
        <f>IF([1]Calculation!CO17="",0,ROUND([1]Calculation!CO17*100,1))</f>
        <v>6706.3</v>
      </c>
      <c r="D72">
        <f>IF([1]Calculation!CP17="",0,ROUND([1]Calculation!CP17*100,1))</f>
        <v>20.399999999999999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11.5</v>
      </c>
      <c r="H72">
        <f>IF([1]Calculation!CT17="",0,ROUND([1]Calculation!CT17*100,1))</f>
        <v>5.6</v>
      </c>
      <c r="I72">
        <f>IF([1]Calculation!CU17="",0,ROUND([1]Calculation!CU17*100,1))</f>
        <v>20.2</v>
      </c>
      <c r="J72">
        <f>IF([1]Calculation!CV17="",0,ROUND([1]Calculation!CV17*100,1))</f>
        <v>1.6</v>
      </c>
      <c r="K72">
        <f>IF([1]Calculation!CW17="",0,ROUND([1]Calculation!CW17*100,1))</f>
        <v>8.8000000000000007</v>
      </c>
      <c r="L72" s="34">
        <f>[1]Calculation!$EL17</f>
        <v>77</v>
      </c>
    </row>
    <row r="73" spans="1:12">
      <c r="A73" t="s">
        <v>29</v>
      </c>
      <c r="B73" t="s">
        <v>172</v>
      </c>
      <c r="C73">
        <f>IF([1]Calculation!CO18="",0,ROUND([1]Calculation!CO18*100,1))</f>
        <v>114.1</v>
      </c>
      <c r="D73">
        <f>IF([1]Calculation!CP18="",0,ROUND([1]Calculation!CP18*100,1))</f>
        <v>20.100000000000001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12.3</v>
      </c>
      <c r="H73">
        <f>IF([1]Calculation!CT18="",0,ROUND([1]Calculation!CT18*100,1))</f>
        <v>6.2</v>
      </c>
      <c r="I73">
        <f>IF([1]Calculation!CU18="",0,ROUND([1]Calculation!CU18*100,1))</f>
        <v>19.2</v>
      </c>
      <c r="J73">
        <f>IF([1]Calculation!CV18="",0,ROUND([1]Calculation!CV18*100,1))</f>
        <v>15.5</v>
      </c>
      <c r="K73">
        <f>IF([1]Calculation!CW18="",0,ROUND([1]Calculation!CW18*100,1))</f>
        <v>8</v>
      </c>
      <c r="L73" s="34">
        <f>[1]Calculation!$EL18</f>
        <v>5.4</v>
      </c>
    </row>
    <row r="74" spans="1:12">
      <c r="A74" t="s">
        <v>30</v>
      </c>
      <c r="B74" t="s">
        <v>172</v>
      </c>
      <c r="C74">
        <f>IF([1]Calculation!CO19="",0,ROUND([1]Calculation!CO19*100,1))</f>
        <v>35.700000000000003</v>
      </c>
      <c r="D74">
        <f>IF([1]Calculation!CP19="",0,ROUND([1]Calculation!CP19*100,1))</f>
        <v>19.3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13.1</v>
      </c>
      <c r="H74">
        <f>IF([1]Calculation!CT19="",0,ROUND([1]Calculation!CT19*100,1))</f>
        <v>5.6</v>
      </c>
      <c r="I74">
        <f>IF([1]Calculation!CU19="",0,ROUND([1]Calculation!CU19*100,1))</f>
        <v>20.2</v>
      </c>
      <c r="J74">
        <f>IF([1]Calculation!CV19="",0,ROUND([1]Calculation!CV19*100,1))</f>
        <v>1.6</v>
      </c>
      <c r="K74">
        <f>IF([1]Calculation!CW19="",0,ROUND([1]Calculation!CW19*100,1))</f>
        <v>8.4</v>
      </c>
      <c r="L74" s="34">
        <f>[1]Calculation!$EL19</f>
        <v>1.8</v>
      </c>
    </row>
    <row r="75" spans="1:12">
      <c r="A75" t="s">
        <v>31</v>
      </c>
      <c r="B75" t="s">
        <v>172</v>
      </c>
      <c r="C75">
        <f>IF([1]Calculation!CO20="",0,ROUND([1]Calculation!CO20*100,1))</f>
        <v>6873.9</v>
      </c>
      <c r="D75">
        <f>IF([1]Calculation!CP20="",0,ROUND([1]Calculation!CP20*100,1))</f>
        <v>18.2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11.8</v>
      </c>
      <c r="H75">
        <f>IF([1]Calculation!CT20="",0,ROUND([1]Calculation!CT20*100,1))</f>
        <v>5.2</v>
      </c>
      <c r="I75">
        <f>IF([1]Calculation!CU20="",0,ROUND([1]Calculation!CU20*100,1))</f>
        <v>21.9</v>
      </c>
      <c r="J75">
        <f>IF([1]Calculation!CV20="",0,ROUND([1]Calculation!CV20*100,1))</f>
        <v>1.6</v>
      </c>
      <c r="K75">
        <f>IF([1]Calculation!CW20="",0,ROUND([1]Calculation!CW20*100,1))</f>
        <v>10</v>
      </c>
      <c r="L75" s="34">
        <f>[1]Calculation!$EL20</f>
        <v>77.5</v>
      </c>
    </row>
    <row r="76" spans="1:12">
      <c r="A76" t="s">
        <v>32</v>
      </c>
      <c r="B76" t="s">
        <v>172</v>
      </c>
      <c r="C76">
        <f>IF([1]Calculation!CO21="",0,ROUND([1]Calculation!CO21*100,1))</f>
        <v>997.1</v>
      </c>
      <c r="D76">
        <f>IF([1]Calculation!CP21="",0,ROUND([1]Calculation!CP21*100,1))</f>
        <v>12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13.2</v>
      </c>
      <c r="H76">
        <f>IF([1]Calculation!CT21="",0,ROUND([1]Calculation!CT21*100,1))</f>
        <v>10.9</v>
      </c>
      <c r="I76">
        <f>IF([1]Calculation!CU21="",0,ROUND([1]Calculation!CU21*100,1))</f>
        <v>25.4</v>
      </c>
      <c r="J76">
        <f>IF([1]Calculation!CV21="",0,ROUND([1]Calculation!CV21*100,1))</f>
        <v>2.1</v>
      </c>
      <c r="K76">
        <f>IF([1]Calculation!CW21="",0,ROUND([1]Calculation!CW21*100,1))</f>
        <v>13.4</v>
      </c>
      <c r="L76" s="34">
        <f>[1]Calculation!$EL21</f>
        <v>33.299999999999997</v>
      </c>
    </row>
    <row r="77" spans="1:12">
      <c r="A77" t="s">
        <v>33</v>
      </c>
      <c r="B77" t="s">
        <v>172</v>
      </c>
      <c r="C77">
        <f>IF([1]Calculation!CO22="",0,ROUND([1]Calculation!CO22*100,1))</f>
        <v>0</v>
      </c>
      <c r="D77">
        <f>IF([1]Calculation!CP22="",0,ROUND([1]Calculation!CP22*100,1))</f>
        <v>15.5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13.9</v>
      </c>
      <c r="H77">
        <f>IF([1]Calculation!CT22="",0,ROUND([1]Calculation!CT22*100,1))</f>
        <v>9.1999999999999993</v>
      </c>
      <c r="I77">
        <f>IF([1]Calculation!CU22="",0,ROUND([1]Calculation!CU22*100,1))</f>
        <v>22.7</v>
      </c>
      <c r="J77">
        <f>IF([1]Calculation!CV22="",0,ROUND([1]Calculation!CV22*100,1))</f>
        <v>2</v>
      </c>
      <c r="K77">
        <f>IF([1]Calculation!CW22="",0,ROUND([1]Calculation!CW22*100,1))</f>
        <v>13.7</v>
      </c>
      <c r="L77" s="34">
        <f>[1]Calculation!$EL22</f>
        <v>0</v>
      </c>
    </row>
    <row r="78" spans="1:12">
      <c r="A78" t="s">
        <v>34</v>
      </c>
      <c r="B78" t="s">
        <v>172</v>
      </c>
      <c r="C78">
        <f>IF([1]Calculation!CO23="",0,ROUND([1]Calculation!CO23*100,1))</f>
        <v>539.4</v>
      </c>
      <c r="D78">
        <f>IF([1]Calculation!CP23="",0,ROUND([1]Calculation!CP23*100,1))</f>
        <v>20.7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11.4</v>
      </c>
      <c r="H78">
        <f>IF([1]Calculation!CT23="",0,ROUND([1]Calculation!CT23*100,1))</f>
        <v>5.3</v>
      </c>
      <c r="I78">
        <f>IF([1]Calculation!CU23="",0,ROUND([1]Calculation!CU23*100,1))</f>
        <v>20.9</v>
      </c>
      <c r="J78">
        <f>IF([1]Calculation!CV23="",0,ROUND([1]Calculation!CV23*100,1))</f>
        <v>1.7</v>
      </c>
      <c r="K78">
        <f>IF([1]Calculation!CW23="",0,ROUND([1]Calculation!CW23*100,1))</f>
        <v>9.4</v>
      </c>
      <c r="L78" s="34">
        <f>[1]Calculation!$EL23</f>
        <v>21.2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10.7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11.1</v>
      </c>
      <c r="H79">
        <f>IF([1]Calculation!CT24="",0,ROUND([1]Calculation!CT24*100,1))</f>
        <v>4.7</v>
      </c>
      <c r="I79">
        <f>IF([1]Calculation!CU24="",0,ROUND([1]Calculation!CU24*100,1))</f>
        <v>26.9</v>
      </c>
      <c r="J79">
        <f>IF([1]Calculation!CV24="",0,ROUND([1]Calculation!CV24*100,1))</f>
        <v>1.1000000000000001</v>
      </c>
      <c r="K79">
        <f>IF([1]Calculation!CW24="",0,ROUND([1]Calculation!CW24*100,1))</f>
        <v>12.2</v>
      </c>
      <c r="L79" s="34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1993.7</v>
      </c>
      <c r="D80">
        <f>IF([1]Calculation!CP25="",0,ROUND([1]Calculation!CP25*100,1))</f>
        <v>21.2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12.2</v>
      </c>
      <c r="H80">
        <f>IF([1]Calculation!CT25="",0,ROUND([1]Calculation!CT25*100,1))</f>
        <v>5.5</v>
      </c>
      <c r="I80">
        <f>IF([1]Calculation!CU25="",0,ROUND([1]Calculation!CU25*100,1))</f>
        <v>20.100000000000001</v>
      </c>
      <c r="J80">
        <f>IF([1]Calculation!CV25="",0,ROUND([1]Calculation!CV25*100,1))</f>
        <v>1.3</v>
      </c>
      <c r="K80">
        <f>IF([1]Calculation!CW25="",0,ROUND([1]Calculation!CW25*100,1))</f>
        <v>8.3000000000000007</v>
      </c>
      <c r="L80" s="34">
        <f>[1]Calculation!$EL25</f>
        <v>49.9</v>
      </c>
    </row>
    <row r="81" spans="1:12">
      <c r="A81" t="s">
        <v>37</v>
      </c>
      <c r="B81" t="s">
        <v>172</v>
      </c>
      <c r="C81">
        <f>IF([1]Calculation!CO26="",0,ROUND([1]Calculation!CO26*100,1))</f>
        <v>158.1</v>
      </c>
      <c r="D81">
        <f>IF([1]Calculation!CP26="",0,ROUND([1]Calculation!CP26*100,1))</f>
        <v>24.1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10.5</v>
      </c>
      <c r="H81">
        <f>IF([1]Calculation!CT26="",0,ROUND([1]Calculation!CT26*100,1))</f>
        <v>5.2</v>
      </c>
      <c r="I81">
        <f>IF([1]Calculation!CU26="",0,ROUND([1]Calculation!CU26*100,1))</f>
        <v>17.3</v>
      </c>
      <c r="J81">
        <f>IF([1]Calculation!CV26="",0,ROUND([1]Calculation!CV26*100,1))</f>
        <v>4</v>
      </c>
      <c r="K81">
        <f>IF([1]Calculation!CW26="",0,ROUND([1]Calculation!CW26*100,1))</f>
        <v>7.9</v>
      </c>
      <c r="L81" s="34">
        <f>[1]Calculation!$EL26</f>
        <v>7.3</v>
      </c>
    </row>
    <row r="82" spans="1:12">
      <c r="A82" t="s">
        <v>38</v>
      </c>
      <c r="B82" t="s">
        <v>172</v>
      </c>
      <c r="C82">
        <f>IF([1]Calculation!CO27="",0,ROUND([1]Calculation!CO27*100,1))</f>
        <v>1045.4000000000001</v>
      </c>
      <c r="D82">
        <f>IF([1]Calculation!CP27="",0,ROUND([1]Calculation!CP27*100,1))</f>
        <v>17.600000000000001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13.4</v>
      </c>
      <c r="H82">
        <f>IF([1]Calculation!CT27="",0,ROUND([1]Calculation!CT27*100,1))</f>
        <v>5.2</v>
      </c>
      <c r="I82">
        <f>IF([1]Calculation!CU27="",0,ROUND([1]Calculation!CU27*100,1))</f>
        <v>22.5</v>
      </c>
      <c r="J82">
        <f>IF([1]Calculation!CV27="",0,ROUND([1]Calculation!CV27*100,1))</f>
        <v>1.5</v>
      </c>
      <c r="K82">
        <f>IF([1]Calculation!CW27="",0,ROUND([1]Calculation!CW27*100,1))</f>
        <v>9.1</v>
      </c>
      <c r="L82" s="34">
        <f>[1]Calculation!$EL27</f>
        <v>34.299999999999997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17.600000000000001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14.5</v>
      </c>
      <c r="H83">
        <f>IF([1]Calculation!CT28="",0,ROUND([1]Calculation!CT28*100,1))</f>
        <v>6.6</v>
      </c>
      <c r="I83">
        <f>IF([1]Calculation!CU28="",0,ROUND([1]Calculation!CU28*100,1))</f>
        <v>19.899999999999999</v>
      </c>
      <c r="J83">
        <f>IF([1]Calculation!CV28="",0,ROUND([1]Calculation!CV28*100,1))</f>
        <v>2.9</v>
      </c>
      <c r="K83">
        <f>IF([1]Calculation!CW28="",0,ROUND([1]Calculation!CW28*100,1))</f>
        <v>13.7</v>
      </c>
      <c r="L83" s="34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1518.1</v>
      </c>
      <c r="D84">
        <f>IF([1]Calculation!CP29="",0,ROUND([1]Calculation!CP29*100,1))</f>
        <v>22.4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11.1</v>
      </c>
      <c r="H84">
        <f>IF([1]Calculation!CT29="",0,ROUND([1]Calculation!CT29*100,1))</f>
        <v>5.3</v>
      </c>
      <c r="I84">
        <f>IF([1]Calculation!CU29="",0,ROUND([1]Calculation!CU29*100,1))</f>
        <v>20.5</v>
      </c>
      <c r="J84">
        <f>IF([1]Calculation!CV29="",0,ROUND([1]Calculation!CV29*100,1))</f>
        <v>1.1000000000000001</v>
      </c>
      <c r="K84">
        <f>IF([1]Calculation!CW29="",0,ROUND([1]Calculation!CW29*100,1))</f>
        <v>8.8000000000000007</v>
      </c>
      <c r="L84" s="34">
        <f>[1]Calculation!$EL29</f>
        <v>43.2</v>
      </c>
    </row>
    <row r="85" spans="1:12">
      <c r="A85" t="s">
        <v>40</v>
      </c>
      <c r="B85" t="s">
        <v>172</v>
      </c>
      <c r="C85">
        <f>IF([1]Calculation!CO30="",0,ROUND([1]Calculation!CO30*100,1))</f>
        <v>3206.7</v>
      </c>
      <c r="D85">
        <f>IF([1]Calculation!CP30="",0,ROUND([1]Calculation!CP30*100,1))</f>
        <v>8.6999999999999993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11.2</v>
      </c>
      <c r="H85">
        <f>IF([1]Calculation!CT30="",0,ROUND([1]Calculation!CT30*100,1))</f>
        <v>9.1999999999999993</v>
      </c>
      <c r="I85">
        <f>IF([1]Calculation!CU30="",0,ROUND([1]Calculation!CU30*100,1))</f>
        <v>24.8</v>
      </c>
      <c r="J85">
        <f>IF([1]Calculation!CV30="",0,ROUND([1]Calculation!CV30*100,1))</f>
        <v>1.3</v>
      </c>
      <c r="K85">
        <f>IF([1]Calculation!CW30="",0,ROUND([1]Calculation!CW30*100,1))</f>
        <v>13.8</v>
      </c>
      <c r="L85" s="34">
        <f>[1]Calculation!$EL30</f>
        <v>61.6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1500.2</v>
      </c>
      <c r="D87">
        <f>IF([1]Calculation!CP32="",0,ROUND([1]Calculation!CP32*100,1))</f>
        <v>18.100000000000001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11.2</v>
      </c>
      <c r="H87">
        <f>IF([1]Calculation!CT32="",0,ROUND([1]Calculation!CT32*100,1))</f>
        <v>5.7</v>
      </c>
      <c r="I87">
        <f>IF([1]Calculation!CU32="",0,ROUND([1]Calculation!CU32*100,1))</f>
        <v>21.7</v>
      </c>
      <c r="J87">
        <f>IF([1]Calculation!CV32="",0,ROUND([1]Calculation!CV32*100,1))</f>
        <v>2.6</v>
      </c>
      <c r="K87">
        <f>IF([1]Calculation!CW32="",0,ROUND([1]Calculation!CW32*100,1))</f>
        <v>9.1999999999999993</v>
      </c>
      <c r="L87" s="34">
        <f>[1]Calculation!$EL32</f>
        <v>42.9</v>
      </c>
    </row>
    <row r="88" spans="1:12">
      <c r="A88" t="s">
        <v>44</v>
      </c>
      <c r="B88" t="s">
        <v>172</v>
      </c>
      <c r="C88">
        <f>IF([1]Calculation!CO33="",0,ROUND([1]Calculation!CO33*100,1))</f>
        <v>7257.7</v>
      </c>
      <c r="D88">
        <f>IF([1]Calculation!CP33="",0,ROUND([1]Calculation!CP33*100,1))</f>
        <v>21.1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11.2</v>
      </c>
      <c r="H88">
        <f>IF([1]Calculation!CT33="",0,ROUND([1]Calculation!CT33*100,1))</f>
        <v>5.0999999999999996</v>
      </c>
      <c r="I88">
        <f>IF([1]Calculation!CU33="",0,ROUND([1]Calculation!CU33*100,1))</f>
        <v>19.399999999999999</v>
      </c>
      <c r="J88">
        <f>IF([1]Calculation!CV33="",0,ROUND([1]Calculation!CV33*100,1))</f>
        <v>1.9</v>
      </c>
      <c r="K88">
        <f>IF([1]Calculation!CW33="",0,ROUND([1]Calculation!CW33*100,1))</f>
        <v>9.6</v>
      </c>
      <c r="L88" s="34">
        <f>[1]Calculation!$EL33</f>
        <v>78.400000000000006</v>
      </c>
    </row>
    <row r="89" spans="1:12">
      <c r="A89" t="s">
        <v>45</v>
      </c>
      <c r="B89" t="s">
        <v>172</v>
      </c>
      <c r="C89">
        <f>IF([1]Calculation!CO34="",0,ROUND([1]Calculation!CO34*100,1))</f>
        <v>661.4</v>
      </c>
      <c r="D89">
        <f>IF([1]Calculation!CP34="",0,ROUND([1]Calculation!CP34*100,1))</f>
        <v>20.3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12.1</v>
      </c>
      <c r="H89">
        <f>IF([1]Calculation!CT34="",0,ROUND([1]Calculation!CT34*100,1))</f>
        <v>5.6</v>
      </c>
      <c r="I89">
        <f>IF([1]Calculation!CU34="",0,ROUND([1]Calculation!CU34*100,1))</f>
        <v>20.2</v>
      </c>
      <c r="J89">
        <f>IF([1]Calculation!CV34="",0,ROUND([1]Calculation!CV34*100,1))</f>
        <v>1.6</v>
      </c>
      <c r="K89">
        <f>IF([1]Calculation!CW34="",0,ROUND([1]Calculation!CW34*100,1))</f>
        <v>8.6999999999999993</v>
      </c>
      <c r="L89" s="34">
        <f>[1]Calculation!$EL34</f>
        <v>24.9</v>
      </c>
    </row>
    <row r="90" spans="1:12">
      <c r="A90" t="s">
        <v>46</v>
      </c>
      <c r="B90" t="s">
        <v>172</v>
      </c>
      <c r="C90">
        <f>IF([1]Calculation!CO35="",0,ROUND([1]Calculation!CO35*100,1))</f>
        <v>4119.8999999999996</v>
      </c>
      <c r="D90">
        <f>IF([1]Calculation!CP35="",0,ROUND([1]Calculation!CP35*100,1))</f>
        <v>24.8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9.9</v>
      </c>
      <c r="H90">
        <f>IF([1]Calculation!CT35="",0,ROUND([1]Calculation!CT35*100,1))</f>
        <v>5.3</v>
      </c>
      <c r="I90">
        <f>IF([1]Calculation!CU35="",0,ROUND([1]Calculation!CU35*100,1))</f>
        <v>17.899999999999999</v>
      </c>
      <c r="J90">
        <f>IF([1]Calculation!CV35="",0,ROUND([1]Calculation!CV35*100,1))</f>
        <v>3.9</v>
      </c>
      <c r="K90">
        <f>IF([1]Calculation!CW35="",0,ROUND([1]Calculation!CW35*100,1))</f>
        <v>9</v>
      </c>
      <c r="L90" s="34">
        <f>[1]Calculation!$EL35</f>
        <v>67.3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20.3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9.8000000000000007</v>
      </c>
      <c r="H91">
        <f>IF([1]Calculation!CT36="",0,ROUND([1]Calculation!CT36*100,1))</f>
        <v>5.6</v>
      </c>
      <c r="I91">
        <f>IF([1]Calculation!CU36="",0,ROUND([1]Calculation!CU36*100,1))</f>
        <v>22.3</v>
      </c>
      <c r="J91">
        <f>IF([1]Calculation!CV36="",0,ROUND([1]Calculation!CV36*100,1))</f>
        <v>2</v>
      </c>
      <c r="K91">
        <f>IF([1]Calculation!CW36="",0,ROUND([1]Calculation!CW36*100,1))</f>
        <v>10</v>
      </c>
      <c r="L91" s="34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17.100000000000001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10.4</v>
      </c>
      <c r="H92">
        <f>IF([1]Calculation!CT37="",0,ROUND([1]Calculation!CT37*100,1))</f>
        <v>6.2</v>
      </c>
      <c r="I92">
        <f>IF([1]Calculation!CU37="",0,ROUND([1]Calculation!CU37*100,1))</f>
        <v>23</v>
      </c>
      <c r="J92">
        <f>IF([1]Calculation!CV37="",0,ROUND([1]Calculation!CV37*100,1))</f>
        <v>2.5</v>
      </c>
      <c r="K92">
        <f>IF([1]Calculation!CW37="",0,ROUND([1]Calculation!CW37*100,1))</f>
        <v>11.3</v>
      </c>
      <c r="L92" s="34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25.4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9.6999999999999993</v>
      </c>
      <c r="H93">
        <f>IF([1]Calculation!CT38="",0,ROUND([1]Calculation!CT38*100,1))</f>
        <v>5.2</v>
      </c>
      <c r="I93">
        <f>IF([1]Calculation!CU38="",0,ROUND([1]Calculation!CU38*100,1))</f>
        <v>17.600000000000001</v>
      </c>
      <c r="J93">
        <f>IF([1]Calculation!CV38="",0,ROUND([1]Calculation!CV38*100,1))</f>
        <v>3.7</v>
      </c>
      <c r="K93">
        <f>IF([1]Calculation!CW38="",0,ROUND([1]Calculation!CW38*100,1))</f>
        <v>7.9</v>
      </c>
      <c r="L93" s="34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16.2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14.3</v>
      </c>
      <c r="H94">
        <f>IF([1]Calculation!CT39="",0,ROUND([1]Calculation!CT39*100,1))</f>
        <v>6.6</v>
      </c>
      <c r="I94">
        <f>IF([1]Calculation!CU39="",0,ROUND([1]Calculation!CU39*100,1))</f>
        <v>22</v>
      </c>
      <c r="J94">
        <f>IF([1]Calculation!CV39="",0,ROUND([1]Calculation!CV39*100,1))</f>
        <v>2.9</v>
      </c>
      <c r="K94">
        <f>IF([1]Calculation!CW39="",0,ROUND([1]Calculation!CW39*100,1))</f>
        <v>12.7</v>
      </c>
      <c r="L94" s="34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5251.1</v>
      </c>
      <c r="D95">
        <f>IF([1]Calculation!CP40="",0,ROUND([1]Calculation!CP40*100,1))</f>
        <v>16.899999999999999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13.9</v>
      </c>
      <c r="H95">
        <f>IF([1]Calculation!CT40="",0,ROUND([1]Calculation!CT40*100,1))</f>
        <v>9.6999999999999993</v>
      </c>
      <c r="I95">
        <f>IF([1]Calculation!CU40="",0,ROUND([1]Calculation!CU40*100,1))</f>
        <v>20</v>
      </c>
      <c r="J95">
        <f>IF([1]Calculation!CV40="",0,ROUND([1]Calculation!CV40*100,1))</f>
        <v>1.9</v>
      </c>
      <c r="K95">
        <f>IF([1]Calculation!CW40="",0,ROUND([1]Calculation!CW40*100,1))</f>
        <v>13.3</v>
      </c>
      <c r="L95" s="34">
        <f>[1]Calculation!$EL40</f>
        <v>72.400000000000006</v>
      </c>
    </row>
    <row r="96" spans="1:12">
      <c r="A96" t="s">
        <v>53</v>
      </c>
      <c r="B96" t="s">
        <v>172</v>
      </c>
      <c r="C96">
        <f>IF([1]Calculation!CO41="",0,ROUND([1]Calculation!CO41*100,1))</f>
        <v>378</v>
      </c>
      <c r="D96">
        <f>IF([1]Calculation!CP41="",0,ROUND([1]Calculation!CP41*100,1))</f>
        <v>14.1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12.9</v>
      </c>
      <c r="H96">
        <f>IF([1]Calculation!CT41="",0,ROUND([1]Calculation!CT41*100,1))</f>
        <v>7.9</v>
      </c>
      <c r="I96">
        <f>IF([1]Calculation!CU41="",0,ROUND([1]Calculation!CU41*100,1))</f>
        <v>22.4</v>
      </c>
      <c r="J96">
        <f>IF([1]Calculation!CV41="",0,ROUND([1]Calculation!CV41*100,1))</f>
        <v>1.8</v>
      </c>
      <c r="K96">
        <f>IF([1]Calculation!CW41="",0,ROUND([1]Calculation!CW41*100,1))</f>
        <v>13.1</v>
      </c>
      <c r="L96" s="34">
        <f>[1]Calculation!$EL41</f>
        <v>15.9</v>
      </c>
    </row>
    <row r="97" spans="1:12">
      <c r="A97" t="s">
        <v>54</v>
      </c>
      <c r="B97" t="s">
        <v>172</v>
      </c>
      <c r="C97">
        <f>IF([1]Calculation!CO42="",0,ROUND([1]Calculation!CO42*100,1))</f>
        <v>433.2</v>
      </c>
      <c r="D97">
        <f>IF([1]Calculation!CP42="",0,ROUND([1]Calculation!CP42*100,1))</f>
        <v>21.5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11.4</v>
      </c>
      <c r="H97">
        <f>IF([1]Calculation!CT42="",0,ROUND([1]Calculation!CT42*100,1))</f>
        <v>5.3</v>
      </c>
      <c r="I97">
        <f>IF([1]Calculation!CU42="",0,ROUND([1]Calculation!CU42*100,1))</f>
        <v>21.7</v>
      </c>
      <c r="J97">
        <f>IF([1]Calculation!CV42="",0,ROUND([1]Calculation!CV42*100,1))</f>
        <v>1.4</v>
      </c>
      <c r="K97">
        <f>IF([1]Calculation!CW42="",0,ROUND([1]Calculation!CW42*100,1))</f>
        <v>9.3000000000000007</v>
      </c>
      <c r="L97" s="34">
        <f>[1]Calculation!$EL42</f>
        <v>17.8</v>
      </c>
    </row>
    <row r="98" spans="1:12">
      <c r="A98" t="s">
        <v>55</v>
      </c>
      <c r="B98" t="s">
        <v>172</v>
      </c>
      <c r="C98">
        <f>IF([1]Calculation!CO43="",0,ROUND([1]Calculation!CO43*100,1))</f>
        <v>150.69999999999999</v>
      </c>
      <c r="D98">
        <f>IF([1]Calculation!CP43="",0,ROUND([1]Calculation!CP43*100,1))</f>
        <v>22.8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10.1</v>
      </c>
      <c r="H98">
        <f>IF([1]Calculation!CT43="",0,ROUND([1]Calculation!CT43*100,1))</f>
        <v>5.3</v>
      </c>
      <c r="I98">
        <f>IF([1]Calculation!CU43="",0,ROUND([1]Calculation!CU43*100,1))</f>
        <v>19</v>
      </c>
      <c r="J98">
        <f>IF([1]Calculation!CV43="",0,ROUND([1]Calculation!CV43*100,1))</f>
        <v>2.9</v>
      </c>
      <c r="K98">
        <f>IF([1]Calculation!CW43="",0,ROUND([1]Calculation!CW43*100,1))</f>
        <v>8.4</v>
      </c>
      <c r="L98" s="34">
        <f>[1]Calculation!$EL43</f>
        <v>7</v>
      </c>
    </row>
    <row r="99" spans="1:12">
      <c r="A99" t="s">
        <v>56</v>
      </c>
      <c r="B99" t="s">
        <v>172</v>
      </c>
      <c r="C99">
        <f>IF([1]Calculation!CO44="",0,ROUND([1]Calculation!CO44*100,1))</f>
        <v>1479.1</v>
      </c>
      <c r="D99">
        <f>IF([1]Calculation!CP44="",0,ROUND([1]Calculation!CP44*100,1))</f>
        <v>20.3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12.2</v>
      </c>
      <c r="H99">
        <f>IF([1]Calculation!CT44="",0,ROUND([1]Calculation!CT44*100,1))</f>
        <v>5.0999999999999996</v>
      </c>
      <c r="I99">
        <f>IF([1]Calculation!CU44="",0,ROUND([1]Calculation!CU44*100,1))</f>
        <v>21.6</v>
      </c>
      <c r="J99">
        <f>IF([1]Calculation!CV44="",0,ROUND([1]Calculation!CV44*100,1))</f>
        <v>1.4</v>
      </c>
      <c r="K99">
        <f>IF([1]Calculation!CW44="",0,ROUND([1]Calculation!CW44*100,1))</f>
        <v>9.3000000000000007</v>
      </c>
      <c r="L99" s="34">
        <f>[1]Calculation!$EL44</f>
        <v>42.5</v>
      </c>
    </row>
    <row r="100" spans="1:12">
      <c r="A100" t="s">
        <v>57</v>
      </c>
      <c r="B100" t="s">
        <v>172</v>
      </c>
      <c r="C100">
        <f>IF([1]Calculation!CO45="",0,ROUND([1]Calculation!CO45*100,1))</f>
        <v>3084.9</v>
      </c>
      <c r="D100">
        <f>IF([1]Calculation!CP45="",0,ROUND([1]Calculation!CP45*100,1))</f>
        <v>21.6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11.6</v>
      </c>
      <c r="H100">
        <f>IF([1]Calculation!CT45="",0,ROUND([1]Calculation!CT45*100,1))</f>
        <v>5.3</v>
      </c>
      <c r="I100">
        <f>IF([1]Calculation!CU45="",0,ROUND([1]Calculation!CU45*100,1))</f>
        <v>20.9</v>
      </c>
      <c r="J100">
        <f>IF([1]Calculation!CV45="",0,ROUND([1]Calculation!CV45*100,1))</f>
        <v>1.5</v>
      </c>
      <c r="K100">
        <f>IF([1]Calculation!CW45="",0,ROUND([1]Calculation!CW45*100,1))</f>
        <v>9</v>
      </c>
      <c r="L100" s="34">
        <f>[1]Calculation!$EL45</f>
        <v>60.7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18.399999999999999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12.9</v>
      </c>
      <c r="H101">
        <f>IF([1]Calculation!CT46="",0,ROUND([1]Calculation!CT46*100,1))</f>
        <v>5.7</v>
      </c>
      <c r="I101">
        <f>IF([1]Calculation!CU46="",0,ROUND([1]Calculation!CU46*100,1))</f>
        <v>22.9</v>
      </c>
      <c r="J101">
        <f>IF([1]Calculation!CV46="",0,ROUND([1]Calculation!CV46*100,1))</f>
        <v>1.6</v>
      </c>
      <c r="K101">
        <f>IF([1]Calculation!CW46="",0,ROUND([1]Calculation!CW46*100,1))</f>
        <v>11</v>
      </c>
      <c r="L101" s="34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12.2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13.5</v>
      </c>
      <c r="H103">
        <f>IF([1]Calculation!CT48="",0,ROUND([1]Calculation!CT48*100,1))</f>
        <v>11.2</v>
      </c>
      <c r="I103">
        <f>IF([1]Calculation!CU48="",0,ROUND([1]Calculation!CU48*100,1))</f>
        <v>24.6</v>
      </c>
      <c r="J103">
        <f>IF([1]Calculation!CV48="",0,ROUND([1]Calculation!CV48*100,1))</f>
        <v>1.9</v>
      </c>
      <c r="K103">
        <f>IF([1]Calculation!CW48="",0,ROUND([1]Calculation!CW48*100,1))</f>
        <v>13.3</v>
      </c>
      <c r="L103" s="34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60.8</v>
      </c>
      <c r="D104">
        <f>IF([1]Calculation!CP49="",0,ROUND([1]Calculation!CP49*100,1))</f>
        <v>19.8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9.8000000000000007</v>
      </c>
      <c r="H104">
        <f>IF([1]Calculation!CT49="",0,ROUND([1]Calculation!CT49*100,1))</f>
        <v>7</v>
      </c>
      <c r="I104">
        <f>IF([1]Calculation!CU49="",0,ROUND([1]Calculation!CU49*100,1))</f>
        <v>21.4</v>
      </c>
      <c r="J104">
        <f>IF([1]Calculation!CV49="",0,ROUND([1]Calculation!CV49*100,1))</f>
        <v>1.3</v>
      </c>
      <c r="K104">
        <f>IF([1]Calculation!CW49="",0,ROUND([1]Calculation!CW49*100,1))</f>
        <v>9.8000000000000007</v>
      </c>
      <c r="L104" s="34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12.2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13.5</v>
      </c>
      <c r="H105">
        <f>IF([1]Calculation!CT50="",0,ROUND([1]Calculation!CT50*100,1))</f>
        <v>11.3</v>
      </c>
      <c r="I105">
        <f>IF([1]Calculation!CU50="",0,ROUND([1]Calculation!CU50*100,1))</f>
        <v>24.6</v>
      </c>
      <c r="J105">
        <f>IF([1]Calculation!CV50="",0,ROUND([1]Calculation!CV50*100,1))</f>
        <v>1.9</v>
      </c>
      <c r="K105">
        <f>IF([1]Calculation!CW50="",0,ROUND([1]Calculation!CW50*100,1))</f>
        <v>13.3</v>
      </c>
      <c r="L105" s="34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13.1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15.8</v>
      </c>
      <c r="H106">
        <f>IF([1]Calculation!CT51="",0,ROUND([1]Calculation!CT51*100,1))</f>
        <v>7.6</v>
      </c>
      <c r="I106">
        <f>IF([1]Calculation!CU51="",0,ROUND([1]Calculation!CU51*100,1))</f>
        <v>22.6</v>
      </c>
      <c r="J106">
        <f>IF([1]Calculation!CV51="",0,ROUND([1]Calculation!CV51*100,1))</f>
        <v>2.9</v>
      </c>
      <c r="K106">
        <f>IF([1]Calculation!CW51="",0,ROUND([1]Calculation!CW51*100,1))</f>
        <v>16</v>
      </c>
      <c r="L106" s="34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20.399999999999999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11.9</v>
      </c>
      <c r="H107">
        <f>IF([1]Calculation!CT52="",0,ROUND([1]Calculation!CT52*100,1))</f>
        <v>7.1</v>
      </c>
      <c r="I107">
        <f>IF([1]Calculation!CU52="",0,ROUND([1]Calculation!CU52*100,1))</f>
        <v>20.8</v>
      </c>
      <c r="J107">
        <f>IF([1]Calculation!CV52="",0,ROUND([1]Calculation!CV52*100,1))</f>
        <v>1.2</v>
      </c>
      <c r="K107">
        <f>IF([1]Calculation!CW52="",0,ROUND([1]Calculation!CW52*100,1))</f>
        <v>9.9</v>
      </c>
      <c r="L107" s="34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60.3</v>
      </c>
      <c r="D108">
        <f>IF([1]Calculation!CP53="",0,ROUND([1]Calculation!CP53*100,1))</f>
        <v>8.6999999999999993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10.199999999999999</v>
      </c>
      <c r="H108">
        <f>IF([1]Calculation!CT53="",0,ROUND([1]Calculation!CT53*100,1))</f>
        <v>8.4</v>
      </c>
      <c r="I108">
        <f>IF([1]Calculation!CU53="",0,ROUND([1]Calculation!CU53*100,1))</f>
        <v>26.4</v>
      </c>
      <c r="J108">
        <f>IF([1]Calculation!CV53="",0,ROUND([1]Calculation!CV53*100,1))</f>
        <v>1.1000000000000001</v>
      </c>
      <c r="K108">
        <f>IF([1]Calculation!CW53="",0,ROUND([1]Calculation!CW53*100,1))</f>
        <v>12.9</v>
      </c>
      <c r="L108" s="34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26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9.3000000000000007</v>
      </c>
      <c r="H109">
        <f>IF([1]Calculation!CT54="",0,ROUND([1]Calculation!CT54*100,1))</f>
        <v>5</v>
      </c>
      <c r="I109">
        <f>IF([1]Calculation!CU54="",0,ROUND([1]Calculation!CU54*100,1))</f>
        <v>18.3</v>
      </c>
      <c r="J109">
        <f>IF([1]Calculation!CV54="",0,ROUND([1]Calculation!CV54*100,1))</f>
        <v>3.7</v>
      </c>
      <c r="K109">
        <f>IF([1]Calculation!CW54="",0,ROUND([1]Calculation!CW54*100,1))</f>
        <v>7.8</v>
      </c>
      <c r="L109" s="34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10.7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11.1</v>
      </c>
      <c r="H110">
        <f>IF([1]Calculation!CT55="",0,ROUND([1]Calculation!CT55*100,1))</f>
        <v>4.7</v>
      </c>
      <c r="I110">
        <f>IF([1]Calculation!CU55="",0,ROUND([1]Calculation!CU55*100,1))</f>
        <v>27</v>
      </c>
      <c r="J110">
        <f>IF([1]Calculation!CV55="",0,ROUND([1]Calculation!CV55*100,1))</f>
        <v>1.1000000000000001</v>
      </c>
      <c r="K110">
        <f>IF([1]Calculation!CW55="",0,ROUND([1]Calculation!CW55*100,1))</f>
        <v>12.2</v>
      </c>
      <c r="L110" s="34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1621.1</v>
      </c>
      <c r="D111">
        <f>IF([1]Calculation!CP56="",0,ROUND([1]Calculation!CP56*100,1))</f>
        <v>21.5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11.3</v>
      </c>
      <c r="H111">
        <f>IF([1]Calculation!CT56="",0,ROUND([1]Calculation!CT56*100,1))</f>
        <v>4.9000000000000004</v>
      </c>
      <c r="I111">
        <f>IF([1]Calculation!CU56="",0,ROUND([1]Calculation!CU56*100,1))</f>
        <v>21.6</v>
      </c>
      <c r="J111">
        <f>IF([1]Calculation!CV56="",0,ROUND([1]Calculation!CV56*100,1))</f>
        <v>1.7</v>
      </c>
      <c r="K111">
        <f>IF([1]Calculation!CW56="",0,ROUND([1]Calculation!CW56*100,1))</f>
        <v>8.5</v>
      </c>
      <c r="L111" s="34">
        <f>[1]Calculation!$EL56</f>
        <v>44.8</v>
      </c>
    </row>
    <row r="112" spans="1:12">
      <c r="A112" t="s">
        <v>69</v>
      </c>
      <c r="B112" t="s">
        <v>172</v>
      </c>
      <c r="C112">
        <f>IF([1]Calculation!CO57="",0,ROUND([1]Calculation!CO57*100,1))</f>
        <v>795.9</v>
      </c>
      <c r="D112">
        <f>IF([1]Calculation!CP57="",0,ROUND([1]Calculation!CP57*100,1))</f>
        <v>18.3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10.6</v>
      </c>
      <c r="H112">
        <f>IF([1]Calculation!CT57="",0,ROUND([1]Calculation!CT57*100,1))</f>
        <v>5.9</v>
      </c>
      <c r="I112">
        <f>IF([1]Calculation!CU57="",0,ROUND([1]Calculation!CU57*100,1))</f>
        <v>21.8</v>
      </c>
      <c r="J112">
        <f>IF([1]Calculation!CV57="",0,ROUND([1]Calculation!CV57*100,1))</f>
        <v>2.6</v>
      </c>
      <c r="K112">
        <f>IF([1]Calculation!CW57="",0,ROUND([1]Calculation!CW57*100,1))</f>
        <v>10.7</v>
      </c>
      <c r="L112" s="34">
        <f>[1]Calculation!$EL57</f>
        <v>28.5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12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13.9</v>
      </c>
      <c r="H113">
        <f>IF([1]Calculation!CT58="",0,ROUND([1]Calculation!CT58*100,1))</f>
        <v>10.8</v>
      </c>
      <c r="I113">
        <f>IF([1]Calculation!CU58="",0,ROUND([1]Calculation!CU58*100,1))</f>
        <v>23.7</v>
      </c>
      <c r="J113">
        <f>IF([1]Calculation!CV58="",0,ROUND([1]Calculation!CV58*100,1))</f>
        <v>2.2999999999999998</v>
      </c>
      <c r="K113">
        <f>IF([1]Calculation!CW58="",0,ROUND([1]Calculation!CW58*100,1))</f>
        <v>14.2</v>
      </c>
      <c r="L113" s="34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4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4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0</v>
      </c>
      <c r="D118">
        <f>IF([1]Calculation!CZ6="",0,ROUND([1]Calculation!CZ6*100,1))</f>
        <v>21.3</v>
      </c>
      <c r="E118">
        <v>0</v>
      </c>
      <c r="F118">
        <f>IF([1]Calculation!DB6="",0,ROUND([1]Calculation!DB6*100,1))</f>
        <v>1.2</v>
      </c>
      <c r="G118">
        <f>IF([1]Calculation!DC6="",0,ROUND([1]Calculation!DC6*100,1))</f>
        <v>9.3000000000000007</v>
      </c>
      <c r="H118">
        <f>IF([1]Calculation!DD6="",0,ROUND([1]Calculation!DD6*100,1))</f>
        <v>3.7</v>
      </c>
      <c r="I118">
        <f>IF([1]Calculation!DE6="",0,ROUND([1]Calculation!DE6*100,1))</f>
        <v>24.9</v>
      </c>
      <c r="J118">
        <f>IF([1]Calculation!DF6="",0,ROUND([1]Calculation!DF6*100,1))</f>
        <v>7.7</v>
      </c>
      <c r="K118">
        <f>IF([1]Calculation!DG6="",0,ROUND([1]Calculation!DG6*100,1))</f>
        <v>12.1</v>
      </c>
      <c r="L118" s="34">
        <f>[1]Calculation!$EM6</f>
        <v>0</v>
      </c>
    </row>
    <row r="119" spans="1:12">
      <c r="A119" t="s">
        <v>18</v>
      </c>
      <c r="B119" t="s">
        <v>171</v>
      </c>
      <c r="C119">
        <f>IF([1]Calculation!CY7="",0,ROUND([1]Calculation!CY7*100,1))</f>
        <v>0</v>
      </c>
      <c r="D119">
        <f>IF([1]Calculation!CZ7="",0,ROUND([1]Calculation!CZ7*100,1))</f>
        <v>31.3</v>
      </c>
      <c r="E119">
        <v>0</v>
      </c>
      <c r="F119">
        <f>IF([1]Calculation!DB7="",0,ROUND([1]Calculation!DB7*100,1))</f>
        <v>3.8</v>
      </c>
      <c r="G119">
        <f>IF([1]Calculation!DC7="",0,ROUND([1]Calculation!DC7*100,1))</f>
        <v>6.1</v>
      </c>
      <c r="H119">
        <f>IF([1]Calculation!DD7="",0,ROUND([1]Calculation!DD7*100,1))</f>
        <v>4.0999999999999996</v>
      </c>
      <c r="I119">
        <f>IF([1]Calculation!DE7="",0,ROUND([1]Calculation!DE7*100,1))</f>
        <v>16.2</v>
      </c>
      <c r="J119">
        <f>IF([1]Calculation!DF7="",0,ROUND([1]Calculation!DF7*100,1))</f>
        <v>11.8</v>
      </c>
      <c r="K119">
        <f>IF([1]Calculation!DG7="",0,ROUND([1]Calculation!DG7*100,1))</f>
        <v>8.6</v>
      </c>
      <c r="L119" s="34">
        <f>[1]Calculation!$EM7</f>
        <v>0</v>
      </c>
    </row>
    <row r="120" spans="1:12">
      <c r="A120" t="s">
        <v>19</v>
      </c>
      <c r="B120" t="s">
        <v>171</v>
      </c>
      <c r="C120">
        <f>IF([1]Calculation!CY8="",0,ROUND([1]Calculation!CY8*100,1))</f>
        <v>0</v>
      </c>
      <c r="D120">
        <f>IF([1]Calculation!CZ8="",0,ROUND([1]Calculation!CZ8*100,1))</f>
        <v>33.1</v>
      </c>
      <c r="E120">
        <v>0</v>
      </c>
      <c r="F120">
        <f>IF([1]Calculation!DB8="",0,ROUND([1]Calculation!DB8*100,1))</f>
        <v>3.7</v>
      </c>
      <c r="G120">
        <f>IF([1]Calculation!DC8="",0,ROUND([1]Calculation!DC8*100,1))</f>
        <v>6.5</v>
      </c>
      <c r="H120">
        <f>IF([1]Calculation!DD8="",0,ROUND([1]Calculation!DD8*100,1))</f>
        <v>4.2</v>
      </c>
      <c r="I120">
        <f>IF([1]Calculation!DE8="",0,ROUND([1]Calculation!DE8*100,1))</f>
        <v>16.600000000000001</v>
      </c>
      <c r="J120">
        <f>IF([1]Calculation!DF8="",0,ROUND([1]Calculation!DF8*100,1))</f>
        <v>1.8</v>
      </c>
      <c r="K120">
        <f>IF([1]Calculation!DG8="",0,ROUND([1]Calculation!DG8*100,1))</f>
        <v>9</v>
      </c>
      <c r="L120" s="34">
        <f>[1]Calculation!$EM8</f>
        <v>0</v>
      </c>
    </row>
    <row r="121" spans="1:12">
      <c r="A121" t="s">
        <v>20</v>
      </c>
      <c r="B121" t="s">
        <v>171</v>
      </c>
      <c r="C121">
        <f>IF([1]Calculation!CY9="",0,ROUND([1]Calculation!CY9*100,1))</f>
        <v>0</v>
      </c>
      <c r="D121">
        <f>IF([1]Calculation!CZ9="",0,ROUND([1]Calculation!CZ9*100,1))</f>
        <v>21.7</v>
      </c>
      <c r="E121">
        <v>0</v>
      </c>
      <c r="F121">
        <f>IF([1]Calculation!DB9="",0,ROUND([1]Calculation!DB9*100,1))</f>
        <v>2.4</v>
      </c>
      <c r="G121">
        <f>IF([1]Calculation!DC9="",0,ROUND([1]Calculation!DC9*100,1))</f>
        <v>9.9</v>
      </c>
      <c r="H121">
        <f>IF([1]Calculation!DD9="",0,ROUND([1]Calculation!DD9*100,1))</f>
        <v>4.5</v>
      </c>
      <c r="I121">
        <f>IF([1]Calculation!DE9="",0,ROUND([1]Calculation!DE9*100,1))</f>
        <v>22.6</v>
      </c>
      <c r="J121">
        <f>IF([1]Calculation!DF9="",0,ROUND([1]Calculation!DF9*100,1))</f>
        <v>1.7</v>
      </c>
      <c r="K121">
        <f>IF([1]Calculation!DG9="",0,ROUND([1]Calculation!DG9*100,1))</f>
        <v>11.9</v>
      </c>
      <c r="L121" s="34">
        <f>[1]Calculation!$EM9</f>
        <v>0</v>
      </c>
    </row>
    <row r="122" spans="1:12">
      <c r="A122" t="s">
        <v>21</v>
      </c>
      <c r="B122" t="s">
        <v>171</v>
      </c>
      <c r="C122">
        <f>IF([1]Calculation!CY10="",0,ROUND([1]Calculation!CY10*100,1))</f>
        <v>0</v>
      </c>
      <c r="D122">
        <f>IF([1]Calculation!CZ10="",0,ROUND([1]Calculation!CZ10*100,1))</f>
        <v>29.7</v>
      </c>
      <c r="E122">
        <v>0</v>
      </c>
      <c r="F122">
        <f>IF([1]Calculation!DB10="",0,ROUND([1]Calculation!DB10*100,1))</f>
        <v>3.4</v>
      </c>
      <c r="G122">
        <f>IF([1]Calculation!DC10="",0,ROUND([1]Calculation!DC10*100,1))</f>
        <v>8</v>
      </c>
      <c r="H122">
        <f>IF([1]Calculation!DD10="",0,ROUND([1]Calculation!DD10*100,1))</f>
        <v>4.9000000000000004</v>
      </c>
      <c r="I122">
        <f>IF([1]Calculation!DE10="",0,ROUND([1]Calculation!DE10*100,1))</f>
        <v>18</v>
      </c>
      <c r="J122">
        <f>IF([1]Calculation!DF10="",0,ROUND([1]Calculation!DF10*100,1))</f>
        <v>1.8</v>
      </c>
      <c r="K122">
        <f>IF([1]Calculation!DG10="",0,ROUND([1]Calculation!DG10*100,1))</f>
        <v>9.6999999999999993</v>
      </c>
      <c r="L122" s="34">
        <f>[1]Calculation!$EM10</f>
        <v>0</v>
      </c>
    </row>
    <row r="123" spans="1:12">
      <c r="A123" t="s">
        <v>22</v>
      </c>
      <c r="B123" t="s">
        <v>171</v>
      </c>
      <c r="C123">
        <f>IF([1]Calculation!CY11="",0,ROUND([1]Calculation!CY11*100,1))</f>
        <v>0</v>
      </c>
      <c r="D123">
        <f>IF([1]Calculation!CZ11="",0,ROUND([1]Calculation!CZ11*100,1))</f>
        <v>20.8</v>
      </c>
      <c r="E123">
        <v>0</v>
      </c>
      <c r="F123">
        <f>IF([1]Calculation!DB11="",0,ROUND([1]Calculation!DB11*100,1))</f>
        <v>1.3</v>
      </c>
      <c r="G123">
        <f>IF([1]Calculation!DC11="",0,ROUND([1]Calculation!DC11*100,1))</f>
        <v>8.3000000000000007</v>
      </c>
      <c r="H123">
        <f>IF([1]Calculation!DD11="",0,ROUND([1]Calculation!DD11*100,1))</f>
        <v>3.5</v>
      </c>
      <c r="I123">
        <f>IF([1]Calculation!DE11="",0,ROUND([1]Calculation!DE11*100,1))</f>
        <v>25.4</v>
      </c>
      <c r="J123">
        <f>IF([1]Calculation!DF11="",0,ROUND([1]Calculation!DF11*100,1))</f>
        <v>2.7</v>
      </c>
      <c r="K123">
        <f>IF([1]Calculation!DG11="",0,ROUND([1]Calculation!DG11*100,1))</f>
        <v>11.8</v>
      </c>
      <c r="L123" s="34">
        <f>[1]Calculation!$EM11</f>
        <v>0</v>
      </c>
    </row>
    <row r="124" spans="1:12">
      <c r="A124" t="s">
        <v>23</v>
      </c>
      <c r="B124" t="s">
        <v>171</v>
      </c>
      <c r="C124">
        <f>IF([1]Calculation!CY12="",0,ROUND([1]Calculation!CY12*100,1))</f>
        <v>0</v>
      </c>
      <c r="D124">
        <f>IF([1]Calculation!CZ12="",0,ROUND([1]Calculation!CZ12*100,1))</f>
        <v>15.7</v>
      </c>
      <c r="E124">
        <v>0</v>
      </c>
      <c r="F124">
        <f>IF([1]Calculation!DB12="",0,ROUND([1]Calculation!DB12*100,1))</f>
        <v>1.2</v>
      </c>
      <c r="G124">
        <f>IF([1]Calculation!DC12="",0,ROUND([1]Calculation!DC12*100,1))</f>
        <v>9.6</v>
      </c>
      <c r="H124">
        <f>IF([1]Calculation!DD12="",0,ROUND([1]Calculation!DD12*100,1))</f>
        <v>3.9</v>
      </c>
      <c r="I124">
        <f>IF([1]Calculation!DE12="",0,ROUND([1]Calculation!DE12*100,1))</f>
        <v>30.8</v>
      </c>
      <c r="J124">
        <f>IF([1]Calculation!DF12="",0,ROUND([1]Calculation!DF12*100,1))</f>
        <v>2.7</v>
      </c>
      <c r="K124">
        <f>IF([1]Calculation!DG12="",0,ROUND([1]Calculation!DG12*100,1))</f>
        <v>12.1</v>
      </c>
      <c r="L124" s="34">
        <f>[1]Calculation!$EM12</f>
        <v>0</v>
      </c>
    </row>
    <row r="125" spans="1:12">
      <c r="A125" t="s">
        <v>24</v>
      </c>
      <c r="B125" t="s">
        <v>171</v>
      </c>
      <c r="C125">
        <f>IF([1]Calculation!CY13="",0,ROUND([1]Calculation!CY13*100,1))</f>
        <v>0</v>
      </c>
      <c r="D125">
        <f>IF([1]Calculation!CZ13="",0,ROUND([1]Calculation!CZ13*100,1))</f>
        <v>21.7</v>
      </c>
      <c r="E125">
        <v>0</v>
      </c>
      <c r="F125">
        <f>IF([1]Calculation!DB13="",0,ROUND([1]Calculation!DB13*100,1))</f>
        <v>2.4</v>
      </c>
      <c r="G125">
        <f>IF([1]Calculation!DC13="",0,ROUND([1]Calculation!DC13*100,1))</f>
        <v>9.9</v>
      </c>
      <c r="H125">
        <f>IF([1]Calculation!DD13="",0,ROUND([1]Calculation!DD13*100,1))</f>
        <v>4.5</v>
      </c>
      <c r="I125">
        <f>IF([1]Calculation!DE13="",0,ROUND([1]Calculation!DE13*100,1))</f>
        <v>40</v>
      </c>
      <c r="J125">
        <f>IF([1]Calculation!DF13="",0,ROUND([1]Calculation!DF13*100,1))</f>
        <v>1.7</v>
      </c>
      <c r="K125">
        <f>IF([1]Calculation!DG13="",0,ROUND([1]Calculation!DG13*100,1))</f>
        <v>11.9</v>
      </c>
      <c r="L125" s="34">
        <f>[1]Calculation!$EM13</f>
        <v>0</v>
      </c>
    </row>
    <row r="126" spans="1:12">
      <c r="A126" t="s">
        <v>25</v>
      </c>
      <c r="B126" t="s">
        <v>171</v>
      </c>
      <c r="C126">
        <f>IF([1]Calculation!CY14="",0,ROUND([1]Calculation!CY14*100,1))</f>
        <v>0</v>
      </c>
      <c r="D126">
        <f>IF([1]Calculation!CZ14="",0,ROUND([1]Calculation!CZ14*100,1))</f>
        <v>15.2</v>
      </c>
      <c r="E126">
        <v>0</v>
      </c>
      <c r="F126">
        <f>IF([1]Calculation!DB14="",0,ROUND([1]Calculation!DB14*100,1))</f>
        <v>2.1</v>
      </c>
      <c r="G126">
        <f>IF([1]Calculation!DC14="",0,ROUND([1]Calculation!DC14*100,1))</f>
        <v>12.9</v>
      </c>
      <c r="H126">
        <f>IF([1]Calculation!DD14="",0,ROUND([1]Calculation!DD14*100,1))</f>
        <v>4.3</v>
      </c>
      <c r="I126">
        <f>IF([1]Calculation!DE14="",0,ROUND([1]Calculation!DE14*100,1))</f>
        <v>24.9</v>
      </c>
      <c r="J126">
        <f>IF([1]Calculation!DF14="",0,ROUND([1]Calculation!DF14*100,1))</f>
        <v>2.8</v>
      </c>
      <c r="K126">
        <f>IF([1]Calculation!DG14="",0,ROUND([1]Calculation!DG14*100,1))</f>
        <v>14.9</v>
      </c>
      <c r="L126" s="34">
        <f>[1]Calculation!$EM14</f>
        <v>0</v>
      </c>
    </row>
    <row r="127" spans="1:12">
      <c r="A127" t="s">
        <v>26</v>
      </c>
      <c r="B127" t="s">
        <v>171</v>
      </c>
      <c r="C127">
        <f>IF([1]Calculation!CY15="",0,ROUND([1]Calculation!CY15*100,1))</f>
        <v>0</v>
      </c>
      <c r="D127">
        <f>IF([1]Calculation!CZ15="",0,ROUND([1]Calculation!CZ15*100,1))</f>
        <v>14.7</v>
      </c>
      <c r="E127">
        <v>0</v>
      </c>
      <c r="F127">
        <f>IF([1]Calculation!DB15="",0,ROUND([1]Calculation!DB15*100,1))</f>
        <v>2.1</v>
      </c>
      <c r="G127">
        <f>IF([1]Calculation!DC15="",0,ROUND([1]Calculation!DC15*100,1))</f>
        <v>12.9</v>
      </c>
      <c r="H127">
        <f>IF([1]Calculation!DD15="",0,ROUND([1]Calculation!DD15*100,1))</f>
        <v>4.2</v>
      </c>
      <c r="I127">
        <f>IF([1]Calculation!DE15="",0,ROUND([1]Calculation!DE15*100,1))</f>
        <v>25.2</v>
      </c>
      <c r="J127">
        <f>IF([1]Calculation!DF15="",0,ROUND([1]Calculation!DF15*100,1))</f>
        <v>2.8</v>
      </c>
      <c r="K127">
        <f>IF([1]Calculation!DG15="",0,ROUND([1]Calculation!DG15*100,1))</f>
        <v>17.100000000000001</v>
      </c>
      <c r="L127" s="34">
        <f>[1]Calculation!$EM15</f>
        <v>0</v>
      </c>
    </row>
    <row r="128" spans="1:12">
      <c r="A128" t="s">
        <v>27</v>
      </c>
      <c r="B128" t="s">
        <v>171</v>
      </c>
      <c r="C128">
        <f>IF([1]Calculation!CY16="",0,ROUND([1]Calculation!CY16*100,1))</f>
        <v>0</v>
      </c>
      <c r="D128">
        <f>IF([1]Calculation!CZ16="",0,ROUND([1]Calculation!CZ16*100,1))</f>
        <v>16.399999999999999</v>
      </c>
      <c r="E128">
        <v>0</v>
      </c>
      <c r="F128">
        <f>IF([1]Calculation!DB16="",0,ROUND([1]Calculation!DB16*100,1))</f>
        <v>1.1000000000000001</v>
      </c>
      <c r="G128">
        <f>IF([1]Calculation!DC16="",0,ROUND([1]Calculation!DC16*100,1))</f>
        <v>14.6</v>
      </c>
      <c r="H128">
        <f>IF([1]Calculation!DD16="",0,ROUND([1]Calculation!DD16*100,1))</f>
        <v>22.1</v>
      </c>
      <c r="I128">
        <f>IF([1]Calculation!DE16="",0,ROUND([1]Calculation!DE16*100,1))</f>
        <v>23.9</v>
      </c>
      <c r="J128">
        <f>IF([1]Calculation!DF16="",0,ROUND([1]Calculation!DF16*100,1))</f>
        <v>1</v>
      </c>
      <c r="K128">
        <f>IF([1]Calculation!DG16="",0,ROUND([1]Calculation!DG16*100,1))</f>
        <v>12.8</v>
      </c>
      <c r="L128" s="34">
        <f>[1]Calculation!$EM16</f>
        <v>0</v>
      </c>
    </row>
    <row r="129" spans="1:12">
      <c r="A129" t="s">
        <v>28</v>
      </c>
      <c r="B129" t="s">
        <v>171</v>
      </c>
      <c r="C129">
        <f>IF([1]Calculation!CY17="",0,ROUND([1]Calculation!CY17*100,1))</f>
        <v>0</v>
      </c>
      <c r="D129">
        <f>IF([1]Calculation!CZ17="",0,ROUND([1]Calculation!CZ17*100,1))</f>
        <v>30.2</v>
      </c>
      <c r="E129">
        <v>0</v>
      </c>
      <c r="F129">
        <f>IF([1]Calculation!DB17="",0,ROUND([1]Calculation!DB17*100,1))</f>
        <v>3.5</v>
      </c>
      <c r="G129">
        <f>IF([1]Calculation!DC17="",0,ROUND([1]Calculation!DC17*100,1))</f>
        <v>7.8</v>
      </c>
      <c r="H129">
        <f>IF([1]Calculation!DD17="",0,ROUND([1]Calculation!DD17*100,1))</f>
        <v>4.8</v>
      </c>
      <c r="I129">
        <f>IF([1]Calculation!DE17="",0,ROUND([1]Calculation!DE17*100,1))</f>
        <v>18.100000000000001</v>
      </c>
      <c r="J129">
        <f>IF([1]Calculation!DF17="",0,ROUND([1]Calculation!DF17*100,1))</f>
        <v>1.8</v>
      </c>
      <c r="K129">
        <f>IF([1]Calculation!DG17="",0,ROUND([1]Calculation!DG17*100,1))</f>
        <v>9.9</v>
      </c>
      <c r="L129" s="34">
        <f>[1]Calculation!$EM17</f>
        <v>0</v>
      </c>
    </row>
    <row r="130" spans="1:12">
      <c r="A130" t="s">
        <v>29</v>
      </c>
      <c r="B130" t="s">
        <v>171</v>
      </c>
      <c r="C130">
        <f>IF([1]Calculation!CY18="",0,ROUND([1]Calculation!CY18*100,1))</f>
        <v>0</v>
      </c>
      <c r="D130">
        <f>IF([1]Calculation!CZ18="",0,ROUND([1]Calculation!CZ18*100,1))</f>
        <v>19.5</v>
      </c>
      <c r="E130">
        <v>0</v>
      </c>
      <c r="F130">
        <f>IF([1]Calculation!DB18="",0,ROUND([1]Calculation!DB18*100,1))</f>
        <v>3.2</v>
      </c>
      <c r="G130">
        <f>IF([1]Calculation!DC18="",0,ROUND([1]Calculation!DC18*100,1))</f>
        <v>8.3000000000000007</v>
      </c>
      <c r="H130">
        <f>IF([1]Calculation!DD18="",0,ROUND([1]Calculation!DD18*100,1))</f>
        <v>5.0999999999999996</v>
      </c>
      <c r="I130">
        <f>IF([1]Calculation!DE18="",0,ROUND([1]Calculation!DE18*100,1))</f>
        <v>30.1</v>
      </c>
      <c r="J130">
        <f>IF([1]Calculation!DF18="",0,ROUND([1]Calculation!DF18*100,1))</f>
        <v>1.7</v>
      </c>
      <c r="K130">
        <f>IF([1]Calculation!DG18="",0,ROUND([1]Calculation!DG18*100,1))</f>
        <v>9.6999999999999993</v>
      </c>
      <c r="L130" s="34">
        <f>[1]Calculation!$EM18</f>
        <v>0</v>
      </c>
    </row>
    <row r="131" spans="1:12">
      <c r="A131" t="s">
        <v>30</v>
      </c>
      <c r="B131" t="s">
        <v>171</v>
      </c>
      <c r="C131">
        <f>IF([1]Calculation!CY19="",0,ROUND([1]Calculation!CY19*100,1))</f>
        <v>0</v>
      </c>
      <c r="D131">
        <f>IF([1]Calculation!CZ19="",0,ROUND([1]Calculation!CZ19*100,1))</f>
        <v>30.3</v>
      </c>
      <c r="E131">
        <v>0</v>
      </c>
      <c r="F131">
        <f>IF([1]Calculation!DB19="",0,ROUND([1]Calculation!DB19*100,1))</f>
        <v>3.5</v>
      </c>
      <c r="G131">
        <f>IF([1]Calculation!DC19="",0,ROUND([1]Calculation!DC19*100,1))</f>
        <v>7.9</v>
      </c>
      <c r="H131">
        <f>IF([1]Calculation!DD19="",0,ROUND([1]Calculation!DD19*100,1))</f>
        <v>4.8</v>
      </c>
      <c r="I131">
        <f>IF([1]Calculation!DE19="",0,ROUND([1]Calculation!DE19*100,1))</f>
        <v>18.399999999999999</v>
      </c>
      <c r="J131">
        <f>IF([1]Calculation!DF19="",0,ROUND([1]Calculation!DF19*100,1))</f>
        <v>1.8</v>
      </c>
      <c r="K131">
        <f>IF([1]Calculation!DG19="",0,ROUND([1]Calculation!DG19*100,1))</f>
        <v>10.1</v>
      </c>
      <c r="L131" s="34">
        <f>[1]Calculation!$EM19</f>
        <v>0</v>
      </c>
    </row>
    <row r="132" spans="1:12">
      <c r="A132" t="s">
        <v>31</v>
      </c>
      <c r="B132" t="s">
        <v>171</v>
      </c>
      <c r="C132">
        <f>IF([1]Calculation!CY20="",0,ROUND([1]Calculation!CY20*100,1))</f>
        <v>0</v>
      </c>
      <c r="D132">
        <f>IF([1]Calculation!CZ20="",0,ROUND([1]Calculation!CZ20*100,1))</f>
        <v>22.5</v>
      </c>
      <c r="E132">
        <v>0</v>
      </c>
      <c r="F132">
        <f>IF([1]Calculation!DB20="",0,ROUND([1]Calculation!DB20*100,1))</f>
        <v>3.4</v>
      </c>
      <c r="G132">
        <f>IF([1]Calculation!DC20="",0,ROUND([1]Calculation!DC20*100,1))</f>
        <v>6.5</v>
      </c>
      <c r="H132">
        <f>IF([1]Calculation!DD20="",0,ROUND([1]Calculation!DD20*100,1))</f>
        <v>4.5</v>
      </c>
      <c r="I132">
        <f>IF([1]Calculation!DE20="",0,ROUND([1]Calculation!DE20*100,1))</f>
        <v>23.8</v>
      </c>
      <c r="J132">
        <f>IF([1]Calculation!DF20="",0,ROUND([1]Calculation!DF20*100,1))</f>
        <v>1.7</v>
      </c>
      <c r="K132">
        <f>IF([1]Calculation!DG20="",0,ROUND([1]Calculation!DG20*100,1))</f>
        <v>14.5</v>
      </c>
      <c r="L132" s="34">
        <f>[1]Calculation!$EM20</f>
        <v>0</v>
      </c>
    </row>
    <row r="133" spans="1:12">
      <c r="A133" t="s">
        <v>32</v>
      </c>
      <c r="B133" t="s">
        <v>171</v>
      </c>
      <c r="C133">
        <f>IF([1]Calculation!CY21="",0,ROUND([1]Calculation!CY21*100,1))</f>
        <v>0</v>
      </c>
      <c r="D133">
        <f>IF([1]Calculation!CZ21="",0,ROUND([1]Calculation!CZ21*100,1))</f>
        <v>15.3</v>
      </c>
      <c r="E133">
        <v>0</v>
      </c>
      <c r="F133">
        <f>IF([1]Calculation!DB21="",0,ROUND([1]Calculation!DB21*100,1))</f>
        <v>1.1000000000000001</v>
      </c>
      <c r="G133">
        <f>IF([1]Calculation!DC21="",0,ROUND([1]Calculation!DC21*100,1))</f>
        <v>11</v>
      </c>
      <c r="H133">
        <f>IF([1]Calculation!DD21="",0,ROUND([1]Calculation!DD21*100,1))</f>
        <v>4.3</v>
      </c>
      <c r="I133">
        <f>IF([1]Calculation!DE21="",0,ROUND([1]Calculation!DE21*100,1))</f>
        <v>28</v>
      </c>
      <c r="J133">
        <f>IF([1]Calculation!DF21="",0,ROUND([1]Calculation!DF21*100,1))</f>
        <v>2.8</v>
      </c>
      <c r="K133">
        <f>IF([1]Calculation!DG21="",0,ROUND([1]Calculation!DG21*100,1))</f>
        <v>12.7</v>
      </c>
      <c r="L133" s="34">
        <f>[1]Calculation!$EM21</f>
        <v>0</v>
      </c>
    </row>
    <row r="134" spans="1:12">
      <c r="A134" t="s">
        <v>33</v>
      </c>
      <c r="B134" t="s">
        <v>171</v>
      </c>
      <c r="C134">
        <f>IF([1]Calculation!CY22="",0,ROUND([1]Calculation!CY22*100,1))</f>
        <v>0</v>
      </c>
      <c r="D134">
        <f>IF([1]Calculation!CZ22="",0,ROUND([1]Calculation!CZ22*100,1))</f>
        <v>14.2</v>
      </c>
      <c r="E134">
        <v>0</v>
      </c>
      <c r="F134">
        <f>IF([1]Calculation!DB22="",0,ROUND([1]Calculation!DB22*100,1))</f>
        <v>2</v>
      </c>
      <c r="G134">
        <f>IF([1]Calculation!DC22="",0,ROUND([1]Calculation!DC22*100,1))</f>
        <v>13.6</v>
      </c>
      <c r="H134">
        <f>IF([1]Calculation!DD22="",0,ROUND([1]Calculation!DD22*100,1))</f>
        <v>4.4000000000000004</v>
      </c>
      <c r="I134">
        <f>IF([1]Calculation!DE22="",0,ROUND([1]Calculation!DE22*100,1))</f>
        <v>65.099999999999994</v>
      </c>
      <c r="J134">
        <f>IF([1]Calculation!DF22="",0,ROUND([1]Calculation!DF22*100,1))</f>
        <v>2.8</v>
      </c>
      <c r="K134">
        <f>IF([1]Calculation!DG22="",0,ROUND([1]Calculation!DG22*100,1))</f>
        <v>15.6</v>
      </c>
      <c r="L134" s="34">
        <f>[1]Calculation!$EM22</f>
        <v>0</v>
      </c>
    </row>
    <row r="135" spans="1:12">
      <c r="A135" t="s">
        <v>34</v>
      </c>
      <c r="B135" t="s">
        <v>171</v>
      </c>
      <c r="C135">
        <f>IF([1]Calculation!CY23="",0,ROUND([1]Calculation!CY23*100,1))</f>
        <v>0</v>
      </c>
      <c r="D135">
        <f>IF([1]Calculation!CZ23="",0,ROUND([1]Calculation!CZ23*100,1))</f>
        <v>28.7</v>
      </c>
      <c r="E135">
        <v>0</v>
      </c>
      <c r="F135">
        <f>IF([1]Calculation!DB23="",0,ROUND([1]Calculation!DB23*100,1))</f>
        <v>3.4</v>
      </c>
      <c r="G135">
        <f>IF([1]Calculation!DC23="",0,ROUND([1]Calculation!DC23*100,1))</f>
        <v>7.6</v>
      </c>
      <c r="H135">
        <f>IF([1]Calculation!DD23="",0,ROUND([1]Calculation!DD23*100,1))</f>
        <v>7.7</v>
      </c>
      <c r="I135">
        <f>IF([1]Calculation!DE23="",0,ROUND([1]Calculation!DE23*100,1))</f>
        <v>26.8</v>
      </c>
      <c r="J135">
        <f>IF([1]Calculation!DF23="",0,ROUND([1]Calculation!DF23*100,1))</f>
        <v>1.8</v>
      </c>
      <c r="K135">
        <f>IF([1]Calculation!DG23="",0,ROUND([1]Calculation!DG23*100,1))</f>
        <v>13.2</v>
      </c>
      <c r="L135" s="34">
        <f>[1]Calculation!$EM23</f>
        <v>0</v>
      </c>
    </row>
    <row r="136" spans="1:12">
      <c r="A136" t="s">
        <v>35</v>
      </c>
      <c r="B136" t="s">
        <v>171</v>
      </c>
      <c r="C136">
        <f>IF([1]Calculation!CY24="",0,ROUND([1]Calculation!CY24*100,1))</f>
        <v>0</v>
      </c>
      <c r="D136">
        <f>IF([1]Calculation!CZ24="",0,ROUND([1]Calculation!CZ24*100,1))</f>
        <v>19.399999999999999</v>
      </c>
      <c r="E136">
        <v>0</v>
      </c>
      <c r="F136">
        <f>IF([1]Calculation!DB24="",0,ROUND([1]Calculation!DB24*100,1))</f>
        <v>1.1000000000000001</v>
      </c>
      <c r="G136">
        <f>IF([1]Calculation!DC24="",0,ROUND([1]Calculation!DC24*100,1))</f>
        <v>10.9</v>
      </c>
      <c r="H136">
        <f>IF([1]Calculation!DD24="",0,ROUND([1]Calculation!DD24*100,1))</f>
        <v>4.3</v>
      </c>
      <c r="I136">
        <f>IF([1]Calculation!DE24="",0,ROUND([1]Calculation!DE24*100,1))</f>
        <v>34.200000000000003</v>
      </c>
      <c r="J136">
        <f>IF([1]Calculation!DF24="",0,ROUND([1]Calculation!DF24*100,1))</f>
        <v>2.7</v>
      </c>
      <c r="K136">
        <f>IF([1]Calculation!DG24="",0,ROUND([1]Calculation!DG24*100,1))</f>
        <v>8.4</v>
      </c>
      <c r="L136" s="34">
        <f>[1]Calculation!$EM24</f>
        <v>0</v>
      </c>
    </row>
    <row r="137" spans="1:12">
      <c r="A137" t="s">
        <v>36</v>
      </c>
      <c r="B137" t="s">
        <v>171</v>
      </c>
      <c r="C137">
        <f>IF([1]Calculation!CY25="",0,ROUND([1]Calculation!CY25*100,1))</f>
        <v>0</v>
      </c>
      <c r="D137">
        <f>IF([1]Calculation!CZ25="",0,ROUND([1]Calculation!CZ25*100,1))</f>
        <v>18.3</v>
      </c>
      <c r="E137">
        <v>0</v>
      </c>
      <c r="F137">
        <f>IF([1]Calculation!DB25="",0,ROUND([1]Calculation!DB25*100,1))</f>
        <v>1.3</v>
      </c>
      <c r="G137">
        <f>IF([1]Calculation!DC25="",0,ROUND([1]Calculation!DC25*100,1))</f>
        <v>13.9</v>
      </c>
      <c r="H137">
        <f>IF([1]Calculation!DD25="",0,ROUND([1]Calculation!DD25*100,1))</f>
        <v>6.9</v>
      </c>
      <c r="I137">
        <f>IF([1]Calculation!DE25="",0,ROUND([1]Calculation!DE25*100,1))</f>
        <v>22.9</v>
      </c>
      <c r="J137">
        <f>IF([1]Calculation!DF25="",0,ROUND([1]Calculation!DF25*100,1))</f>
        <v>1</v>
      </c>
      <c r="K137">
        <f>IF([1]Calculation!DG25="",0,ROUND([1]Calculation!DG25*100,1))</f>
        <v>12</v>
      </c>
      <c r="L137" s="34">
        <f>[1]Calculation!$EM25</f>
        <v>0</v>
      </c>
    </row>
    <row r="138" spans="1:12">
      <c r="A138" t="s">
        <v>37</v>
      </c>
      <c r="B138" t="s">
        <v>171</v>
      </c>
      <c r="C138">
        <f>IF([1]Calculation!CY26="",0,ROUND([1]Calculation!CY26*100,1))</f>
        <v>0</v>
      </c>
      <c r="D138">
        <f>IF([1]Calculation!CZ26="",0,ROUND([1]Calculation!CZ26*100,1))</f>
        <v>35.700000000000003</v>
      </c>
      <c r="E138">
        <v>0</v>
      </c>
      <c r="F138">
        <f>IF([1]Calculation!DB26="",0,ROUND([1]Calculation!DB26*100,1))</f>
        <v>4</v>
      </c>
      <c r="G138">
        <f>IF([1]Calculation!DC26="",0,ROUND([1]Calculation!DC26*100,1))</f>
        <v>5.6</v>
      </c>
      <c r="H138">
        <f>IF([1]Calculation!DD26="",0,ROUND([1]Calculation!DD26*100,1))</f>
        <v>3.9</v>
      </c>
      <c r="I138">
        <f>IF([1]Calculation!DE26="",0,ROUND([1]Calculation!DE26*100,1))</f>
        <v>15.6</v>
      </c>
      <c r="J138">
        <f>IF([1]Calculation!DF26="",0,ROUND([1]Calculation!DF26*100,1))</f>
        <v>1.8</v>
      </c>
      <c r="K138">
        <f>IF([1]Calculation!DG26="",0,ROUND([1]Calculation!DG26*100,1))</f>
        <v>8.1999999999999993</v>
      </c>
      <c r="L138" s="34">
        <f>[1]Calculation!$EM26</f>
        <v>0</v>
      </c>
    </row>
    <row r="139" spans="1:12">
      <c r="A139" t="s">
        <v>38</v>
      </c>
      <c r="B139" t="s">
        <v>171</v>
      </c>
      <c r="C139">
        <f>IF([1]Calculation!CY27="",0,ROUND([1]Calculation!CY27*100,1))</f>
        <v>0</v>
      </c>
      <c r="D139">
        <f>IF([1]Calculation!CZ27="",0,ROUND([1]Calculation!CZ27*100,1))</f>
        <v>28.2</v>
      </c>
      <c r="E139">
        <v>0</v>
      </c>
      <c r="F139">
        <f>IF([1]Calculation!DB27="",0,ROUND([1]Calculation!DB27*100,1))</f>
        <v>3.3</v>
      </c>
      <c r="G139">
        <f>IF([1]Calculation!DC27="",0,ROUND([1]Calculation!DC27*100,1))</f>
        <v>8.1</v>
      </c>
      <c r="H139">
        <f>IF([1]Calculation!DD27="",0,ROUND([1]Calculation!DD27*100,1))</f>
        <v>4.9000000000000004</v>
      </c>
      <c r="I139">
        <f>IF([1]Calculation!DE27="",0,ROUND([1]Calculation!DE27*100,1))</f>
        <v>19</v>
      </c>
      <c r="J139">
        <f>IF([1]Calculation!DF27="",0,ROUND([1]Calculation!DF27*100,1))</f>
        <v>1.8</v>
      </c>
      <c r="K139">
        <f>IF([1]Calculation!DG27="",0,ROUND([1]Calculation!DG27*100,1))</f>
        <v>10.3</v>
      </c>
      <c r="L139" s="34">
        <f>[1]Calculation!$EM27</f>
        <v>0</v>
      </c>
    </row>
    <row r="140" spans="1:12">
      <c r="A140" t="s">
        <v>39</v>
      </c>
      <c r="B140" t="s">
        <v>171</v>
      </c>
      <c r="C140">
        <f>IF([1]Calculation!CY28="",0,ROUND([1]Calculation!CY28*100,1))</f>
        <v>0</v>
      </c>
      <c r="D140">
        <f>IF([1]Calculation!CZ28="",0,ROUND([1]Calculation!CZ28*100,1))</f>
        <v>16.600000000000001</v>
      </c>
      <c r="E140">
        <v>0</v>
      </c>
      <c r="F140">
        <f>IF([1]Calculation!DB28="",0,ROUND([1]Calculation!DB28*100,1))</f>
        <v>1.1000000000000001</v>
      </c>
      <c r="G140">
        <f>IF([1]Calculation!DC28="",0,ROUND([1]Calculation!DC28*100,1))</f>
        <v>15</v>
      </c>
      <c r="H140">
        <f>IF([1]Calculation!DD28="",0,ROUND([1]Calculation!DD28*100,1))</f>
        <v>7.3</v>
      </c>
      <c r="I140">
        <f>IF([1]Calculation!DE28="",0,ROUND([1]Calculation!DE28*100,1))</f>
        <v>30.7</v>
      </c>
      <c r="J140">
        <f>IF([1]Calculation!DF28="",0,ROUND([1]Calculation!DF28*100,1))</f>
        <v>1</v>
      </c>
      <c r="K140">
        <f>IF([1]Calculation!DG28="",0,ROUND([1]Calculation!DG28*100,1))</f>
        <v>12.1</v>
      </c>
      <c r="L140" s="34">
        <f>[1]Calculation!$EM28</f>
        <v>0</v>
      </c>
    </row>
    <row r="141" spans="1:12">
      <c r="A141" t="s">
        <v>42</v>
      </c>
      <c r="B141" t="s">
        <v>171</v>
      </c>
      <c r="C141">
        <f>IF([1]Calculation!CY29="",0,ROUND([1]Calculation!CY29*100,1))</f>
        <v>0</v>
      </c>
      <c r="D141">
        <f>IF([1]Calculation!CZ29="",0,ROUND([1]Calculation!CZ29*100,1))</f>
        <v>17.899999999999999</v>
      </c>
      <c r="E141">
        <v>0</v>
      </c>
      <c r="F141">
        <f>IF([1]Calculation!DB29="",0,ROUND([1]Calculation!DB29*100,1))</f>
        <v>1.2</v>
      </c>
      <c r="G141">
        <f>IF([1]Calculation!DC29="",0,ROUND([1]Calculation!DC29*100,1))</f>
        <v>13.9</v>
      </c>
      <c r="H141">
        <f>IF([1]Calculation!DD29="",0,ROUND([1]Calculation!DD29*100,1))</f>
        <v>6.8</v>
      </c>
      <c r="I141">
        <f>IF([1]Calculation!DE29="",0,ROUND([1]Calculation!DE29*100,1))</f>
        <v>22.2</v>
      </c>
      <c r="J141">
        <f>IF([1]Calculation!DF29="",0,ROUND([1]Calculation!DF29*100,1))</f>
        <v>1</v>
      </c>
      <c r="K141">
        <f>IF([1]Calculation!DG29="",0,ROUND([1]Calculation!DG29*100,1))</f>
        <v>11.8</v>
      </c>
      <c r="L141" s="34">
        <f>[1]Calculation!$EM29</f>
        <v>0</v>
      </c>
    </row>
    <row r="142" spans="1:12">
      <c r="A142" t="s">
        <v>40</v>
      </c>
      <c r="B142" t="s">
        <v>171</v>
      </c>
      <c r="C142">
        <f>IF([1]Calculation!CY30="",0,ROUND([1]Calculation!CY30*100,1))</f>
        <v>0</v>
      </c>
      <c r="D142">
        <f>IF([1]Calculation!CZ30="",0,ROUND([1]Calculation!CZ30*100,1))</f>
        <v>14.3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10.4</v>
      </c>
      <c r="H142">
        <f>IF([1]Calculation!DD30="",0,ROUND([1]Calculation!DD30*100,1))</f>
        <v>4.0999999999999996</v>
      </c>
      <c r="I142">
        <f>IF([1]Calculation!DE30="",0,ROUND([1]Calculation!DE30*100,1))</f>
        <v>25.5</v>
      </c>
      <c r="J142">
        <f>IF([1]Calculation!DF30="",0,ROUND([1]Calculation!DF30*100,1))</f>
        <v>2.8</v>
      </c>
      <c r="K142">
        <f>IF([1]Calculation!DG30="",0,ROUND([1]Calculation!DG30*100,1))</f>
        <v>13</v>
      </c>
      <c r="L142" s="34">
        <f>[1]Calculation!$EM30</f>
        <v>0</v>
      </c>
    </row>
    <row r="143" spans="1:12">
      <c r="A143" t="s">
        <v>41</v>
      </c>
      <c r="B143" t="s">
        <v>171</v>
      </c>
      <c r="C143">
        <f>IF([1]Calculation!CY31="",0,ROUND([1]Calculation!CY31*100,1))</f>
        <v>0</v>
      </c>
      <c r="D143">
        <f>IF([1]Calculation!CZ31="",0,ROUND([1]Calculation!CZ31*100,1))</f>
        <v>21.7</v>
      </c>
      <c r="E143">
        <v>0</v>
      </c>
      <c r="F143">
        <f>IF([1]Calculation!DB31="",0,ROUND([1]Calculation!DB31*100,1))</f>
        <v>2.4</v>
      </c>
      <c r="G143">
        <f>IF([1]Calculation!DC31="",0,ROUND([1]Calculation!DC31*100,1))</f>
        <v>9.9</v>
      </c>
      <c r="H143">
        <f>IF([1]Calculation!DD31="",0,ROUND([1]Calculation!DD31*100,1))</f>
        <v>4.5</v>
      </c>
      <c r="I143">
        <f>IF([1]Calculation!DE31="",0,ROUND([1]Calculation!DE31*100,1))</f>
        <v>22.6</v>
      </c>
      <c r="J143">
        <f>IF([1]Calculation!DF31="",0,ROUND([1]Calculation!DF31*100,1))</f>
        <v>1.7</v>
      </c>
      <c r="K143">
        <f>IF([1]Calculation!DG31="",0,ROUND([1]Calculation!DG31*100,1))</f>
        <v>11.9</v>
      </c>
      <c r="L143" s="34">
        <f>[1]Calculation!$EM31</f>
        <v>0</v>
      </c>
    </row>
    <row r="144" spans="1:12">
      <c r="A144" t="s">
        <v>43</v>
      </c>
      <c r="B144" t="s">
        <v>171</v>
      </c>
      <c r="C144">
        <f>IF([1]Calculation!CY32="",0,ROUND([1]Calculation!CY32*100,1))</f>
        <v>0</v>
      </c>
      <c r="D144">
        <f>IF([1]Calculation!CZ32="",0,ROUND([1]Calculation!CZ32*100,1))</f>
        <v>31.1</v>
      </c>
      <c r="E144">
        <v>0</v>
      </c>
      <c r="F144">
        <f>IF([1]Calculation!DB32="",0,ROUND([1]Calculation!DB32*100,1))</f>
        <v>1.2</v>
      </c>
      <c r="G144">
        <f>IF([1]Calculation!DC32="",0,ROUND([1]Calculation!DC32*100,1))</f>
        <v>10.199999999999999</v>
      </c>
      <c r="H144">
        <f>IF([1]Calculation!DD32="",0,ROUND([1]Calculation!DD32*100,1))</f>
        <v>4.0999999999999996</v>
      </c>
      <c r="I144">
        <f>IF([1]Calculation!DE32="",0,ROUND([1]Calculation!DE32*100,1))</f>
        <v>24.4</v>
      </c>
      <c r="J144">
        <f>IF([1]Calculation!DF32="",0,ROUND([1]Calculation!DF32*100,1))</f>
        <v>2.7</v>
      </c>
      <c r="K144">
        <f>IF([1]Calculation!DG32="",0,ROUND([1]Calculation!DG32*100,1))</f>
        <v>12</v>
      </c>
      <c r="L144" s="34">
        <f>[1]Calculation!$EM32</f>
        <v>0</v>
      </c>
    </row>
    <row r="145" spans="1:12">
      <c r="A145" t="s">
        <v>44</v>
      </c>
      <c r="B145" t="s">
        <v>171</v>
      </c>
      <c r="C145">
        <f>IF([1]Calculation!CY33="",0,ROUND([1]Calculation!CY33*100,1))</f>
        <v>0</v>
      </c>
      <c r="D145">
        <f>IF([1]Calculation!CZ33="",0,ROUND([1]Calculation!CZ33*100,1))</f>
        <v>26.8</v>
      </c>
      <c r="E145">
        <v>0</v>
      </c>
      <c r="F145">
        <f>IF([1]Calculation!DB33="",0,ROUND([1]Calculation!DB33*100,1))</f>
        <v>3.4</v>
      </c>
      <c r="G145">
        <f>IF([1]Calculation!DC33="",0,ROUND([1]Calculation!DC33*100,1))</f>
        <v>6.9</v>
      </c>
      <c r="H145">
        <f>IF([1]Calculation!DD33="",0,ROUND([1]Calculation!DD33*100,1))</f>
        <v>4.5999999999999996</v>
      </c>
      <c r="I145">
        <f>IF([1]Calculation!DE33="",0,ROUND([1]Calculation!DE33*100,1))</f>
        <v>18.399999999999999</v>
      </c>
      <c r="J145">
        <f>IF([1]Calculation!DF33="",0,ROUND([1]Calculation!DF33*100,1))</f>
        <v>1.8</v>
      </c>
      <c r="K145">
        <f>IF([1]Calculation!DG33="",0,ROUND([1]Calculation!DG33*100,1))</f>
        <v>16.3</v>
      </c>
      <c r="L145" s="34">
        <f>[1]Calculation!$EM33</f>
        <v>0</v>
      </c>
    </row>
    <row r="146" spans="1:12">
      <c r="A146" t="s">
        <v>45</v>
      </c>
      <c r="B146" t="s">
        <v>171</v>
      </c>
      <c r="C146">
        <f>IF([1]Calculation!CY34="",0,ROUND([1]Calculation!CY34*100,1))</f>
        <v>0</v>
      </c>
      <c r="D146">
        <f>IF([1]Calculation!CZ34="",0,ROUND([1]Calculation!CZ34*100,1))</f>
        <v>19.3</v>
      </c>
      <c r="E146">
        <v>0</v>
      </c>
      <c r="F146">
        <f>IF([1]Calculation!DB34="",0,ROUND([1]Calculation!DB34*100,1))</f>
        <v>1.4</v>
      </c>
      <c r="G146">
        <f>IF([1]Calculation!DC34="",0,ROUND([1]Calculation!DC34*100,1))</f>
        <v>13.3</v>
      </c>
      <c r="H146">
        <f>IF([1]Calculation!DD34="",0,ROUND([1]Calculation!DD34*100,1))</f>
        <v>6.6</v>
      </c>
      <c r="I146">
        <f>IF([1]Calculation!DE34="",0,ROUND([1]Calculation!DE34*100,1))</f>
        <v>22.6</v>
      </c>
      <c r="J146">
        <f>IF([1]Calculation!DF34="",0,ROUND([1]Calculation!DF34*100,1))</f>
        <v>1</v>
      </c>
      <c r="K146">
        <f>IF([1]Calculation!DG34="",0,ROUND([1]Calculation!DG34*100,1))</f>
        <v>11.9</v>
      </c>
      <c r="L146" s="34">
        <f>[1]Calculation!$EM34</f>
        <v>0</v>
      </c>
    </row>
    <row r="147" spans="1:12">
      <c r="A147" t="s">
        <v>46</v>
      </c>
      <c r="B147" t="s">
        <v>171</v>
      </c>
      <c r="C147">
        <f>IF([1]Calculation!CY35="",0,ROUND([1]Calculation!CY35*100,1))</f>
        <v>0</v>
      </c>
      <c r="D147">
        <f>IF([1]Calculation!CZ35="",0,ROUND([1]Calculation!CZ35*100,1))</f>
        <v>32.799999999999997</v>
      </c>
      <c r="E147">
        <v>0</v>
      </c>
      <c r="F147">
        <f>IF([1]Calculation!DB35="",0,ROUND([1]Calculation!DB35*100,1))</f>
        <v>3.7</v>
      </c>
      <c r="G147">
        <f>IF([1]Calculation!DC35="",0,ROUND([1]Calculation!DC35*100,1))</f>
        <v>6.4</v>
      </c>
      <c r="H147">
        <f>IF([1]Calculation!DD35="",0,ROUND([1]Calculation!DD35*100,1))</f>
        <v>4.2</v>
      </c>
      <c r="I147">
        <f>IF([1]Calculation!DE35="",0,ROUND([1]Calculation!DE35*100,1))</f>
        <v>16.7</v>
      </c>
      <c r="J147">
        <f>IF([1]Calculation!DF35="",0,ROUND([1]Calculation!DF35*100,1))</f>
        <v>1.8</v>
      </c>
      <c r="K147">
        <f>IF([1]Calculation!DG35="",0,ROUND([1]Calculation!DG35*100,1))</f>
        <v>9</v>
      </c>
      <c r="L147" s="34">
        <f>[1]Calculation!$EM35</f>
        <v>0</v>
      </c>
    </row>
    <row r="148" spans="1:12">
      <c r="A148" t="s">
        <v>48</v>
      </c>
      <c r="B148" t="s">
        <v>171</v>
      </c>
      <c r="C148">
        <f>IF([1]Calculation!CY36="",0,ROUND([1]Calculation!CY36*100,1))</f>
        <v>0</v>
      </c>
      <c r="D148">
        <f>IF([1]Calculation!CZ36="",0,ROUND([1]Calculation!CZ36*100,1))</f>
        <v>24.3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11</v>
      </c>
      <c r="H148">
        <f>IF([1]Calculation!DD36="",0,ROUND([1]Calculation!DD36*100,1))</f>
        <v>4.3</v>
      </c>
      <c r="I148">
        <f>IF([1]Calculation!DE36="",0,ROUND([1]Calculation!DE36*100,1))</f>
        <v>25.5</v>
      </c>
      <c r="J148">
        <f>IF([1]Calculation!DF36="",0,ROUND([1]Calculation!DF36*100,1))</f>
        <v>2.8</v>
      </c>
      <c r="K148">
        <f>IF([1]Calculation!DG36="",0,ROUND([1]Calculation!DG36*100,1))</f>
        <v>13.2</v>
      </c>
      <c r="L148" s="34">
        <f>[1]Calculation!$EM36</f>
        <v>0</v>
      </c>
    </row>
    <row r="149" spans="1:12">
      <c r="A149" t="s">
        <v>49</v>
      </c>
      <c r="B149" t="s">
        <v>171</v>
      </c>
      <c r="C149">
        <f>IF([1]Calculation!CY37="",0,ROUND([1]Calculation!CY37*100,1))</f>
        <v>0</v>
      </c>
      <c r="D149">
        <f>IF([1]Calculation!CZ37="",0,ROUND([1]Calculation!CZ37*100,1))</f>
        <v>14.6</v>
      </c>
      <c r="E149">
        <v>0</v>
      </c>
      <c r="F149">
        <f>IF([1]Calculation!DB37="",0,ROUND([1]Calculation!DB37*100,1))</f>
        <v>1.2</v>
      </c>
      <c r="G149">
        <f>IF([1]Calculation!DC37="",0,ROUND([1]Calculation!DC37*100,1))</f>
        <v>8.1</v>
      </c>
      <c r="H149">
        <f>IF([1]Calculation!DD37="",0,ROUND([1]Calculation!DD37*100,1))</f>
        <v>3.5</v>
      </c>
      <c r="I149">
        <f>IF([1]Calculation!DE37="",0,ROUND([1]Calculation!DE37*100,1))</f>
        <v>24.5</v>
      </c>
      <c r="J149">
        <f>IF([1]Calculation!DF37="",0,ROUND([1]Calculation!DF37*100,1))</f>
        <v>2.7</v>
      </c>
      <c r="K149">
        <f>IF([1]Calculation!DG37="",0,ROUND([1]Calculation!DG37*100,1))</f>
        <v>12.1</v>
      </c>
      <c r="L149" s="34">
        <f>[1]Calculation!$EM37</f>
        <v>0</v>
      </c>
    </row>
    <row r="150" spans="1:12">
      <c r="A150" t="s">
        <v>50</v>
      </c>
      <c r="B150" t="s">
        <v>171</v>
      </c>
      <c r="C150">
        <f>IF([1]Calculation!CY38="",0,ROUND([1]Calculation!CY38*100,1))</f>
        <v>0</v>
      </c>
      <c r="D150">
        <f>IF([1]Calculation!CZ38="",0,ROUND([1]Calculation!CZ38*100,1))</f>
        <v>34</v>
      </c>
      <c r="E150">
        <v>0</v>
      </c>
      <c r="F150">
        <f>IF([1]Calculation!DB38="",0,ROUND([1]Calculation!DB38*100,1))</f>
        <v>3.8</v>
      </c>
      <c r="G150">
        <f>IF([1]Calculation!DC38="",0,ROUND([1]Calculation!DC38*100,1))</f>
        <v>6.1</v>
      </c>
      <c r="H150">
        <f>IF([1]Calculation!DD38="",0,ROUND([1]Calculation!DD38*100,1))</f>
        <v>4.0999999999999996</v>
      </c>
      <c r="I150">
        <f>IF([1]Calculation!DE38="",0,ROUND([1]Calculation!DE38*100,1))</f>
        <v>16.5</v>
      </c>
      <c r="J150">
        <f>IF([1]Calculation!DF38="",0,ROUND([1]Calculation!DF38*100,1))</f>
        <v>1.8</v>
      </c>
      <c r="K150">
        <f>IF([1]Calculation!DG38="",0,ROUND([1]Calculation!DG38*100,1))</f>
        <v>8.5</v>
      </c>
      <c r="L150" s="34">
        <f>[1]Calculation!$EM38</f>
        <v>0</v>
      </c>
    </row>
    <row r="151" spans="1:12">
      <c r="A151" t="s">
        <v>51</v>
      </c>
      <c r="B151" t="s">
        <v>171</v>
      </c>
      <c r="C151">
        <f>IF([1]Calculation!CY39="",0,ROUND([1]Calculation!CY39*100,1))</f>
        <v>0</v>
      </c>
      <c r="D151">
        <f>IF([1]Calculation!CZ39="",0,ROUND([1]Calculation!CZ39*100,1))</f>
        <v>25.6</v>
      </c>
      <c r="E151">
        <v>0</v>
      </c>
      <c r="F151">
        <f>IF([1]Calculation!DB39="",0,ROUND([1]Calculation!DB39*100,1))</f>
        <v>1.1000000000000001</v>
      </c>
      <c r="G151">
        <f>IF([1]Calculation!DC39="",0,ROUND([1]Calculation!DC39*100,1))</f>
        <v>11</v>
      </c>
      <c r="H151">
        <f>IF([1]Calculation!DD39="",0,ROUND([1]Calculation!DD39*100,1))</f>
        <v>4.3</v>
      </c>
      <c r="I151">
        <f>IF([1]Calculation!DE39="",0,ROUND([1]Calculation!DE39*100,1))</f>
        <v>29.7</v>
      </c>
      <c r="J151">
        <f>IF([1]Calculation!DF39="",0,ROUND([1]Calculation!DF39*100,1))</f>
        <v>2.7</v>
      </c>
      <c r="K151">
        <f>IF([1]Calculation!DG39="",0,ROUND([1]Calculation!DG39*100,1))</f>
        <v>12.1</v>
      </c>
      <c r="L151" s="34">
        <f>[1]Calculation!$EM39</f>
        <v>0</v>
      </c>
    </row>
    <row r="152" spans="1:12">
      <c r="A152" t="s">
        <v>52</v>
      </c>
      <c r="B152" t="s">
        <v>171</v>
      </c>
      <c r="C152">
        <f>IF([1]Calculation!CY40="",0,ROUND([1]Calculation!CY40*100,1))</f>
        <v>0</v>
      </c>
      <c r="D152">
        <f>IF([1]Calculation!CZ40="",0,ROUND([1]Calculation!CZ40*100,1))</f>
        <v>16.5</v>
      </c>
      <c r="E152">
        <v>0</v>
      </c>
      <c r="F152">
        <f>IF([1]Calculation!DB40="",0,ROUND([1]Calculation!DB40*100,1))</f>
        <v>1.1000000000000001</v>
      </c>
      <c r="G152">
        <f>IF([1]Calculation!DC40="",0,ROUND([1]Calculation!DC40*100,1))</f>
        <v>14.6</v>
      </c>
      <c r="H152">
        <f>IF([1]Calculation!DD40="",0,ROUND([1]Calculation!DD40*100,1))</f>
        <v>7.1</v>
      </c>
      <c r="I152">
        <f>IF([1]Calculation!DE40="",0,ROUND([1]Calculation!DE40*100,1))</f>
        <v>23.8</v>
      </c>
      <c r="J152">
        <f>IF([1]Calculation!DF40="",0,ROUND([1]Calculation!DF40*100,1))</f>
        <v>1</v>
      </c>
      <c r="K152">
        <f>IF([1]Calculation!DG40="",0,ROUND([1]Calculation!DG40*100,1))</f>
        <v>12.7</v>
      </c>
      <c r="L152" s="34">
        <f>[1]Calculation!$EM40</f>
        <v>0</v>
      </c>
    </row>
    <row r="153" spans="1:12">
      <c r="A153" t="s">
        <v>53</v>
      </c>
      <c r="B153" t="s">
        <v>171</v>
      </c>
      <c r="C153">
        <f>IF([1]Calculation!CY41="",0,ROUND([1]Calculation!CY41*100,1))</f>
        <v>0</v>
      </c>
      <c r="D153">
        <f>IF([1]Calculation!CZ41="",0,ROUND([1]Calculation!CZ41*100,1))</f>
        <v>16.399999999999999</v>
      </c>
      <c r="E153">
        <v>0</v>
      </c>
      <c r="F153">
        <f>IF([1]Calculation!DB41="",0,ROUND([1]Calculation!DB41*100,1))</f>
        <v>2.2000000000000002</v>
      </c>
      <c r="G153">
        <f>IF([1]Calculation!DC41="",0,ROUND([1]Calculation!DC41*100,1))</f>
        <v>12.3</v>
      </c>
      <c r="H153">
        <f>IF([1]Calculation!DD41="",0,ROUND([1]Calculation!DD41*100,1))</f>
        <v>4</v>
      </c>
      <c r="I153">
        <f>IF([1]Calculation!DE41="",0,ROUND([1]Calculation!DE41*100,1))</f>
        <v>24.5</v>
      </c>
      <c r="J153">
        <f>IF([1]Calculation!DF41="",0,ROUND([1]Calculation!DF41*100,1))</f>
        <v>2.8</v>
      </c>
      <c r="K153">
        <f>IF([1]Calculation!DG41="",0,ROUND([1]Calculation!DG41*100,1))</f>
        <v>14.7</v>
      </c>
      <c r="L153" s="34">
        <f>[1]Calculation!$EM41</f>
        <v>0</v>
      </c>
    </row>
    <row r="154" spans="1:12">
      <c r="A154" t="s">
        <v>54</v>
      </c>
      <c r="B154" t="s">
        <v>171</v>
      </c>
      <c r="C154">
        <f>IF([1]Calculation!CY42="",0,ROUND([1]Calculation!CY42*100,1))</f>
        <v>0</v>
      </c>
      <c r="D154">
        <f>IF([1]Calculation!CZ42="",0,ROUND([1]Calculation!CZ42*100,1))</f>
        <v>36.700000000000003</v>
      </c>
      <c r="E154">
        <v>0</v>
      </c>
      <c r="F154">
        <f>IF([1]Calculation!DB42="",0,ROUND([1]Calculation!DB42*100,1))</f>
        <v>2.2000000000000002</v>
      </c>
      <c r="G154">
        <f>IF([1]Calculation!DC42="",0,ROUND([1]Calculation!DC42*100,1))</f>
        <v>12.4</v>
      </c>
      <c r="H154">
        <f>IF([1]Calculation!DD42="",0,ROUND([1]Calculation!DD42*100,1))</f>
        <v>4</v>
      </c>
      <c r="I154">
        <f>IF([1]Calculation!DE42="",0,ROUND([1]Calculation!DE42*100,1))</f>
        <v>24</v>
      </c>
      <c r="J154">
        <f>IF([1]Calculation!DF42="",0,ROUND([1]Calculation!DF42*100,1))</f>
        <v>2.8</v>
      </c>
      <c r="K154">
        <f>IF([1]Calculation!DG42="",0,ROUND([1]Calculation!DG42*100,1))</f>
        <v>14.4</v>
      </c>
      <c r="L154" s="34">
        <f>[1]Calculation!$EM42</f>
        <v>0</v>
      </c>
    </row>
    <row r="155" spans="1:12">
      <c r="A155" t="s">
        <v>55</v>
      </c>
      <c r="B155" t="s">
        <v>171</v>
      </c>
      <c r="C155">
        <f>IF([1]Calculation!CY43="",0,ROUND([1]Calculation!CY43*100,1))</f>
        <v>0</v>
      </c>
      <c r="D155">
        <f>IF([1]Calculation!CZ43="",0,ROUND([1]Calculation!CZ43*100,1))</f>
        <v>25.8</v>
      </c>
      <c r="E155">
        <v>0</v>
      </c>
      <c r="F155">
        <f>IF([1]Calculation!DB43="",0,ROUND([1]Calculation!DB43*100,1))</f>
        <v>2.7</v>
      </c>
      <c r="G155">
        <f>IF([1]Calculation!DC43="",0,ROUND([1]Calculation!DC43*100,1))</f>
        <v>10.6</v>
      </c>
      <c r="H155">
        <f>IF([1]Calculation!DD43="",0,ROUND([1]Calculation!DD43*100,1))</f>
        <v>3.3</v>
      </c>
      <c r="I155">
        <f>IF([1]Calculation!DE43="",0,ROUND([1]Calculation!DE43*100,1))</f>
        <v>22.4</v>
      </c>
      <c r="J155">
        <f>IF([1]Calculation!DF43="",0,ROUND([1]Calculation!DF43*100,1))</f>
        <v>2.8</v>
      </c>
      <c r="K155">
        <f>IF([1]Calculation!DG43="",0,ROUND([1]Calculation!DG43*100,1))</f>
        <v>13.4</v>
      </c>
      <c r="L155" s="34">
        <f>[1]Calculation!$EM43</f>
        <v>0</v>
      </c>
    </row>
    <row r="156" spans="1:12">
      <c r="A156" t="s">
        <v>56</v>
      </c>
      <c r="B156" t="s">
        <v>171</v>
      </c>
      <c r="C156">
        <f>IF([1]Calculation!CY44="",0,ROUND([1]Calculation!CY44*100,1))</f>
        <v>0</v>
      </c>
      <c r="D156">
        <f>IF([1]Calculation!CZ44="",0,ROUND([1]Calculation!CZ44*100,1))</f>
        <v>27.5</v>
      </c>
      <c r="E156">
        <v>0</v>
      </c>
      <c r="F156">
        <f>IF([1]Calculation!DB44="",0,ROUND([1]Calculation!DB44*100,1))</f>
        <v>2.2999999999999998</v>
      </c>
      <c r="G156">
        <f>IF([1]Calculation!DC44="",0,ROUND([1]Calculation!DC44*100,1))</f>
        <v>11.4</v>
      </c>
      <c r="H156">
        <f>IF([1]Calculation!DD44="",0,ROUND([1]Calculation!DD44*100,1))</f>
        <v>3.7</v>
      </c>
      <c r="I156">
        <f>IF([1]Calculation!DE44="",0,ROUND([1]Calculation!DE44*100,1))</f>
        <v>24.3</v>
      </c>
      <c r="J156">
        <f>IF([1]Calculation!DF44="",0,ROUND([1]Calculation!DF44*100,1))</f>
        <v>2.8</v>
      </c>
      <c r="K156">
        <f>IF([1]Calculation!DG44="",0,ROUND([1]Calculation!DG44*100,1))</f>
        <v>14.1</v>
      </c>
      <c r="L156" s="34">
        <f>[1]Calculation!$EM44</f>
        <v>0</v>
      </c>
    </row>
    <row r="157" spans="1:12">
      <c r="A157" t="s">
        <v>57</v>
      </c>
      <c r="B157" t="s">
        <v>171</v>
      </c>
      <c r="C157">
        <f>IF([1]Calculation!CY45="",0,ROUND([1]Calculation!CY45*100,1))</f>
        <v>0</v>
      </c>
      <c r="D157">
        <f>IF([1]Calculation!CZ45="",0,ROUND([1]Calculation!CZ45*100,1))</f>
        <v>23.2</v>
      </c>
      <c r="E157">
        <v>0</v>
      </c>
      <c r="F157">
        <f>IF([1]Calculation!DB45="",0,ROUND([1]Calculation!DB45*100,1))</f>
        <v>1.3</v>
      </c>
      <c r="G157">
        <f>IF([1]Calculation!DC45="",0,ROUND([1]Calculation!DC45*100,1))</f>
        <v>13.9</v>
      </c>
      <c r="H157">
        <f>IF([1]Calculation!DD45="",0,ROUND([1]Calculation!DD45*100,1))</f>
        <v>6.9</v>
      </c>
      <c r="I157">
        <f>IF([1]Calculation!DE45="",0,ROUND([1]Calculation!DE45*100,1))</f>
        <v>23.2</v>
      </c>
      <c r="J157">
        <f>IF([1]Calculation!DF45="",0,ROUND([1]Calculation!DF45*100,1))</f>
        <v>1</v>
      </c>
      <c r="K157">
        <f>IF([1]Calculation!DG45="",0,ROUND([1]Calculation!DG45*100,1))</f>
        <v>12.2</v>
      </c>
      <c r="L157" s="34">
        <f>[1]Calculation!$EM45</f>
        <v>0</v>
      </c>
    </row>
    <row r="158" spans="1:12">
      <c r="A158" t="s">
        <v>58</v>
      </c>
      <c r="B158" t="s">
        <v>171</v>
      </c>
      <c r="C158">
        <f>IF([1]Calculation!CY46="",0,ROUND([1]Calculation!CY46*100,1))</f>
        <v>0</v>
      </c>
      <c r="D158">
        <f>IF([1]Calculation!CZ46="",0,ROUND([1]Calculation!CZ46*100,1))</f>
        <v>15.8</v>
      </c>
      <c r="E158">
        <v>0</v>
      </c>
      <c r="F158">
        <f>IF([1]Calculation!DB46="",0,ROUND([1]Calculation!DB46*100,1))</f>
        <v>2.1</v>
      </c>
      <c r="G158">
        <f>IF([1]Calculation!DC46="",0,ROUND([1]Calculation!DC46*100,1))</f>
        <v>12.6</v>
      </c>
      <c r="H158">
        <f>IF([1]Calculation!DD46="",0,ROUND([1]Calculation!DD46*100,1))</f>
        <v>4.0999999999999996</v>
      </c>
      <c r="I158">
        <f>IF([1]Calculation!DE46="",0,ROUND([1]Calculation!DE46*100,1))</f>
        <v>24.4</v>
      </c>
      <c r="J158">
        <f>IF([1]Calculation!DF46="",0,ROUND([1]Calculation!DF46*100,1))</f>
        <v>2.8</v>
      </c>
      <c r="K158">
        <f>IF([1]Calculation!DG46="",0,ROUND([1]Calculation!DG46*100,1))</f>
        <v>14.6</v>
      </c>
      <c r="L158" s="34">
        <f>[1]Calculation!$EM46</f>
        <v>0</v>
      </c>
    </row>
    <row r="159" spans="1:12">
      <c r="A159" t="s">
        <v>59</v>
      </c>
      <c r="B159" t="s">
        <v>171</v>
      </c>
      <c r="C159">
        <f>IF([1]Calculation!CY47="",0,ROUND([1]Calculation!CY47*100,1))</f>
        <v>0</v>
      </c>
      <c r="D159">
        <f>IF([1]Calculation!CZ47="",0,ROUND([1]Calculation!CZ47*100,1))</f>
        <v>21.7</v>
      </c>
      <c r="E159">
        <v>0</v>
      </c>
      <c r="F159">
        <f>IF([1]Calculation!DB47="",0,ROUND([1]Calculation!DB47*100,1))</f>
        <v>2.4</v>
      </c>
      <c r="G159">
        <f>IF([1]Calculation!DC47="",0,ROUND([1]Calculation!DC47*100,1))</f>
        <v>9.9</v>
      </c>
      <c r="H159">
        <f>IF([1]Calculation!DD47="",0,ROUND([1]Calculation!DD47*100,1))</f>
        <v>4.5</v>
      </c>
      <c r="I159">
        <f>IF([1]Calculation!DE47="",0,ROUND([1]Calculation!DE47*100,1))</f>
        <v>22.6</v>
      </c>
      <c r="J159">
        <f>IF([1]Calculation!DF47="",0,ROUND([1]Calculation!DF47*100,1))</f>
        <v>1.7</v>
      </c>
      <c r="K159">
        <f>IF([1]Calculation!DG47="",0,ROUND([1]Calculation!DG47*100,1))</f>
        <v>11.9</v>
      </c>
      <c r="L159" s="34">
        <f>[1]Calculation!$EM47</f>
        <v>0</v>
      </c>
    </row>
    <row r="160" spans="1:12">
      <c r="A160" t="s">
        <v>60</v>
      </c>
      <c r="B160" t="s">
        <v>171</v>
      </c>
      <c r="C160">
        <f>IF([1]Calculation!CY48="",0,ROUND([1]Calculation!CY48*100,1))</f>
        <v>0</v>
      </c>
      <c r="D160">
        <f>IF([1]Calculation!CZ48="",0,ROUND([1]Calculation!CZ48*100,1))</f>
        <v>16.2</v>
      </c>
      <c r="E160">
        <v>0</v>
      </c>
      <c r="F160">
        <f>IF([1]Calculation!DB48="",0,ROUND([1]Calculation!DB48*100,1))</f>
        <v>1.1000000000000001</v>
      </c>
      <c r="G160">
        <f>IF([1]Calculation!DC48="",0,ROUND([1]Calculation!DC48*100,1))</f>
        <v>15</v>
      </c>
      <c r="H160">
        <f>IF([1]Calculation!DD48="",0,ROUND([1]Calculation!DD48*100,1))</f>
        <v>7.3</v>
      </c>
      <c r="I160">
        <f>IF([1]Calculation!DE48="",0,ROUND([1]Calculation!DE48*100,1))</f>
        <v>29.2</v>
      </c>
      <c r="J160">
        <f>IF([1]Calculation!DF48="",0,ROUND([1]Calculation!DF48*100,1))</f>
        <v>1</v>
      </c>
      <c r="K160">
        <f>IF([1]Calculation!DG48="",0,ROUND([1]Calculation!DG48*100,1))</f>
        <v>12.9</v>
      </c>
      <c r="L160" s="34">
        <f>[1]Calculation!$EM48</f>
        <v>0</v>
      </c>
    </row>
    <row r="161" spans="1:22">
      <c r="A161" t="s">
        <v>61</v>
      </c>
      <c r="B161" t="s">
        <v>171</v>
      </c>
      <c r="C161">
        <f>IF([1]Calculation!CY49="",0,ROUND([1]Calculation!CY49*100,1))</f>
        <v>0</v>
      </c>
      <c r="D161">
        <f>IF([1]Calculation!CZ49="",0,ROUND([1]Calculation!CZ49*100,1))</f>
        <v>17.899999999999999</v>
      </c>
      <c r="E161">
        <v>0</v>
      </c>
      <c r="F161">
        <f>IF([1]Calculation!DB49="",0,ROUND([1]Calculation!DB49*100,1))</f>
        <v>1.3</v>
      </c>
      <c r="G161">
        <f>IF([1]Calculation!DC49="",0,ROUND([1]Calculation!DC49*100,1))</f>
        <v>19</v>
      </c>
      <c r="H161">
        <f>IF([1]Calculation!DD49="",0,ROUND([1]Calculation!DD49*100,1))</f>
        <v>6.9</v>
      </c>
      <c r="I161">
        <f>IF([1]Calculation!DE49="",0,ROUND([1]Calculation!DE49*100,1))</f>
        <v>23.6</v>
      </c>
      <c r="J161">
        <f>IF([1]Calculation!DF49="",0,ROUND([1]Calculation!DF49*100,1))</f>
        <v>1</v>
      </c>
      <c r="K161">
        <f>IF([1]Calculation!DG49="",0,ROUND([1]Calculation!DG49*100,1))</f>
        <v>12.4</v>
      </c>
      <c r="L161" s="34">
        <f>[1]Calculation!$EM49</f>
        <v>0</v>
      </c>
    </row>
    <row r="162" spans="1:22">
      <c r="A162" t="s">
        <v>62</v>
      </c>
      <c r="B162" t="s">
        <v>171</v>
      </c>
      <c r="C162">
        <f>IF([1]Calculation!CY50="",0,ROUND([1]Calculation!CY50*100,1))</f>
        <v>0</v>
      </c>
      <c r="D162">
        <f>IF([1]Calculation!CZ50="",0,ROUND([1]Calculation!CZ50*100,1))</f>
        <v>17</v>
      </c>
      <c r="E162">
        <v>0</v>
      </c>
      <c r="F162">
        <f>IF([1]Calculation!DB50="",0,ROUND([1]Calculation!DB50*100,1))</f>
        <v>1.1000000000000001</v>
      </c>
      <c r="G162">
        <f>IF([1]Calculation!DC50="",0,ROUND([1]Calculation!DC50*100,1))</f>
        <v>15</v>
      </c>
      <c r="H162">
        <f>IF([1]Calculation!DD50="",0,ROUND([1]Calculation!DD50*100,1))</f>
        <v>7.3</v>
      </c>
      <c r="I162">
        <f>IF([1]Calculation!DE50="",0,ROUND([1]Calculation!DE50*100,1))</f>
        <v>28.5</v>
      </c>
      <c r="J162">
        <f>IF([1]Calculation!DF50="",0,ROUND([1]Calculation!DF50*100,1))</f>
        <v>1</v>
      </c>
      <c r="K162">
        <f>IF([1]Calculation!DG50="",0,ROUND([1]Calculation!DG50*100,1))</f>
        <v>12.6</v>
      </c>
      <c r="L162" s="34">
        <f>[1]Calculation!$EM50</f>
        <v>0</v>
      </c>
    </row>
    <row r="163" spans="1:22">
      <c r="A163" t="s">
        <v>63</v>
      </c>
      <c r="B163" t="s">
        <v>171</v>
      </c>
      <c r="C163">
        <f>IF([1]Calculation!CY51="",0,ROUND([1]Calculation!CY51*100,1))</f>
        <v>0</v>
      </c>
      <c r="D163">
        <f>IF([1]Calculation!CZ51="",0,ROUND([1]Calculation!CZ51*100,1))</f>
        <v>26.5</v>
      </c>
      <c r="E163">
        <v>0</v>
      </c>
      <c r="F163">
        <f>IF([1]Calculation!DB51="",0,ROUND([1]Calculation!DB51*100,1))</f>
        <v>3</v>
      </c>
      <c r="G163">
        <f>IF([1]Calculation!DC51="",0,ROUND([1]Calculation!DC51*100,1))</f>
        <v>9.3000000000000007</v>
      </c>
      <c r="H163">
        <f>IF([1]Calculation!DD51="",0,ROUND([1]Calculation!DD51*100,1))</f>
        <v>5.5</v>
      </c>
      <c r="I163">
        <f>IF([1]Calculation!DE51="",0,ROUND([1]Calculation!DE51*100,1))</f>
        <v>31.2</v>
      </c>
      <c r="J163">
        <f>IF([1]Calculation!DF51="",0,ROUND([1]Calculation!DF51*100,1))</f>
        <v>1.8</v>
      </c>
      <c r="K163">
        <f>IF([1]Calculation!DG51="",0,ROUND([1]Calculation!DG51*100,1))</f>
        <v>4.3</v>
      </c>
      <c r="L163" s="34">
        <f>[1]Calculation!$EM51</f>
        <v>0</v>
      </c>
    </row>
    <row r="164" spans="1:22">
      <c r="A164" t="s">
        <v>64</v>
      </c>
      <c r="B164" t="s">
        <v>171</v>
      </c>
      <c r="C164">
        <f>IF([1]Calculation!CY52="",0,ROUND([1]Calculation!CY52*100,1))</f>
        <v>0</v>
      </c>
      <c r="D164">
        <f>IF([1]Calculation!CZ52="",0,ROUND([1]Calculation!CZ52*100,1))</f>
        <v>22.7</v>
      </c>
      <c r="E164">
        <v>0</v>
      </c>
      <c r="F164">
        <f>IF([1]Calculation!DB52="",0,ROUND([1]Calculation!DB52*100,1))</f>
        <v>3.2</v>
      </c>
      <c r="G164">
        <f>IF([1]Calculation!DC52="",0,ROUND([1]Calculation!DC52*100,1))</f>
        <v>8.6999999999999993</v>
      </c>
      <c r="H164">
        <f>IF([1]Calculation!DD52="",0,ROUND([1]Calculation!DD52*100,1))</f>
        <v>5.2</v>
      </c>
      <c r="I164">
        <f>IF([1]Calculation!DE52="",0,ROUND([1]Calculation!DE52*100,1))</f>
        <v>26.5</v>
      </c>
      <c r="J164">
        <f>IF([1]Calculation!DF52="",0,ROUND([1]Calculation!DF52*100,1))</f>
        <v>1.8</v>
      </c>
      <c r="K164">
        <f>IF([1]Calculation!DG52="",0,ROUND([1]Calculation!DG52*100,1))</f>
        <v>10.8</v>
      </c>
      <c r="L164" s="34">
        <f>[1]Calculation!$EM52</f>
        <v>0</v>
      </c>
    </row>
    <row r="165" spans="1:22">
      <c r="A165" t="s">
        <v>65</v>
      </c>
      <c r="B165" t="s">
        <v>171</v>
      </c>
      <c r="C165">
        <f>IF([1]Calculation!CY53="",0,ROUND([1]Calculation!CY53*100,1))</f>
        <v>0</v>
      </c>
      <c r="D165">
        <f>IF([1]Calculation!CZ53="",0,ROUND([1]Calculation!CZ53*100,1))</f>
        <v>19.5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10.5</v>
      </c>
      <c r="H165">
        <f>IF([1]Calculation!DD53="",0,ROUND([1]Calculation!DD53*100,1))</f>
        <v>4.0999999999999996</v>
      </c>
      <c r="I165">
        <f>IF([1]Calculation!DE53="",0,ROUND([1]Calculation!DE53*100,1))</f>
        <v>25.4</v>
      </c>
      <c r="J165">
        <f>IF([1]Calculation!DF53="",0,ROUND([1]Calculation!DF53*100,1))</f>
        <v>2.8</v>
      </c>
      <c r="K165">
        <f>IF([1]Calculation!DG53="",0,ROUND([1]Calculation!DG53*100,1))</f>
        <v>12.8</v>
      </c>
      <c r="L165" s="34">
        <f>[1]Calculation!$EM53</f>
        <v>0</v>
      </c>
    </row>
    <row r="166" spans="1:22">
      <c r="A166" t="s">
        <v>143</v>
      </c>
      <c r="B166" t="s">
        <v>171</v>
      </c>
      <c r="C166">
        <f>IF([1]Calculation!CY54="",0,ROUND([1]Calculation!CY54*100,1))</f>
        <v>0</v>
      </c>
      <c r="D166">
        <f>IF([1]Calculation!CZ54="",0,ROUND([1]Calculation!CZ54*100,1))</f>
        <v>34.5</v>
      </c>
      <c r="E166">
        <v>0</v>
      </c>
      <c r="F166">
        <f>IF([1]Calculation!DB54="",0,ROUND([1]Calculation!DB54*100,1))</f>
        <v>4</v>
      </c>
      <c r="G166">
        <f>IF([1]Calculation!DC54="",0,ROUND([1]Calculation!DC54*100,1))</f>
        <v>4.9000000000000004</v>
      </c>
      <c r="H166">
        <f>IF([1]Calculation!DD54="",0,ROUND([1]Calculation!DD54*100,1))</f>
        <v>3.6</v>
      </c>
      <c r="I166">
        <f>IF([1]Calculation!DE54="",0,ROUND([1]Calculation!DE54*100,1))</f>
        <v>17.399999999999999</v>
      </c>
      <c r="J166">
        <f>IF([1]Calculation!DF54="",0,ROUND([1]Calculation!DF54*100,1))</f>
        <v>1.8</v>
      </c>
      <c r="K166">
        <f>IF([1]Calculation!DG54="",0,ROUND([1]Calculation!DG54*100,1))</f>
        <v>8.6</v>
      </c>
      <c r="L166" s="34">
        <f>[1]Calculation!$EM54</f>
        <v>0</v>
      </c>
    </row>
    <row r="167" spans="1:22">
      <c r="A167" t="s">
        <v>67</v>
      </c>
      <c r="B167" t="s">
        <v>171</v>
      </c>
      <c r="C167">
        <f>IF([1]Calculation!CY55="",0,ROUND([1]Calculation!CY55*100,1))</f>
        <v>0</v>
      </c>
      <c r="D167">
        <f>IF([1]Calculation!CZ55="",0,ROUND([1]Calculation!CZ55*100,1))</f>
        <v>18</v>
      </c>
      <c r="E167">
        <v>0</v>
      </c>
      <c r="F167">
        <f>IF([1]Calculation!DB55="",0,ROUND([1]Calculation!DB55*100,1))</f>
        <v>1.1000000000000001</v>
      </c>
      <c r="G167">
        <f>IF([1]Calculation!DC55="",0,ROUND([1]Calculation!DC55*100,1))</f>
        <v>11.2</v>
      </c>
      <c r="H167">
        <f>IF([1]Calculation!DD55="",0,ROUND([1]Calculation!DD55*100,1))</f>
        <v>4.4000000000000004</v>
      </c>
      <c r="I167">
        <f>IF([1]Calculation!DE55="",0,ROUND([1]Calculation!DE55*100,1))</f>
        <v>24.2</v>
      </c>
      <c r="J167">
        <f>IF([1]Calculation!DF55="",0,ROUND([1]Calculation!DF55*100,1))</f>
        <v>2.8</v>
      </c>
      <c r="K167">
        <f>IF([1]Calculation!DG55="",0,ROUND([1]Calculation!DG55*100,1))</f>
        <v>12.3</v>
      </c>
      <c r="L167" s="34">
        <f>[1]Calculation!$EM55</f>
        <v>0</v>
      </c>
    </row>
    <row r="168" spans="1:22">
      <c r="A168" t="s">
        <v>68</v>
      </c>
      <c r="B168" t="s">
        <v>171</v>
      </c>
      <c r="C168">
        <f>IF([1]Calculation!CY56="",0,ROUND([1]Calculation!CY56*100,1))</f>
        <v>0</v>
      </c>
      <c r="D168">
        <f>IF([1]Calculation!CZ56="",0,ROUND([1]Calculation!CZ56*100,1))</f>
        <v>22.5</v>
      </c>
      <c r="E168">
        <v>0</v>
      </c>
      <c r="F168">
        <f>IF([1]Calculation!DB56="",0,ROUND([1]Calculation!DB56*100,1))</f>
        <v>7.3</v>
      </c>
      <c r="G168">
        <f>IF([1]Calculation!DC56="",0,ROUND([1]Calculation!DC56*100,1))</f>
        <v>12</v>
      </c>
      <c r="H168">
        <f>IF([1]Calculation!DD56="",0,ROUND([1]Calculation!DD56*100,1))</f>
        <v>3.9</v>
      </c>
      <c r="I168">
        <f>IF([1]Calculation!DE56="",0,ROUND([1]Calculation!DE56*100,1))</f>
        <v>23.8</v>
      </c>
      <c r="J168">
        <f>IF([1]Calculation!DF56="",0,ROUND([1]Calculation!DF56*100,1))</f>
        <v>2.8</v>
      </c>
      <c r="K168">
        <f>IF([1]Calculation!DG56="",0,ROUND([1]Calculation!DG56*100,1))</f>
        <v>14.2</v>
      </c>
      <c r="L168" s="34">
        <f>[1]Calculation!$EM56</f>
        <v>0</v>
      </c>
    </row>
    <row r="169" spans="1:22">
      <c r="A169" t="s">
        <v>69</v>
      </c>
      <c r="B169" t="s">
        <v>171</v>
      </c>
      <c r="C169">
        <f>IF([1]Calculation!CY57="",0,ROUND([1]Calculation!CY57*100,1))</f>
        <v>0</v>
      </c>
      <c r="D169">
        <f>IF([1]Calculation!CZ57="",0,ROUND([1]Calculation!CZ57*100,1))</f>
        <v>15</v>
      </c>
      <c r="E169">
        <v>0</v>
      </c>
      <c r="F169">
        <f>IF([1]Calculation!DB57="",0,ROUND([1]Calculation!DB57*100,1))</f>
        <v>1.1000000000000001</v>
      </c>
      <c r="G169">
        <f>IF([1]Calculation!DC57="",0,ROUND([1]Calculation!DC57*100,1))</f>
        <v>9.5</v>
      </c>
      <c r="H169">
        <f>IF([1]Calculation!DD57="",0,ROUND([1]Calculation!DD57*100,1))</f>
        <v>3.9</v>
      </c>
      <c r="I169">
        <f>IF([1]Calculation!DE57="",0,ROUND([1]Calculation!DE57*100,1))</f>
        <v>25.1</v>
      </c>
      <c r="J169">
        <f>IF([1]Calculation!DF57="",0,ROUND([1]Calculation!DF57*100,1))</f>
        <v>2.7</v>
      </c>
      <c r="K169">
        <f>IF([1]Calculation!DG57="",0,ROUND([1]Calculation!DG57*100,1))</f>
        <v>12.1</v>
      </c>
      <c r="L169" s="34">
        <f>[1]Calculation!$EM57</f>
        <v>0</v>
      </c>
    </row>
    <row r="170" spans="1:22">
      <c r="A170" t="s">
        <v>70</v>
      </c>
      <c r="B170" t="s">
        <v>171</v>
      </c>
      <c r="C170">
        <f>IF([1]Calculation!CY58="",0,ROUND([1]Calculation!CY58*100,1))</f>
        <v>0</v>
      </c>
      <c r="D170">
        <f>IF([1]Calculation!CZ58="",0,ROUND([1]Calculation!CZ58*100,1))</f>
        <v>16.3</v>
      </c>
      <c r="E170">
        <v>0</v>
      </c>
      <c r="F170">
        <f>IF([1]Calculation!DB58="",0,ROUND([1]Calculation!DB58*100,1))</f>
        <v>1.1000000000000001</v>
      </c>
      <c r="G170">
        <f>IF([1]Calculation!DC58="",0,ROUND([1]Calculation!DC58*100,1))</f>
        <v>14.8</v>
      </c>
      <c r="H170">
        <f>IF([1]Calculation!DD58="",0,ROUND([1]Calculation!DD58*100,1))</f>
        <v>7.2</v>
      </c>
      <c r="I170">
        <f>IF([1]Calculation!DE58="",0,ROUND([1]Calculation!DE58*100,1))</f>
        <v>27.4</v>
      </c>
      <c r="J170">
        <f>IF([1]Calculation!DF58="",0,ROUND([1]Calculation!DF58*100,1))</f>
        <v>1</v>
      </c>
      <c r="K170">
        <f>IF([1]Calculation!DG58="",0,ROUND([1]Calculation!DG58*100,1))</f>
        <v>12.3</v>
      </c>
      <c r="L170" s="34">
        <f>[1]Calculation!$EM58</f>
        <v>0</v>
      </c>
    </row>
    <row r="171" spans="1:22">
      <c r="A171" t="s">
        <v>71</v>
      </c>
      <c r="B171" t="s">
        <v>171</v>
      </c>
      <c r="C171">
        <f>IF([1]Calculation!CY59="",0,ROUND([1]Calculation!CY59*100,1))</f>
        <v>0</v>
      </c>
      <c r="D171">
        <f>IF([1]Calculation!CZ59="",0,ROUND([1]Calculation!CZ59*100,1))</f>
        <v>21.7</v>
      </c>
      <c r="E171">
        <v>0</v>
      </c>
      <c r="F171">
        <f>IF([1]Calculation!DB59="",0,ROUND([1]Calculation!DB59*100,1))</f>
        <v>2.4</v>
      </c>
      <c r="G171">
        <f>IF([1]Calculation!DC59="",0,ROUND([1]Calculation!DC59*100,1))</f>
        <v>9.9</v>
      </c>
      <c r="H171">
        <f>IF([1]Calculation!DD59="",0,ROUND([1]Calculation!DD59*100,1))</f>
        <v>4.5</v>
      </c>
      <c r="I171">
        <f>IF([1]Calculation!DE59="",0,ROUND([1]Calculation!DE59*100,1))</f>
        <v>22.6</v>
      </c>
      <c r="J171">
        <f>IF([1]Calculation!DF59="",0,ROUND([1]Calculation!DF59*100,1))</f>
        <v>1.7</v>
      </c>
      <c r="K171">
        <f>IF([1]Calculation!DG59="",0,ROUND([1]Calculation!DG59*100,1))</f>
        <v>11.9</v>
      </c>
      <c r="L171" s="34">
        <f>[1]Calculation!$EM59</f>
        <v>0</v>
      </c>
    </row>
    <row r="172" spans="1:22">
      <c r="A172" t="s">
        <v>47</v>
      </c>
      <c r="B172" t="s">
        <v>171</v>
      </c>
      <c r="C172">
        <f>IF([1]Calculation!CY60="",0,ROUND([1]Calculation!CY60*100,1))</f>
        <v>0</v>
      </c>
      <c r="D172">
        <f>IF([1]Calculation!CZ60="",0,ROUND([1]Calculation!CZ60*100,1))</f>
        <v>21.7</v>
      </c>
      <c r="E172">
        <v>0</v>
      </c>
      <c r="F172">
        <f>IF([1]Calculation!DB60="",0,ROUND([1]Calculation!DB60*100,1))</f>
        <v>2.4</v>
      </c>
      <c r="G172">
        <f>IF([1]Calculation!DC60="",0,ROUND([1]Calculation!DC60*100,1))</f>
        <v>9.9</v>
      </c>
      <c r="H172">
        <f>IF([1]Calculation!DD60="",0,ROUND([1]Calculation!DD60*100,1))</f>
        <v>4.5</v>
      </c>
      <c r="I172">
        <f>IF([1]Calculation!DE60="",0,ROUND([1]Calculation!DE60*100,1))</f>
        <v>22.6</v>
      </c>
      <c r="J172">
        <f>IF([1]Calculation!DF60="",0,ROUND([1]Calculation!DF60*100,1))</f>
        <v>1.7</v>
      </c>
      <c r="K172">
        <f>IF([1]Calculation!DG60="",0,ROUND([1]Calculation!DG60*100,1))</f>
        <v>11.9</v>
      </c>
      <c r="L172" s="34">
        <f>[1]Calculation!$EM60</f>
        <v>0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22.1</v>
      </c>
      <c r="D232">
        <f>ROUND([1]projections!E5*100,1)</f>
        <v>0</v>
      </c>
      <c r="E232">
        <f>ROUND([1]projections!F5*100,1)</f>
        <v>0</v>
      </c>
      <c r="F232">
        <f>ROUND([1]projections!G5*100,1)</f>
        <v>12.1</v>
      </c>
      <c r="G232">
        <f>ROUND([1]projections!H5*100,1)</f>
        <v>7.6</v>
      </c>
      <c r="H232">
        <f>ROUND([1]projections!I5*100,1)</f>
        <v>31.6</v>
      </c>
      <c r="I232">
        <f>ROUND([1]projections!J5*100,1)</f>
        <v>11.3</v>
      </c>
      <c r="J232">
        <f>ROUND([1]projections!K5*100,1)</f>
        <v>13.3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35.700000000000003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9.9</v>
      </c>
      <c r="G233">
        <f>ROUND([1]projections!H6*100,1)</f>
        <v>6.1</v>
      </c>
      <c r="H233">
        <f>ROUND([1]projections!I6*100,1)</f>
        <v>23.7</v>
      </c>
      <c r="I233">
        <f>ROUND([1]projections!J6*100,1)</f>
        <v>14.9</v>
      </c>
      <c r="J233">
        <f>ROUND([1]projections!K6*100,1)</f>
        <v>7.6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36.799999999999997</v>
      </c>
      <c r="D234">
        <f>ROUND([1]projections!E7*100,1)</f>
        <v>18.3</v>
      </c>
      <c r="E234">
        <f>ROUND([1]projections!F7*100,1)</f>
        <v>0</v>
      </c>
      <c r="F234">
        <f>ROUND([1]projections!G7*100,1)</f>
        <v>7.7</v>
      </c>
      <c r="G234">
        <f>ROUND([1]projections!H7*100,1)</f>
        <v>4.7</v>
      </c>
      <c r="H234">
        <f>ROUND([1]projections!I7*100,1)</f>
        <v>18.5</v>
      </c>
      <c r="I234">
        <f>ROUND([1]projections!J7*100,1)</f>
        <v>2.1</v>
      </c>
      <c r="J234">
        <f>ROUND([1]projections!K7*100,1)</f>
        <v>10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25.1</v>
      </c>
      <c r="D235">
        <f>ROUND([1]projections!E8*100,1)</f>
        <v>14.4</v>
      </c>
      <c r="E235">
        <f>ROUND([1]projections!F8*100,1)</f>
        <v>0</v>
      </c>
      <c r="F235">
        <f>ROUND([1]projections!G8*100,1)</f>
        <v>11.4</v>
      </c>
      <c r="G235">
        <f>ROUND([1]projections!H8*100,1)</f>
        <v>5.2</v>
      </c>
      <c r="H235">
        <f>ROUND([1]projections!I8*100,1)</f>
        <v>26.2</v>
      </c>
      <c r="I235">
        <f>ROUND([1]projections!J8*100,1)</f>
        <v>2</v>
      </c>
      <c r="J235">
        <f>ROUND([1]projections!K8*100,1)</f>
        <v>13.7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23.9</v>
      </c>
      <c r="D236">
        <f>ROUND([1]projections!E9*100,1)</f>
        <v>24.1</v>
      </c>
      <c r="E236">
        <f>ROUND([1]projections!F9*100,1)</f>
        <v>0</v>
      </c>
      <c r="F236">
        <f>ROUND([1]projections!G9*100,1)</f>
        <v>13.8</v>
      </c>
      <c r="G236">
        <f>ROUND([1]projections!H9*100,1)</f>
        <v>5.9</v>
      </c>
      <c r="H236">
        <f>ROUND([1]projections!I9*100,1)</f>
        <v>19.5</v>
      </c>
      <c r="I236">
        <f>ROUND([1]projections!J9*100,1)</f>
        <v>2</v>
      </c>
      <c r="J236">
        <f>ROUND([1]projections!K9*100,1)</f>
        <v>8.9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16.100000000000001</v>
      </c>
      <c r="D237">
        <f>ROUND([1]projections!E10*100,1)</f>
        <v>15</v>
      </c>
      <c r="E237">
        <f>ROUND([1]projections!F10*100,1)</f>
        <v>0</v>
      </c>
      <c r="F237">
        <f>ROUND([1]projections!G10*100,1)</f>
        <v>11.2</v>
      </c>
      <c r="G237">
        <f>ROUND([1]projections!H10*100,1)</f>
        <v>5.8</v>
      </c>
      <c r="H237">
        <f>ROUND([1]projections!I10*100,1)</f>
        <v>31.2</v>
      </c>
      <c r="I237">
        <f>ROUND([1]projections!J10*100,1)</f>
        <v>2.8</v>
      </c>
      <c r="J237">
        <f>ROUND([1]projections!K10*100,1)</f>
        <v>15.9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17.2</v>
      </c>
      <c r="D238">
        <f>ROUND([1]projections!E11*100,1)</f>
        <v>13.6</v>
      </c>
      <c r="E238">
        <f>ROUND([1]projections!F11*100,1)</f>
        <v>0</v>
      </c>
      <c r="F238">
        <f>ROUND([1]projections!G11*100,1)</f>
        <v>11.1</v>
      </c>
      <c r="G238">
        <f>ROUND([1]projections!H11*100,1)</f>
        <v>4.4000000000000004</v>
      </c>
      <c r="H238">
        <f>ROUND([1]projections!I11*100,1)</f>
        <v>34.299999999999997</v>
      </c>
      <c r="I238">
        <f>ROUND([1]projections!J11*100,1)</f>
        <v>2.8</v>
      </c>
      <c r="J238">
        <f>ROUND([1]projections!K11*100,1)</f>
        <v>14.5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20.9</v>
      </c>
      <c r="D239">
        <f>ROUND([1]projections!E12*100,1)</f>
        <v>11.9</v>
      </c>
      <c r="E239">
        <f>ROUND([1]projections!F12*100,1)</f>
        <v>0</v>
      </c>
      <c r="F239">
        <f>ROUND([1]projections!G12*100,1)</f>
        <v>9.5</v>
      </c>
      <c r="G239">
        <f>ROUND([1]projections!H12*100,1)</f>
        <v>4.3</v>
      </c>
      <c r="H239">
        <f>ROUND([1]projections!I12*100,1)</f>
        <v>38.4</v>
      </c>
      <c r="I239">
        <f>ROUND([1]projections!J12*100,1)</f>
        <v>1.7</v>
      </c>
      <c r="J239">
        <f>ROUND([1]projections!K12*100,1)</f>
        <v>11.4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16.2</v>
      </c>
      <c r="D240">
        <f>ROUND([1]projections!E13*100,1)</f>
        <v>16.2</v>
      </c>
      <c r="E240">
        <f>ROUND([1]projections!F13*100,1)</f>
        <v>0</v>
      </c>
      <c r="F240">
        <f>ROUND([1]projections!G13*100,1)</f>
        <v>14.4</v>
      </c>
      <c r="G240">
        <f>ROUND([1]projections!H13*100,1)</f>
        <v>4.7</v>
      </c>
      <c r="H240">
        <f>ROUND([1]projections!I13*100,1)</f>
        <v>26.7</v>
      </c>
      <c r="I240">
        <f>ROUND([1]projections!J13*100,1)</f>
        <v>3.1</v>
      </c>
      <c r="J240">
        <f>ROUND([1]projections!K13*100,1)</f>
        <v>16.7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13.8</v>
      </c>
      <c r="D241">
        <f>ROUND([1]projections!E14*100,1)</f>
        <v>15.7</v>
      </c>
      <c r="E241">
        <f>ROUND([1]projections!F14*100,1)</f>
        <v>0</v>
      </c>
      <c r="F241">
        <f>ROUND([1]projections!G14*100,1)</f>
        <v>13.6</v>
      </c>
      <c r="G241">
        <f>ROUND([1]projections!H14*100,1)</f>
        <v>6.1</v>
      </c>
      <c r="H241">
        <f>ROUND([1]projections!I14*100,1)</f>
        <v>23.9</v>
      </c>
      <c r="I241">
        <f>ROUND([1]projections!J14*100,1)</f>
        <v>3.1</v>
      </c>
      <c r="J241">
        <f>ROUND([1]projections!K14*100,1)</f>
        <v>21.8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14.3</v>
      </c>
      <c r="D242">
        <f>ROUND([1]projections!E15*100,1)</f>
        <v>12.1</v>
      </c>
      <c r="E242">
        <f>ROUND([1]projections!F15*100,1)</f>
        <v>0</v>
      </c>
      <c r="F242">
        <f>ROUND([1]projections!G15*100,1)</f>
        <v>13.8</v>
      </c>
      <c r="G242">
        <f>ROUND([1]projections!H15*100,1)</f>
        <v>21</v>
      </c>
      <c r="H242">
        <f>ROUND([1]projections!I15*100,1)</f>
        <v>22.9</v>
      </c>
      <c r="I242">
        <f>ROUND([1]projections!J15*100,1)</f>
        <v>1</v>
      </c>
      <c r="J242">
        <f>ROUND([1]projections!K15*100,1)</f>
        <v>12.8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25.7</v>
      </c>
      <c r="D243">
        <f>ROUND([1]projections!E16*100,1)</f>
        <v>21.5</v>
      </c>
      <c r="E243">
        <f>ROUND([1]projections!F16*100,1)</f>
        <v>0</v>
      </c>
      <c r="F243">
        <f>ROUND([1]projections!G16*100,1)</f>
        <v>10.7</v>
      </c>
      <c r="G243">
        <f>ROUND([1]projections!H16*100,1)</f>
        <v>5.6</v>
      </c>
      <c r="H243">
        <f>ROUND([1]projections!I16*100,1)</f>
        <v>22.3</v>
      </c>
      <c r="I243">
        <f>ROUND([1]projections!J16*100,1)</f>
        <v>2.6</v>
      </c>
      <c r="J243">
        <f>ROUND([1]projections!K16*100,1)</f>
        <v>9.5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21.1</v>
      </c>
      <c r="D244">
        <f>ROUND([1]projections!E17*100,1)</f>
        <v>18.100000000000001</v>
      </c>
      <c r="E244">
        <f>ROUND([1]projections!F17*100,1)</f>
        <v>0</v>
      </c>
      <c r="F244">
        <f>ROUND([1]projections!G17*100,1)</f>
        <v>9.1999999999999993</v>
      </c>
      <c r="G244">
        <f>ROUND([1]projections!H17*100,1)</f>
        <v>5.6</v>
      </c>
      <c r="H244">
        <f>ROUND([1]projections!I17*100,1)</f>
        <v>31.6</v>
      </c>
      <c r="I244">
        <f>ROUND([1]projections!J17*100,1)</f>
        <v>1.9</v>
      </c>
      <c r="J244">
        <f>ROUND([1]projections!K17*100,1)</f>
        <v>10.5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32.799999999999997</v>
      </c>
      <c r="D245">
        <f>ROUND([1]projections!E18*100,1)</f>
        <v>18.3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5.2</v>
      </c>
      <c r="H245">
        <f>ROUND([1]projections!I18*100,1)</f>
        <v>20</v>
      </c>
      <c r="I245">
        <f>ROUND([1]projections!J18*100,1)</f>
        <v>2</v>
      </c>
      <c r="J245">
        <f>ROUND([1]projections!K18*100,1)</f>
        <v>11.1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22.9</v>
      </c>
      <c r="D246">
        <f>ROUND([1]projections!E19*100,1)</f>
        <v>17.7</v>
      </c>
      <c r="E246">
        <f>ROUND([1]projections!F19*100,1)</f>
        <v>0</v>
      </c>
      <c r="F246">
        <f>ROUND([1]projections!G19*100,1)</f>
        <v>9.6999999999999993</v>
      </c>
      <c r="G246">
        <f>ROUND([1]projections!H19*100,1)</f>
        <v>5.6</v>
      </c>
      <c r="H246">
        <f>ROUND([1]projections!I19*100,1)</f>
        <v>25.9</v>
      </c>
      <c r="I246">
        <f>ROUND([1]projections!J19*100,1)</f>
        <v>2.2999999999999998</v>
      </c>
      <c r="J246">
        <f>ROUND([1]projections!K19*100,1)</f>
        <v>13.9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13.8</v>
      </c>
      <c r="D247">
        <f>ROUND([1]projections!E20*100,1)</f>
        <v>17.100000000000001</v>
      </c>
      <c r="E247">
        <f>ROUND([1]projections!F20*100,1)</f>
        <v>0</v>
      </c>
      <c r="F247">
        <f>ROUND([1]projections!G20*100,1)</f>
        <v>11.3</v>
      </c>
      <c r="G247">
        <f>ROUND([1]projections!H20*100,1)</f>
        <v>5.4</v>
      </c>
      <c r="H247">
        <f>ROUND([1]projections!I20*100,1)</f>
        <v>33.700000000000003</v>
      </c>
      <c r="I247">
        <f>ROUND([1]projections!J20*100,1)</f>
        <v>2.2999999999999998</v>
      </c>
      <c r="J247">
        <f>ROUND([1]projections!K20*100,1)</f>
        <v>14.4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10.7</v>
      </c>
      <c r="D248">
        <f>ROUND([1]projections!E21*100,1)</f>
        <v>11.2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3.3</v>
      </c>
      <c r="H248">
        <f>ROUND([1]projections!I21*100,1)</f>
        <v>48.8</v>
      </c>
      <c r="I248">
        <f>ROUND([1]projections!J21*100,1)</f>
        <v>2.1</v>
      </c>
      <c r="J248">
        <f>ROUND([1]projections!K21*100,1)</f>
        <v>11.7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26.6</v>
      </c>
      <c r="D249">
        <f>ROUND([1]projections!E22*100,1)</f>
        <v>16.100000000000001</v>
      </c>
      <c r="E249">
        <f>ROUND([1]projections!F22*100,1)</f>
        <v>0</v>
      </c>
      <c r="F249">
        <f>ROUND([1]projections!G22*100,1)</f>
        <v>8.8000000000000007</v>
      </c>
      <c r="G249">
        <f>ROUND([1]projections!H22*100,1)</f>
        <v>7.3</v>
      </c>
      <c r="H249">
        <f>ROUND([1]projections!I22*100,1)</f>
        <v>25.4</v>
      </c>
      <c r="I249">
        <f>ROUND([1]projections!J22*100,1)</f>
        <v>1.8</v>
      </c>
      <c r="J249">
        <f>ROUND([1]projections!K22*100,1)</f>
        <v>12.1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20.5</v>
      </c>
      <c r="D250">
        <f>ROUND([1]projections!E23*100,1)</f>
        <v>13.5</v>
      </c>
      <c r="E250">
        <f>ROUND([1]projections!F23*100,1)</f>
        <v>0</v>
      </c>
      <c r="F250">
        <f>ROUND([1]projections!G23*100,1)</f>
        <v>11.5</v>
      </c>
      <c r="G250">
        <f>ROUND([1]projections!H23*100,1)</f>
        <v>4.5999999999999996</v>
      </c>
      <c r="H250">
        <f>ROUND([1]projections!I23*100,1)</f>
        <v>36.200000000000003</v>
      </c>
      <c r="I250">
        <f>ROUND([1]projections!J23*100,1)</f>
        <v>2.9</v>
      </c>
      <c r="J250">
        <f>ROUND([1]projections!K23*100,1)</f>
        <v>8.9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21.6</v>
      </c>
      <c r="D251">
        <f>ROUND([1]projections!E24*100,1)</f>
        <v>16.100000000000001</v>
      </c>
      <c r="E251">
        <f>ROUND([1]projections!F24*100,1)</f>
        <v>0</v>
      </c>
      <c r="F251">
        <f>ROUND([1]projections!G24*100,1)</f>
        <v>12.7</v>
      </c>
      <c r="G251">
        <f>ROUND([1]projections!H24*100,1)</f>
        <v>6.3</v>
      </c>
      <c r="H251">
        <f>ROUND([1]projections!I24*100,1)</f>
        <v>27.3</v>
      </c>
      <c r="I251">
        <f>ROUND([1]projections!J24*100,1)</f>
        <v>1.3</v>
      </c>
      <c r="J251">
        <f>ROUND([1]projections!K24*100,1)</f>
        <v>12.7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40.4</v>
      </c>
      <c r="D252">
        <f>ROUND([1]projections!E25*100,1)</f>
        <v>18.3</v>
      </c>
      <c r="E252">
        <f>ROUND([1]projections!F25*100,1)</f>
        <v>0</v>
      </c>
      <c r="F252">
        <f>ROUND([1]projections!G25*100,1)</f>
        <v>6.2</v>
      </c>
      <c r="G252">
        <f>ROUND([1]projections!H25*100,1)</f>
        <v>4.5</v>
      </c>
      <c r="H252">
        <f>ROUND([1]projections!I25*100,1)</f>
        <v>17.600000000000001</v>
      </c>
      <c r="I252">
        <f>ROUND([1]projections!J25*100,1)</f>
        <v>2.1</v>
      </c>
      <c r="J252">
        <f>ROUND([1]projections!K25*100,1)</f>
        <v>9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30.7</v>
      </c>
      <c r="D253">
        <f>ROUND([1]projections!E26*100,1)</f>
        <v>23.3</v>
      </c>
      <c r="E253">
        <f>ROUND([1]projections!F26*100,1)</f>
        <v>0</v>
      </c>
      <c r="F253">
        <f>ROUND([1]projections!G26*100,1)</f>
        <v>9</v>
      </c>
      <c r="G253">
        <f>ROUND([1]projections!H26*100,1)</f>
        <v>6.8</v>
      </c>
      <c r="H253">
        <f>ROUND([1]projections!I26*100,1)</f>
        <v>17</v>
      </c>
      <c r="I253">
        <f>ROUND([1]projections!J26*100,1)</f>
        <v>1.5</v>
      </c>
      <c r="J253">
        <f>ROUND([1]projections!K26*100,1)</f>
        <v>9.8000000000000007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17</v>
      </c>
      <c r="D254">
        <f>ROUND([1]projections!E27*100,1)</f>
        <v>13.3</v>
      </c>
      <c r="E254">
        <f>ROUND([1]projections!F27*100,1)</f>
        <v>0</v>
      </c>
      <c r="F254">
        <f>ROUND([1]projections!G27*100,1)</f>
        <v>15.3</v>
      </c>
      <c r="G254">
        <f>ROUND([1]projections!H27*100,1)</f>
        <v>7.5</v>
      </c>
      <c r="H254">
        <f>ROUND([1]projections!I27*100,1)</f>
        <v>31.5</v>
      </c>
      <c r="I254">
        <f>ROUND([1]projections!J27*100,1)</f>
        <v>1</v>
      </c>
      <c r="J254">
        <f>ROUND([1]projections!K27*100,1)</f>
        <v>12.4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15.4</v>
      </c>
      <c r="D255">
        <f>ROUND([1]projections!E28*100,1)</f>
        <v>18</v>
      </c>
      <c r="E255">
        <f>ROUND([1]projections!F28*100,1)</f>
        <v>0</v>
      </c>
      <c r="F255">
        <f>ROUND([1]projections!G28*100,1)</f>
        <v>11.9</v>
      </c>
      <c r="G255">
        <f>ROUND([1]projections!H28*100,1)</f>
        <v>5</v>
      </c>
      <c r="H255">
        <f>ROUND([1]projections!I28*100,1)</f>
        <v>30.6</v>
      </c>
      <c r="I255">
        <f>ROUND([1]projections!J28*100,1)</f>
        <v>2.5</v>
      </c>
      <c r="J255">
        <f>ROUND([1]projections!K28*100,1)</f>
        <v>14.6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25.1</v>
      </c>
      <c r="D256">
        <f>ROUND([1]projections!E29*100,1)</f>
        <v>14.4</v>
      </c>
      <c r="E256">
        <f>ROUND([1]projections!F29*100,1)</f>
        <v>0</v>
      </c>
      <c r="F256">
        <f>ROUND([1]projections!G29*100,1)</f>
        <v>11.4</v>
      </c>
      <c r="G256">
        <f>ROUND([1]projections!H29*100,1)</f>
        <v>5.2</v>
      </c>
      <c r="H256">
        <f>ROUND([1]projections!I29*100,1)</f>
        <v>26.2</v>
      </c>
      <c r="I256">
        <f>ROUND([1]projections!J29*100,1)</f>
        <v>2</v>
      </c>
      <c r="J256">
        <f>ROUND([1]projections!K29*100,1)</f>
        <v>13.7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22.3</v>
      </c>
      <c r="D257">
        <f>ROUND([1]projections!E30*100,1)</f>
        <v>16.3</v>
      </c>
      <c r="E257">
        <f>ROUND([1]projections!F30*100,1)</f>
        <v>0</v>
      </c>
      <c r="F257">
        <f>ROUND([1]projections!G30*100,1)</f>
        <v>13.5</v>
      </c>
      <c r="G257">
        <f>ROUND([1]projections!H30*100,1)</f>
        <v>6.5</v>
      </c>
      <c r="H257">
        <f>ROUND([1]projections!I30*100,1)</f>
        <v>25.8</v>
      </c>
      <c r="I257">
        <f>ROUND([1]projections!J30*100,1)</f>
        <v>1.8</v>
      </c>
      <c r="J257">
        <f>ROUND([1]projections!K30*100,1)</f>
        <v>11.7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26.8</v>
      </c>
      <c r="D258">
        <f>ROUND([1]projections!E31*100,1)</f>
        <v>13.3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4.8</v>
      </c>
      <c r="H258">
        <f>ROUND([1]projections!I31*100,1)</f>
        <v>26.8</v>
      </c>
      <c r="I258">
        <f>ROUND([1]projections!J31*100,1)</f>
        <v>2.2999999999999998</v>
      </c>
      <c r="J258">
        <f>ROUND([1]projections!K31*100,1)</f>
        <v>12.3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27.1</v>
      </c>
      <c r="D259">
        <f>ROUND([1]projections!E32*100,1)</f>
        <v>24.9</v>
      </c>
      <c r="E259">
        <f>ROUND([1]projections!F32*100,1)</f>
        <v>0</v>
      </c>
      <c r="F259">
        <f>ROUND([1]projections!G32*100,1)</f>
        <v>10.1</v>
      </c>
      <c r="G259">
        <f>ROUND([1]projections!H32*100,1)</f>
        <v>8.1</v>
      </c>
      <c r="H259">
        <f>ROUND([1]projections!I32*100,1)</f>
        <v>17.399999999999999</v>
      </c>
      <c r="I259">
        <f>ROUND([1]projections!J32*100,1)</f>
        <v>1.7</v>
      </c>
      <c r="J259">
        <f>ROUND([1]projections!K32*100,1)</f>
        <v>8.8000000000000007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20.7</v>
      </c>
      <c r="D260">
        <f>ROUND([1]projections!E33*100,1)</f>
        <v>15</v>
      </c>
      <c r="E260">
        <f>ROUND([1]projections!F33*100,1)</f>
        <v>0</v>
      </c>
      <c r="F260">
        <f>ROUND([1]projections!G33*100,1)</f>
        <v>15.8</v>
      </c>
      <c r="G260">
        <f>ROUND([1]projections!H33*100,1)</f>
        <v>7.2</v>
      </c>
      <c r="H260">
        <f>ROUND([1]projections!I33*100,1)</f>
        <v>24.7</v>
      </c>
      <c r="I260">
        <f>ROUND([1]projections!J33*100,1)</f>
        <v>1.5</v>
      </c>
      <c r="J260">
        <f>ROUND([1]projections!K33*100,1)</f>
        <v>13.1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35.9</v>
      </c>
      <c r="D261">
        <f>ROUND([1]projections!E34*100,1)</f>
        <v>20.399999999999999</v>
      </c>
      <c r="E261">
        <f>ROUND([1]projections!F34*100,1)</f>
        <v>0</v>
      </c>
      <c r="F261">
        <f>ROUND([1]projections!G34*100,1)</f>
        <v>8.1999999999999993</v>
      </c>
      <c r="G261">
        <f>ROUND([1]projections!H34*100,1)</f>
        <v>5.0999999999999996</v>
      </c>
      <c r="H261">
        <f>ROUND([1]projections!I34*100,1)</f>
        <v>20.2</v>
      </c>
      <c r="I261">
        <f>ROUND([1]projections!J34*100,1)</f>
        <v>2</v>
      </c>
      <c r="J261">
        <f>ROUND([1]projections!K34*100,1)</f>
        <v>6.2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25.1</v>
      </c>
      <c r="D262">
        <f>ROUND([1]projections!E35*100,1)</f>
        <v>14.4</v>
      </c>
      <c r="E262">
        <f>ROUND([1]projections!F35*100,1)</f>
        <v>0</v>
      </c>
      <c r="F262">
        <f>ROUND([1]projections!G35*100,1)</f>
        <v>11.4</v>
      </c>
      <c r="G262">
        <f>ROUND([1]projections!H35*100,1)</f>
        <v>5.2</v>
      </c>
      <c r="H262">
        <f>ROUND([1]projections!I35*100,1)</f>
        <v>26.2</v>
      </c>
      <c r="I262">
        <f>ROUND([1]projections!J35*100,1)</f>
        <v>2</v>
      </c>
      <c r="J262">
        <f>ROUND([1]projections!K35*100,1)</f>
        <v>13.7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25.5</v>
      </c>
      <c r="D263">
        <f>ROUND([1]projections!E36*100,1)</f>
        <v>13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4.5</v>
      </c>
      <c r="H263">
        <f>ROUND([1]projections!I36*100,1)</f>
        <v>26.7</v>
      </c>
      <c r="I263">
        <f>ROUND([1]projections!J36*100,1)</f>
        <v>2.9</v>
      </c>
      <c r="J263">
        <f>ROUND([1]projections!K36*100,1)</f>
        <v>13.9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18.7</v>
      </c>
      <c r="D264">
        <f>ROUND([1]projections!E37*100,1)</f>
        <v>14.3</v>
      </c>
      <c r="E264">
        <f>ROUND([1]projections!F37*100,1)</f>
        <v>0</v>
      </c>
      <c r="F264">
        <f>ROUND([1]projections!G37*100,1)</f>
        <v>10.4</v>
      </c>
      <c r="G264">
        <f>ROUND([1]projections!H37*100,1)</f>
        <v>4.4000000000000004</v>
      </c>
      <c r="H264">
        <f>ROUND([1]projections!I37*100,1)</f>
        <v>31.4</v>
      </c>
      <c r="I264">
        <f>ROUND([1]projections!J37*100,1)</f>
        <v>3.4</v>
      </c>
      <c r="J264">
        <f>ROUND([1]projections!K37*100,1)</f>
        <v>15.4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38.1</v>
      </c>
      <c r="D265">
        <f>ROUND([1]projections!E38*100,1)</f>
        <v>18.399999999999999</v>
      </c>
      <c r="E265">
        <f>ROUND([1]projections!F38*100,1)</f>
        <v>0</v>
      </c>
      <c r="F265">
        <f>ROUND([1]projections!G38*100,1)</f>
        <v>6.8</v>
      </c>
      <c r="G265">
        <f>ROUND([1]projections!H38*100,1)</f>
        <v>4.5999999999999996</v>
      </c>
      <c r="H265">
        <f>ROUND([1]projections!I38*100,1)</f>
        <v>18.5</v>
      </c>
      <c r="I265">
        <f>ROUND([1]projections!J38*100,1)</f>
        <v>2</v>
      </c>
      <c r="J265">
        <f>ROUND([1]projections!K38*100,1)</f>
        <v>9.6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25.5</v>
      </c>
      <c r="D266">
        <f>ROUND([1]projections!E39*100,1)</f>
        <v>12.9</v>
      </c>
      <c r="E266">
        <f>ROUND([1]projections!F39*100,1)</f>
        <v>0</v>
      </c>
      <c r="F266">
        <f>ROUND([1]projections!G39*100,1)</f>
        <v>10.9</v>
      </c>
      <c r="G266">
        <f>ROUND([1]projections!H39*100,1)</f>
        <v>4.3</v>
      </c>
      <c r="H266">
        <f>ROUND([1]projections!I39*100,1)</f>
        <v>29.6</v>
      </c>
      <c r="I266">
        <f>ROUND([1]projections!J39*100,1)</f>
        <v>2.7</v>
      </c>
      <c r="J266">
        <f>ROUND([1]projections!K39*100,1)</f>
        <v>12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16.600000000000001</v>
      </c>
      <c r="D267">
        <f>ROUND([1]projections!E40*100,1)</f>
        <v>16.600000000000001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6.9</v>
      </c>
      <c r="H267">
        <f>ROUND([1]projections!I40*100,1)</f>
        <v>28.6</v>
      </c>
      <c r="I267">
        <f>ROUND([1]projections!J40*100,1)</f>
        <v>1.3</v>
      </c>
      <c r="J267">
        <f>ROUND([1]projections!K40*100,1)</f>
        <v>13.4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19.3</v>
      </c>
      <c r="D268">
        <f>ROUND([1]projections!E41*100,1)</f>
        <v>15.7</v>
      </c>
      <c r="E268">
        <f>ROUND([1]projections!F41*100,1)</f>
        <v>0</v>
      </c>
      <c r="F268">
        <f>ROUND([1]projections!G41*100,1)</f>
        <v>13.4</v>
      </c>
      <c r="G268">
        <f>ROUND([1]projections!H41*100,1)</f>
        <v>4.3</v>
      </c>
      <c r="H268">
        <f>ROUND([1]projections!I41*100,1)</f>
        <v>26.5</v>
      </c>
      <c r="I268">
        <f>ROUND([1]projections!J41*100,1)</f>
        <v>3</v>
      </c>
      <c r="J268">
        <f>ROUND([1]projections!K41*100,1)</f>
        <v>15.8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33.200000000000003</v>
      </c>
      <c r="D269">
        <f>ROUND([1]projections!E42*100,1)</f>
        <v>13.9</v>
      </c>
      <c r="E269">
        <f>ROUND([1]projections!F42*100,1)</f>
        <v>0</v>
      </c>
      <c r="F269">
        <f>ROUND([1]projections!G42*100,1)</f>
        <v>11.1</v>
      </c>
      <c r="G269">
        <f>ROUND([1]projections!H42*100,1)</f>
        <v>3.9</v>
      </c>
      <c r="H269">
        <f>ROUND([1]projections!I42*100,1)</f>
        <v>21.7</v>
      </c>
      <c r="I269">
        <f>ROUND([1]projections!J42*100,1)</f>
        <v>2.2999999999999998</v>
      </c>
      <c r="J269">
        <f>ROUND([1]projections!K42*100,1)</f>
        <v>12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27.4</v>
      </c>
      <c r="D270">
        <f>ROUND([1]projections!E43*100,1)</f>
        <v>15.1</v>
      </c>
      <c r="E270">
        <f>ROUND([1]projections!F43*100,1)</f>
        <v>0</v>
      </c>
      <c r="F270">
        <f>ROUND([1]projections!G43*100,1)</f>
        <v>11.2</v>
      </c>
      <c r="G270">
        <f>ROUND([1]projections!H43*100,1)</f>
        <v>3.6</v>
      </c>
      <c r="H270">
        <f>ROUND([1]projections!I43*100,1)</f>
        <v>23.5</v>
      </c>
      <c r="I270">
        <f>ROUND([1]projections!J43*100,1)</f>
        <v>2.9</v>
      </c>
      <c r="J270">
        <f>ROUND([1]projections!K43*100,1)</f>
        <v>14.3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23.9</v>
      </c>
      <c r="D271">
        <f>ROUND([1]projections!E44*100,1)</f>
        <v>23.6</v>
      </c>
      <c r="E271">
        <f>ROUND([1]projections!F44*100,1)</f>
        <v>0</v>
      </c>
      <c r="F271">
        <f>ROUND([1]projections!G44*100,1)</f>
        <v>10</v>
      </c>
      <c r="G271">
        <f>ROUND([1]projections!H44*100,1)</f>
        <v>4</v>
      </c>
      <c r="H271">
        <f>ROUND([1]projections!I44*100,1)</f>
        <v>22.4</v>
      </c>
      <c r="I271">
        <f>ROUND([1]projections!J44*100,1)</f>
        <v>2.6</v>
      </c>
      <c r="J271">
        <f>ROUND([1]projections!K44*100,1)</f>
        <v>11.5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24.2</v>
      </c>
      <c r="D272">
        <f>ROUND([1]projections!E45*100,1)</f>
        <v>15.8</v>
      </c>
      <c r="E272">
        <f>ROUND([1]projections!F45*100,1)</f>
        <v>0</v>
      </c>
      <c r="F272">
        <f>ROUND([1]projections!G45*100,1)</f>
        <v>13.3</v>
      </c>
      <c r="G272">
        <f>ROUND([1]projections!H45*100,1)</f>
        <v>7.1</v>
      </c>
      <c r="H272">
        <f>ROUND([1]projections!I45*100,1)</f>
        <v>24.7</v>
      </c>
      <c r="I272">
        <f>ROUND([1]projections!J45*100,1)</f>
        <v>1.2</v>
      </c>
      <c r="J272">
        <f>ROUND([1]projections!K45*100,1)</f>
        <v>11.6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17.399999999999999</v>
      </c>
      <c r="D273">
        <f>ROUND([1]projections!E46*100,1)</f>
        <v>16.2</v>
      </c>
      <c r="E273">
        <f>ROUND([1]projections!F46*100,1)</f>
        <v>0</v>
      </c>
      <c r="F273">
        <f>ROUND([1]projections!G46*100,1)</f>
        <v>13.9</v>
      </c>
      <c r="G273">
        <f>ROUND([1]projections!H46*100,1)</f>
        <v>4.5</v>
      </c>
      <c r="H273">
        <f>ROUND([1]projections!I46*100,1)</f>
        <v>26.9</v>
      </c>
      <c r="I273">
        <f>ROUND([1]projections!J46*100,1)</f>
        <v>3.1</v>
      </c>
      <c r="J273">
        <f>ROUND([1]projections!K46*100,1)</f>
        <v>16.100000000000001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25.1</v>
      </c>
      <c r="D274">
        <f>ROUND([1]projections!E47*100,1)</f>
        <v>14.4</v>
      </c>
      <c r="E274">
        <f>ROUND([1]projections!F47*100,1)</f>
        <v>0</v>
      </c>
      <c r="F274">
        <f>ROUND([1]projections!G47*100,1)</f>
        <v>11.4</v>
      </c>
      <c r="G274">
        <f>ROUND([1]projections!H47*100,1)</f>
        <v>5.2</v>
      </c>
      <c r="H274">
        <f>ROUND([1]projections!I47*100,1)</f>
        <v>26.2</v>
      </c>
      <c r="I274">
        <f>ROUND([1]projections!J47*100,1)</f>
        <v>2</v>
      </c>
      <c r="J274">
        <f>ROUND([1]projections!K47*100,1)</f>
        <v>13.7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16.8</v>
      </c>
      <c r="D275">
        <f>ROUND([1]projections!E48*100,1)</f>
        <v>13.1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7.6</v>
      </c>
      <c r="H275">
        <f>ROUND([1]projections!I48*100,1)</f>
        <v>30.4</v>
      </c>
      <c r="I275">
        <f>ROUND([1]projections!J48*100,1)</f>
        <v>1</v>
      </c>
      <c r="J275">
        <f>ROUND([1]projections!K48*100,1)</f>
        <v>13.4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18.8</v>
      </c>
      <c r="D276">
        <f>ROUND([1]projections!E49*100,1)</f>
        <v>13.1</v>
      </c>
      <c r="E276">
        <f>ROUND([1]projections!F49*100,1)</f>
        <v>0</v>
      </c>
      <c r="F276">
        <f>ROUND([1]projections!G49*100,1)</f>
        <v>20.100000000000001</v>
      </c>
      <c r="G276">
        <f>ROUND([1]projections!H49*100,1)</f>
        <v>7.1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12.9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17.7</v>
      </c>
      <c r="D277">
        <f>ROUND([1]projections!E50*100,1)</f>
        <v>13.4</v>
      </c>
      <c r="E277">
        <f>ROUND([1]projections!F50*100,1)</f>
        <v>0</v>
      </c>
      <c r="F277">
        <f>ROUND([1]projections!G50*100,1)</f>
        <v>15.6</v>
      </c>
      <c r="G277">
        <f>ROUND([1]projections!H50*100,1)</f>
        <v>7.5</v>
      </c>
      <c r="H277">
        <f>ROUND([1]projections!I50*100,1)</f>
        <v>29.7</v>
      </c>
      <c r="I277">
        <f>ROUND([1]projections!J50*100,1)</f>
        <v>1</v>
      </c>
      <c r="J277">
        <f>ROUND([1]projections!K50*100,1)</f>
        <v>13.1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27.1</v>
      </c>
      <c r="D278">
        <f>ROUND([1]projections!E51*100,1)</f>
        <v>17.600000000000001</v>
      </c>
      <c r="E278">
        <f>ROUND([1]projections!F51*100,1)</f>
        <v>0</v>
      </c>
      <c r="F278">
        <f>ROUND([1]projections!G51*100,1)</f>
        <v>9.5</v>
      </c>
      <c r="G278">
        <f>ROUND([1]projections!H51*100,1)</f>
        <v>5.6</v>
      </c>
      <c r="H278">
        <f>ROUND([1]projections!I51*100,1)</f>
        <v>32</v>
      </c>
      <c r="I278">
        <f>ROUND([1]projections!J51*100,1)</f>
        <v>1.8</v>
      </c>
      <c r="J278">
        <f>ROUND([1]projections!K51*100,1)</f>
        <v>4.4000000000000004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24</v>
      </c>
      <c r="D279">
        <f>ROUND([1]projections!E52*100,1)</f>
        <v>17.8</v>
      </c>
      <c r="E279">
        <f>ROUND([1]projections!F52*100,1)</f>
        <v>0</v>
      </c>
      <c r="F279">
        <f>ROUND([1]projections!G52*100,1)</f>
        <v>9.1999999999999993</v>
      </c>
      <c r="G279">
        <f>ROUND([1]projections!H52*100,1)</f>
        <v>5.5</v>
      </c>
      <c r="H279">
        <f>ROUND([1]projections!I52*100,1)</f>
        <v>28.1</v>
      </c>
      <c r="I279">
        <f>ROUND([1]projections!J52*100,1)</f>
        <v>1.9</v>
      </c>
      <c r="J279">
        <f>ROUND([1]projections!K52*100,1)</f>
        <v>11.5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21.7</v>
      </c>
      <c r="D280">
        <f>ROUND([1]projections!E53*100,1)</f>
        <v>13.7</v>
      </c>
      <c r="E280">
        <f>ROUND([1]projections!F53*100,1)</f>
        <v>0</v>
      </c>
      <c r="F280">
        <f>ROUND([1]projections!G53*100,1)</f>
        <v>11.9</v>
      </c>
      <c r="G280">
        <f>ROUND([1]projections!H53*100,1)</f>
        <v>4.5999999999999996</v>
      </c>
      <c r="H280">
        <f>ROUND([1]projections!I53*100,1)</f>
        <v>28.6</v>
      </c>
      <c r="I280">
        <f>ROUND([1]projections!J53*100,1)</f>
        <v>3.1</v>
      </c>
      <c r="J280">
        <f>ROUND([1]projections!K53*100,1)</f>
        <v>14.3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39.200000000000003</v>
      </c>
      <c r="D281">
        <f>ROUND([1]projections!E54*100,1)</f>
        <v>17.399999999999999</v>
      </c>
      <c r="E281">
        <f>ROUND([1]projections!F54*100,1)</f>
        <v>0</v>
      </c>
      <c r="F281">
        <f>ROUND([1]projections!G54*100,1)</f>
        <v>5.5</v>
      </c>
      <c r="G281">
        <f>ROUND([1]projections!H54*100,1)</f>
        <v>4.0999999999999996</v>
      </c>
      <c r="H281">
        <f>ROUND([1]projections!I54*100,1)</f>
        <v>19.8</v>
      </c>
      <c r="I281">
        <f>ROUND([1]projections!J54*100,1)</f>
        <v>2.1</v>
      </c>
      <c r="J281">
        <f>ROUND([1]projections!K54*100,1)</f>
        <v>9.8000000000000007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20.5</v>
      </c>
      <c r="D282">
        <f>ROUND([1]projections!E55*100,1)</f>
        <v>15</v>
      </c>
      <c r="E282">
        <f>ROUND([1]projections!F55*100,1)</f>
        <v>0</v>
      </c>
      <c r="F282">
        <f>ROUND([1]projections!G55*100,1)</f>
        <v>12.7</v>
      </c>
      <c r="G282">
        <f>ROUND([1]projections!H55*100,1)</f>
        <v>5.0999999999999996</v>
      </c>
      <c r="H282">
        <f>ROUND([1]projections!I55*100,1)</f>
        <v>27.5</v>
      </c>
      <c r="I282">
        <f>ROUND([1]projections!J55*100,1)</f>
        <v>3.1</v>
      </c>
      <c r="J282">
        <f>ROUND([1]projections!K55*100,1)</f>
        <v>14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22.2</v>
      </c>
      <c r="D283">
        <f>ROUND([1]projections!E56*100,1)</f>
        <v>16.399999999999999</v>
      </c>
      <c r="E283">
        <f>ROUND([1]projections!F56*100,1)</f>
        <v>0</v>
      </c>
      <c r="F283">
        <f>ROUND([1]projections!G56*100,1)</f>
        <v>11.7</v>
      </c>
      <c r="G283">
        <f>ROUND([1]projections!H56*100,1)</f>
        <v>4.9000000000000004</v>
      </c>
      <c r="H283">
        <f>ROUND([1]projections!I56*100,1)</f>
        <v>26.5</v>
      </c>
      <c r="I283">
        <f>ROUND([1]projections!J56*100,1)</f>
        <v>1.9</v>
      </c>
      <c r="J283">
        <f>ROUND([1]projections!K56*100,1)</f>
        <v>14.4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19.600000000000001</v>
      </c>
      <c r="D284">
        <f>ROUND([1]projections!E57*100,1)</f>
        <v>14.4</v>
      </c>
      <c r="E284">
        <f>ROUND([1]projections!F57*100,1)</f>
        <v>0</v>
      </c>
      <c r="F284">
        <f>ROUND([1]projections!G57*100,1)</f>
        <v>11.1</v>
      </c>
      <c r="G284">
        <f>ROUND([1]projections!H57*100,1)</f>
        <v>4.8</v>
      </c>
      <c r="H284">
        <f>ROUND([1]projections!I57*100,1)</f>
        <v>33.200000000000003</v>
      </c>
      <c r="I284">
        <f>ROUND([1]projections!J57*100,1)</f>
        <v>2.7</v>
      </c>
      <c r="J284">
        <f>ROUND([1]projections!K57*100,1)</f>
        <v>12.2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17.399999999999999</v>
      </c>
      <c r="D285">
        <f>ROUND([1]projections!E58*100,1)</f>
        <v>13.6</v>
      </c>
      <c r="E285">
        <f>ROUND([1]projections!F58*100,1)</f>
        <v>0</v>
      </c>
      <c r="F285">
        <f>ROUND([1]projections!G58*100,1)</f>
        <v>15.8</v>
      </c>
      <c r="G285">
        <f>ROUND([1]projections!H58*100,1)</f>
        <v>7.7</v>
      </c>
      <c r="H285">
        <f>ROUND([1]projections!I58*100,1)</f>
        <v>29.3</v>
      </c>
      <c r="I285">
        <f>ROUND([1]projections!J58*100,1)</f>
        <v>1.1000000000000001</v>
      </c>
      <c r="J285">
        <f>ROUND([1]projections!K58*100,1)</f>
        <v>13.2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25.1</v>
      </c>
      <c r="D286">
        <f>ROUND([1]projections!E59*100,1)</f>
        <v>14.4</v>
      </c>
      <c r="E286">
        <f>ROUND([1]projections!F59*100,1)</f>
        <v>0</v>
      </c>
      <c r="F286">
        <f>ROUND([1]projections!G59*100,1)</f>
        <v>11.4</v>
      </c>
      <c r="G286">
        <f>ROUND([1]projections!H59*100,1)</f>
        <v>5.2</v>
      </c>
      <c r="H286">
        <f>ROUND([1]projections!I59*100,1)</f>
        <v>26.2</v>
      </c>
      <c r="I286">
        <f>ROUND([1]projections!J59*100,1)</f>
        <v>2</v>
      </c>
      <c r="J286">
        <f>ROUND([1]projections!K59*100,1)</f>
        <v>13.7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20.8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3.8</v>
      </c>
      <c r="G346">
        <f ca="1">ROUND([1]projections!Z5*100,1)</f>
        <v>1.5</v>
      </c>
      <c r="H346">
        <f ca="1">ROUND([1]projections!AA5*100,1)</f>
        <v>66.099999999999994</v>
      </c>
      <c r="I346">
        <f ca="1">ROUND([1]projections!AB5*100,1)</f>
        <v>3.1</v>
      </c>
      <c r="J346">
        <f ca="1">ROUND([1]projections!AC5*100,1)</f>
        <v>4.4000000000000004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73.900000000000006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1.6</v>
      </c>
      <c r="G347">
        <f ca="1">ROUND([1]projections!Z6*100,1)</f>
        <v>0.5</v>
      </c>
      <c r="H347">
        <f ca="1">ROUND([1]projections!AA6*100,1)</f>
        <v>18.399999999999999</v>
      </c>
      <c r="I347">
        <f ca="1">ROUND([1]projections!AB6*100,1)</f>
        <v>4.5999999999999996</v>
      </c>
      <c r="J347">
        <f ca="1">ROUND([1]projections!AC6*100,1)</f>
        <v>0.9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79.5</v>
      </c>
      <c r="D348">
        <f ca="1">ROUND([1]projections!W7*100,1)</f>
        <v>8.4</v>
      </c>
      <c r="E348">
        <f ca="1">ROUND([1]projections!X7*100,1)</f>
        <v>0</v>
      </c>
      <c r="F348">
        <f ca="1">ROUND([1]projections!Y7*100,1)</f>
        <v>0.8</v>
      </c>
      <c r="G348">
        <f ca="1">ROUND([1]projections!Z7*100,1)</f>
        <v>0.6</v>
      </c>
      <c r="H348">
        <f ca="1">ROUND([1]projections!AA7*100,1)</f>
        <v>8.6</v>
      </c>
      <c r="I348">
        <f ca="1">ROUND([1]projections!AB7*100,1)</f>
        <v>0.3</v>
      </c>
      <c r="J348">
        <f ca="1"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36.700000000000003</v>
      </c>
      <c r="D349">
        <f ca="1">ROUND([1]projections!W8*100,1)</f>
        <v>7.7</v>
      </c>
      <c r="E349">
        <f ca="1">ROUND([1]projections!X8*100,1)</f>
        <v>0</v>
      </c>
      <c r="F349">
        <f ca="1">ROUND([1]projections!Y8*100,1)</f>
        <v>4.5</v>
      </c>
      <c r="G349">
        <f ca="1">ROUND([1]projections!Z8*100,1)</f>
        <v>1.3</v>
      </c>
      <c r="H349">
        <f ca="1">ROUND([1]projections!AA8*100,1)</f>
        <v>42.4</v>
      </c>
      <c r="I349">
        <f ca="1">ROUND([1]projections!AB8*100,1)</f>
        <v>0.6</v>
      </c>
      <c r="J349">
        <f ca="1">ROUND([1]projections!AC8*100,1)</f>
        <v>6.4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33.5</v>
      </c>
      <c r="D350">
        <f ca="1">ROUND([1]projections!W9*100,1)</f>
        <v>34.4</v>
      </c>
      <c r="E350">
        <f ca="1">ROUND([1]projections!X9*100,1)</f>
        <v>0</v>
      </c>
      <c r="F350">
        <f ca="1">ROUND([1]projections!Y9*100,1)</f>
        <v>7.7</v>
      </c>
      <c r="G350">
        <f ca="1">ROUND([1]projections!Z9*100,1)</f>
        <v>1.6</v>
      </c>
      <c r="H350">
        <f ca="1">ROUND([1]projections!AA9*100,1)</f>
        <v>19.3</v>
      </c>
      <c r="I350">
        <f ca="1">ROUND([1]projections!AB9*100,1)</f>
        <v>0.5</v>
      </c>
      <c r="J350">
        <f ca="1">ROUND([1]projections!AC9*100,1)</f>
        <v>2.6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9.4</v>
      </c>
      <c r="D351">
        <f ca="1">ROUND([1]projections!W10*100,1)</f>
        <v>7.9</v>
      </c>
      <c r="E351">
        <f ca="1">ROUND([1]projections!X10*100,1)</f>
        <v>0</v>
      </c>
      <c r="F351">
        <f ca="1">ROUND([1]projections!Y10*100,1)</f>
        <v>4.3</v>
      </c>
      <c r="G351">
        <f ca="1">ROUND([1]projections!Z10*100,1)</f>
        <v>1.4</v>
      </c>
      <c r="H351">
        <f ca="1">ROUND([1]projections!AA10*100,1)</f>
        <v>67.400000000000006</v>
      </c>
      <c r="I351">
        <f ca="1">ROUND([1]projections!AB10*100,1)</f>
        <v>0.7</v>
      </c>
      <c r="J351">
        <f ca="1">ROUND([1]projections!AC10*100,1)</f>
        <v>8.6999999999999993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9.1</v>
      </c>
      <c r="D352">
        <f ca="1">ROUND([1]projections!W11*100,1)</f>
        <v>5</v>
      </c>
      <c r="E352">
        <f ca="1">ROUND([1]projections!X11*100,1)</f>
        <v>0</v>
      </c>
      <c r="F352">
        <f ca="1">ROUND([1]projections!Y11*100,1)</f>
        <v>2.9</v>
      </c>
      <c r="G352">
        <f ca="1">ROUND([1]projections!Z11*100,1)</f>
        <v>0.7</v>
      </c>
      <c r="H352">
        <f ca="1">ROUND([1]projections!AA11*100,1)</f>
        <v>76.099999999999994</v>
      </c>
      <c r="I352">
        <f ca="1">ROUND([1]projections!AB11*100,1)</f>
        <v>0.5</v>
      </c>
      <c r="J352">
        <f ca="1">ROUND([1]projections!AC11*100,1)</f>
        <v>5.3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10.4</v>
      </c>
      <c r="D353">
        <f ca="1">ROUND([1]projections!W12*100,1)</f>
        <v>2.2000000000000002</v>
      </c>
      <c r="E353">
        <f ca="1">ROUND([1]projections!X12*100,1)</f>
        <v>0</v>
      </c>
      <c r="F353">
        <f ca="1">ROUND([1]projections!Y12*100,1)</f>
        <v>1.3</v>
      </c>
      <c r="G353">
        <f ca="1">ROUND([1]projections!Z12*100,1)</f>
        <v>0.3</v>
      </c>
      <c r="H353">
        <f ca="1">ROUND([1]projections!AA12*100,1)</f>
        <v>83.9</v>
      </c>
      <c r="I353">
        <f ca="1">ROUND([1]projections!AB12*100,1)</f>
        <v>0.2</v>
      </c>
      <c r="J353">
        <f ca="1">ROUND([1]projections!AC12*100,1)</f>
        <v>1.6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12.7</v>
      </c>
      <c r="D354">
        <f ca="1">ROUND([1]projections!W13*100,1)</f>
        <v>12</v>
      </c>
      <c r="E354">
        <f ca="1">ROUND([1]projections!X13*100,1)</f>
        <v>0</v>
      </c>
      <c r="F354">
        <f ca="1">ROUND([1]projections!Y13*100,1)</f>
        <v>9.4</v>
      </c>
      <c r="G354">
        <f ca="1">ROUND([1]projections!Z13*100,1)</f>
        <v>1.7</v>
      </c>
      <c r="H354">
        <f ca="1">ROUND([1]projections!AA13*100,1)</f>
        <v>50</v>
      </c>
      <c r="I354">
        <f ca="1">ROUND([1]projections!AB13*100,1)</f>
        <v>1</v>
      </c>
      <c r="J354">
        <f ca="1">ROUND([1]projections!AC13*100,1)</f>
        <v>12.7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9.1</v>
      </c>
      <c r="D355">
        <f ca="1">ROUND([1]projections!W14*100,1)</f>
        <v>11.5</v>
      </c>
      <c r="E355">
        <f ca="1">ROUND([1]projections!X14*100,1)</f>
        <v>0</v>
      </c>
      <c r="F355">
        <f ca="1">ROUND([1]projections!Y14*100,1)</f>
        <v>9</v>
      </c>
      <c r="G355">
        <f ca="1">ROUND([1]projections!Z14*100,1)</f>
        <v>2</v>
      </c>
      <c r="H355">
        <f ca="1">ROUND([1]projections!AA14*100,1)</f>
        <v>38.299999999999997</v>
      </c>
      <c r="I355">
        <f ca="1">ROUND([1]projections!AB14*100,1)</f>
        <v>1.2</v>
      </c>
      <c r="J355">
        <f ca="1">ROUND([1]projections!AC14*100,1)</f>
        <v>28.6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10.3</v>
      </c>
      <c r="D356">
        <f ca="1">ROUND([1]projections!W15*100,1)</f>
        <v>7.5</v>
      </c>
      <c r="E356">
        <f ca="1">ROUND([1]projections!X15*100,1)</f>
        <v>0</v>
      </c>
      <c r="F356">
        <f ca="1">ROUND([1]projections!Y15*100,1)</f>
        <v>9.9</v>
      </c>
      <c r="G356">
        <f ca="1">ROUND([1]projections!Z15*100,1)</f>
        <v>28</v>
      </c>
      <c r="H356">
        <f ca="1">ROUND([1]projections!AA15*100,1)</f>
        <v>35.4</v>
      </c>
      <c r="I356">
        <f ca="1">ROUND([1]projections!AB15*100,1)</f>
        <v>0.7</v>
      </c>
      <c r="J356">
        <f ca="1">ROUND([1]projections!AC15*100,1)</f>
        <v>7.8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40</v>
      </c>
      <c r="D357">
        <f ca="1">ROUND([1]projections!W16*100,1)</f>
        <v>23.6</v>
      </c>
      <c r="E357">
        <f ca="1">ROUND([1]projections!X16*100,1)</f>
        <v>0</v>
      </c>
      <c r="F357">
        <f ca="1">ROUND([1]projections!Y16*100,1)</f>
        <v>4</v>
      </c>
      <c r="G357">
        <f ca="1">ROUND([1]projections!Z16*100,1)</f>
        <v>1.5</v>
      </c>
      <c r="H357">
        <f ca="1">ROUND([1]projections!AA16*100,1)</f>
        <v>26.8</v>
      </c>
      <c r="I357">
        <f ca="1">ROUND([1]projections!AB16*100,1)</f>
        <v>0.7</v>
      </c>
      <c r="J357">
        <f ca="1">ROUND([1]projections!AC16*100,1)</f>
        <v>2.9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17.5</v>
      </c>
      <c r="D358">
        <f ca="1">ROUND([1]projections!W17*100,1)</f>
        <v>11.9</v>
      </c>
      <c r="E358">
        <f ca="1">ROUND([1]projections!X17*100,1)</f>
        <v>0</v>
      </c>
      <c r="F358">
        <f ca="1">ROUND([1]projections!Y17*100,1)</f>
        <v>2.5</v>
      </c>
      <c r="G358">
        <f ca="1">ROUND([1]projections!Z17*100,1)</f>
        <v>1</v>
      </c>
      <c r="H358">
        <f ca="1">ROUND([1]projections!AA17*100,1)</f>
        <v>63.6</v>
      </c>
      <c r="I358">
        <f ca="1">ROUND([1]projections!AB17*100,1)</f>
        <v>0.5</v>
      </c>
      <c r="J358">
        <f ca="1">ROUND([1]projections!AC17*100,1)</f>
        <v>2.7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68.099999999999994</v>
      </c>
      <c r="D359">
        <f ca="1">ROUND([1]projections!W18*100,1)</f>
        <v>11</v>
      </c>
      <c r="E359">
        <f ca="1">ROUND([1]projections!X18*100,1)</f>
        <v>0</v>
      </c>
      <c r="F359">
        <f ca="1">ROUND([1]projections!Y18*100,1)</f>
        <v>1.6</v>
      </c>
      <c r="G359">
        <f ca="1">ROUND([1]projections!Z18*100,1)</f>
        <v>0.9</v>
      </c>
      <c r="H359">
        <f ca="1">ROUND([1]projections!AA18*100,1)</f>
        <v>14.9</v>
      </c>
      <c r="I359">
        <f ca="1">ROUND([1]projections!AB18*100,1)</f>
        <v>0.4</v>
      </c>
      <c r="J359">
        <f ca="1">ROUND([1]projections!AC18*100,1)</f>
        <v>2.9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29.7</v>
      </c>
      <c r="D360">
        <f ca="1">ROUND([1]projections!W19*100,1)</f>
        <v>14.1</v>
      </c>
      <c r="E360">
        <f ca="1">ROUND([1]projections!X19*100,1)</f>
        <v>0</v>
      </c>
      <c r="F360">
        <f ca="1">ROUND([1]projections!Y19*100,1)</f>
        <v>3.5</v>
      </c>
      <c r="G360">
        <f ca="1">ROUND([1]projections!Z19*100,1)</f>
        <v>1.6</v>
      </c>
      <c r="H360">
        <f ca="1">ROUND([1]projections!AA19*100,1)</f>
        <v>42.6</v>
      </c>
      <c r="I360">
        <f ca="1">ROUND([1]projections!AB19*100,1)</f>
        <v>0.8</v>
      </c>
      <c r="J360">
        <f ca="1">ROUND([1]projections!AC19*100,1)</f>
        <v>7.2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5.3</v>
      </c>
      <c r="D361">
        <f ca="1">ROUND([1]projections!W20*100,1)</f>
        <v>9.1999999999999993</v>
      </c>
      <c r="E361">
        <f ca="1">ROUND([1]projections!X20*100,1)</f>
        <v>0</v>
      </c>
      <c r="F361">
        <f ca="1">ROUND([1]projections!Y20*100,1)</f>
        <v>3.2</v>
      </c>
      <c r="G361">
        <f ca="1">ROUND([1]projections!Z20*100,1)</f>
        <v>1</v>
      </c>
      <c r="H361">
        <f ca="1">ROUND([1]projections!AA20*100,1)</f>
        <v>74.900000000000006</v>
      </c>
      <c r="I361">
        <f ca="1">ROUND([1]projections!AB20*100,1)</f>
        <v>0.6</v>
      </c>
      <c r="J361">
        <f ca="1">ROUND([1]projections!AC20*100,1)</f>
        <v>5.5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0.3</v>
      </c>
      <c r="D362">
        <f ca="1">ROUND([1]projections!W21*100,1)</f>
        <v>0.5</v>
      </c>
      <c r="E362">
        <f ca="1">ROUND([1]projections!X21*100,1)</f>
        <v>0</v>
      </c>
      <c r="F362">
        <f ca="1">ROUND([1]projections!Y21*100,1)</f>
        <v>0.3</v>
      </c>
      <c r="G362">
        <f ca="1">ROUND([1]projections!Z21*100,1)</f>
        <v>0.1</v>
      </c>
      <c r="H362">
        <f ca="1">ROUND([1]projections!AA21*100,1)</f>
        <v>98.4</v>
      </c>
      <c r="I362">
        <f ca="1">ROUND([1]projections!AB21*100,1)</f>
        <v>0.1</v>
      </c>
      <c r="J362">
        <f ca="1">ROUND([1]projections!AC21*100,1)</f>
        <v>0.4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42.2</v>
      </c>
      <c r="D363">
        <f ca="1">ROUND([1]projections!W22*100,1)</f>
        <v>10.3</v>
      </c>
      <c r="E363">
        <f ca="1">ROUND([1]projections!X22*100,1)</f>
        <v>0</v>
      </c>
      <c r="F363">
        <f ca="1">ROUND([1]projections!Y22*100,1)</f>
        <v>2.4</v>
      </c>
      <c r="G363">
        <f ca="1">ROUND([1]projections!Z22*100,1)</f>
        <v>2.2000000000000002</v>
      </c>
      <c r="H363">
        <f ca="1">ROUND([1]projections!AA22*100,1)</f>
        <v>37.1</v>
      </c>
      <c r="I363">
        <f ca="1">ROUND([1]projections!AB22*100,1)</f>
        <v>0.4</v>
      </c>
      <c r="J363">
        <f ca="1">ROUND([1]projections!AC22*100,1)</f>
        <v>5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12.9</v>
      </c>
      <c r="D364">
        <f ca="1">ROUND([1]projections!W23*100,1)</f>
        <v>3.9</v>
      </c>
      <c r="E364">
        <f ca="1">ROUND([1]projections!X23*100,1)</f>
        <v>0</v>
      </c>
      <c r="F364">
        <f ca="1">ROUND([1]projections!Y23*100,1)</f>
        <v>2.7</v>
      </c>
      <c r="G364">
        <f ca="1">ROUND([1]projections!Z23*100,1)</f>
        <v>0.6</v>
      </c>
      <c r="H364">
        <f ca="1">ROUND([1]projections!AA23*100,1)</f>
        <v>78</v>
      </c>
      <c r="I364">
        <f ca="1">ROUND([1]projections!AB23*100,1)</f>
        <v>0.4</v>
      </c>
      <c r="J364">
        <f ca="1">ROUND([1]projections!AC23*100,1)</f>
        <v>1.4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25</v>
      </c>
      <c r="D365">
        <f ca="1">ROUND([1]projections!W24*100,1)</f>
        <v>10.9</v>
      </c>
      <c r="E365">
        <f ca="1">ROUND([1]projections!X24*100,1)</f>
        <v>0</v>
      </c>
      <c r="F365">
        <f ca="1">ROUND([1]projections!Y24*100,1)</f>
        <v>6.7</v>
      </c>
      <c r="G365">
        <f ca="1">ROUND([1]projections!Z24*100,1)</f>
        <v>2</v>
      </c>
      <c r="H365">
        <f ca="1">ROUND([1]projections!AA24*100,1)</f>
        <v>48.1</v>
      </c>
      <c r="I365">
        <f ca="1">ROUND([1]projections!AB24*100,1)</f>
        <v>0.6</v>
      </c>
      <c r="J365">
        <f ca="1">ROUND([1]projections!AC24*100,1)</f>
        <v>6.2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86.2</v>
      </c>
      <c r="D366">
        <f ca="1">ROUND([1]projections!W25*100,1)</f>
        <v>5.9</v>
      </c>
      <c r="E366">
        <f ca="1">ROUND([1]projections!X25*100,1)</f>
        <v>0</v>
      </c>
      <c r="F366">
        <f ca="1">ROUND([1]projections!Y25*100,1)</f>
        <v>0.4</v>
      </c>
      <c r="G366">
        <f ca="1">ROUND([1]projections!Z25*100,1)</f>
        <v>0.4</v>
      </c>
      <c r="H366">
        <f ca="1">ROUND([1]projections!AA25*100,1)</f>
        <v>5.7</v>
      </c>
      <c r="I366">
        <f ca="1">ROUND([1]projections!AB25*100,1)</f>
        <v>0.3</v>
      </c>
      <c r="J366">
        <f ca="1">ROUND([1]projections!AC25*100,1)</f>
        <v>1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57.5</v>
      </c>
      <c r="D367">
        <f ca="1">ROUND([1]projections!W26*100,1)</f>
        <v>24.8</v>
      </c>
      <c r="E367">
        <f ca="1">ROUND([1]projections!X26*100,1)</f>
        <v>0</v>
      </c>
      <c r="F367">
        <f ca="1">ROUND([1]projections!Y26*100,1)</f>
        <v>2.4</v>
      </c>
      <c r="G367">
        <f ca="1">ROUND([1]projections!Z26*100,1)</f>
        <v>1.7</v>
      </c>
      <c r="H367">
        <f ca="1">ROUND([1]projections!AA26*100,1)</f>
        <v>10.1</v>
      </c>
      <c r="I367">
        <f ca="1">ROUND([1]projections!AB26*100,1)</f>
        <v>0.5</v>
      </c>
      <c r="J367">
        <f ca="1">ROUND([1]projections!AC26*100,1)</f>
        <v>2.8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11</v>
      </c>
      <c r="D368">
        <f ca="1">ROUND([1]projections!W27*100,1)</f>
        <v>6.3</v>
      </c>
      <c r="E368">
        <f ca="1">ROUND([1]projections!X27*100,1)</f>
        <v>0</v>
      </c>
      <c r="F368">
        <f ca="1">ROUND([1]projections!Y27*100,1)</f>
        <v>9.1</v>
      </c>
      <c r="G368">
        <f ca="1">ROUND([1]projections!Z27*100,1)</f>
        <v>2</v>
      </c>
      <c r="H368">
        <f ca="1">ROUND([1]projections!AA27*100,1)</f>
        <v>65.7</v>
      </c>
      <c r="I368">
        <f ca="1">ROUND([1]projections!AB27*100,1)</f>
        <v>0.5</v>
      </c>
      <c r="J368">
        <f ca="1">ROUND([1]projections!AC27*100,1)</f>
        <v>5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9.3000000000000007</v>
      </c>
      <c r="D369">
        <f ca="1">ROUND([1]projections!W28*100,1)</f>
        <v>13.3</v>
      </c>
      <c r="E369">
        <f ca="1">ROUND([1]projections!X28*100,1)</f>
        <v>0</v>
      </c>
      <c r="F369">
        <f ca="1">ROUND([1]projections!Y28*100,1)</f>
        <v>5.3</v>
      </c>
      <c r="G369">
        <f ca="1">ROUND([1]projections!Z28*100,1)</f>
        <v>1.3</v>
      </c>
      <c r="H369">
        <f ca="1">ROUND([1]projections!AA28*100,1)</f>
        <v>62.2</v>
      </c>
      <c r="I369">
        <f ca="1">ROUND([1]projections!AB28*100,1)</f>
        <v>0.7</v>
      </c>
      <c r="J369">
        <f ca="1">ROUND([1]projections!AC28*100,1)</f>
        <v>7.5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35.9</v>
      </c>
      <c r="D370">
        <f ca="1">ROUND([1]projections!W29*100,1)</f>
        <v>8.1999999999999993</v>
      </c>
      <c r="E370">
        <f ca="1">ROUND([1]projections!X29*100,1)</f>
        <v>0</v>
      </c>
      <c r="F370">
        <f ca="1">ROUND([1]projections!Y29*100,1)</f>
        <v>5.0999999999999996</v>
      </c>
      <c r="G370">
        <f ca="1">ROUND([1]projections!Z29*100,1)</f>
        <v>1.5</v>
      </c>
      <c r="H370">
        <f ca="1">ROUND([1]projections!AA29*100,1)</f>
        <v>41.1</v>
      </c>
      <c r="I370">
        <f ca="1">ROUND([1]projections!AB29*100,1)</f>
        <v>0.7</v>
      </c>
      <c r="J370">
        <f ca="1">ROUND([1]projections!AC29*100,1)</f>
        <v>7.1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28.1</v>
      </c>
      <c r="D371">
        <f ca="1">ROUND([1]projections!W30*100,1)</f>
        <v>12.4</v>
      </c>
      <c r="E371">
        <f ca="1">ROUND([1]projections!X30*100,1)</f>
        <v>0</v>
      </c>
      <c r="F371">
        <f ca="1">ROUND([1]projections!Y30*100,1)</f>
        <v>7.9</v>
      </c>
      <c r="G371">
        <f ca="1">ROUND([1]projections!Z30*100,1)</f>
        <v>2.4</v>
      </c>
      <c r="H371">
        <f ca="1">ROUND([1]projections!AA30*100,1)</f>
        <v>42.3</v>
      </c>
      <c r="I371">
        <f ca="1">ROUND([1]projections!AB30*100,1)</f>
        <v>0.9</v>
      </c>
      <c r="J371">
        <f ca="1">ROUND([1]projections!AC30*100,1)</f>
        <v>5.5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40.9</v>
      </c>
      <c r="D372">
        <f ca="1">ROUND([1]projections!W31*100,1)</f>
        <v>6.3</v>
      </c>
      <c r="E372">
        <f ca="1">ROUND([1]projections!X31*100,1)</f>
        <v>0</v>
      </c>
      <c r="F372">
        <f ca="1">ROUND([1]projections!Y31*100,1)</f>
        <v>5</v>
      </c>
      <c r="G372">
        <f ca="1">ROUND([1]projections!Z31*100,1)</f>
        <v>1.3</v>
      </c>
      <c r="H372">
        <f ca="1">ROUND([1]projections!AA31*100,1)</f>
        <v>39.9</v>
      </c>
      <c r="I372">
        <f ca="1">ROUND([1]projections!AB31*100,1)</f>
        <v>0.9</v>
      </c>
      <c r="J372">
        <f ca="1">ROUND([1]projections!AC31*100,1)</f>
        <v>5.0999999999999996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43.6</v>
      </c>
      <c r="D373">
        <f ca="1">ROUND([1]projections!W32*100,1)</f>
        <v>33.5</v>
      </c>
      <c r="E373">
        <f ca="1">ROUND([1]projections!X32*100,1)</f>
        <v>0</v>
      </c>
      <c r="F373">
        <f ca="1">ROUND([1]projections!Y32*100,1)</f>
        <v>3.9</v>
      </c>
      <c r="G373">
        <f ca="1">ROUND([1]projections!Z32*100,1)</f>
        <v>2.5</v>
      </c>
      <c r="H373">
        <f ca="1">ROUND([1]projections!AA32*100,1)</f>
        <v>12.8</v>
      </c>
      <c r="I373">
        <f ca="1">ROUND([1]projections!AB32*100,1)</f>
        <v>0.7</v>
      </c>
      <c r="J373">
        <f ca="1">ROUND([1]projections!AC32*100,1)</f>
        <v>2.5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25.1</v>
      </c>
      <c r="D374">
        <f ca="1">ROUND([1]projections!W33*100,1)</f>
        <v>10.7</v>
      </c>
      <c r="E374">
        <f ca="1">ROUND([1]projections!X33*100,1)</f>
        <v>0</v>
      </c>
      <c r="F374">
        <f ca="1">ROUND([1]projections!Y33*100,1)</f>
        <v>12.8</v>
      </c>
      <c r="G374">
        <f ca="1">ROUND([1]projections!Z33*100,1)</f>
        <v>3</v>
      </c>
      <c r="H374">
        <f ca="1">ROUND([1]projections!AA33*100,1)</f>
        <v>38.9</v>
      </c>
      <c r="I374">
        <f ca="1">ROUND([1]projections!AB33*100,1)</f>
        <v>0.8</v>
      </c>
      <c r="J374">
        <f ca="1">ROUND([1]projections!AC33*100,1)</f>
        <v>7.9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70.8</v>
      </c>
      <c r="D375">
        <f ca="1">ROUND([1]projections!W34*100,1)</f>
        <v>12.3</v>
      </c>
      <c r="E375">
        <f ca="1">ROUND([1]projections!X34*100,1)</f>
        <v>0</v>
      </c>
      <c r="F375">
        <f ca="1">ROUND([1]projections!Y34*100,1)</f>
        <v>1.6</v>
      </c>
      <c r="G375">
        <f ca="1">ROUND([1]projections!Z34*100,1)</f>
        <v>0.8</v>
      </c>
      <c r="H375">
        <f ca="1">ROUND([1]projections!AA34*100,1)</f>
        <v>12.8</v>
      </c>
      <c r="I375">
        <f ca="1">ROUND([1]projections!AB34*100,1)</f>
        <v>0.4</v>
      </c>
      <c r="J375">
        <f ca="1">ROUND([1]projections!AC34*100,1)</f>
        <v>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35.6</v>
      </c>
      <c r="D376">
        <f ca="1">ROUND([1]projections!W35*100,1)</f>
        <v>8.9</v>
      </c>
      <c r="E376">
        <f ca="1">ROUND([1]projections!X35*100,1)</f>
        <v>0</v>
      </c>
      <c r="F376">
        <f ca="1">ROUND([1]projections!Y35*100,1)</f>
        <v>5.3</v>
      </c>
      <c r="G376">
        <f ca="1">ROUND([1]projections!Z35*100,1)</f>
        <v>1.9</v>
      </c>
      <c r="H376">
        <f ca="1">ROUND([1]projections!AA35*100,1)</f>
        <v>39</v>
      </c>
      <c r="I376">
        <f ca="1">ROUND([1]projections!AB35*100,1)</f>
        <v>1</v>
      </c>
      <c r="J376">
        <f ca="1">ROUND([1]projections!AC35*100,1)</f>
        <v>7.6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35.4</v>
      </c>
      <c r="D377">
        <f ca="1">ROUND([1]projections!W36*100,1)</f>
        <v>7.1</v>
      </c>
      <c r="E377">
        <f ca="1">ROUND([1]projections!X36*100,1)</f>
        <v>0</v>
      </c>
      <c r="F377">
        <f ca="1">ROUND([1]projections!Y36*100,1)</f>
        <v>5.5</v>
      </c>
      <c r="G377">
        <f ca="1">ROUND([1]projections!Z36*100,1)</f>
        <v>1.6</v>
      </c>
      <c r="H377">
        <f ca="1">ROUND([1]projections!AA36*100,1)</f>
        <v>40.6</v>
      </c>
      <c r="I377">
        <f ca="1">ROUND([1]projections!AB36*100,1)</f>
        <v>1.4</v>
      </c>
      <c r="J377">
        <f ca="1">ROUND([1]projections!AC36*100,1)</f>
        <v>7.7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15.1</v>
      </c>
      <c r="D378">
        <f ca="1">ROUND([1]projections!W37*100,1)</f>
        <v>8</v>
      </c>
      <c r="E378">
        <f ca="1">ROUND([1]projections!X37*100,1)</f>
        <v>0</v>
      </c>
      <c r="F378">
        <f ca="1">ROUND([1]projections!Y37*100,1)</f>
        <v>4.2</v>
      </c>
      <c r="G378">
        <f ca="1">ROUND([1]projections!Z37*100,1)</f>
        <v>1.5</v>
      </c>
      <c r="H378">
        <f ca="1">ROUND([1]projections!AA37*100,1)</f>
        <v>59.8</v>
      </c>
      <c r="I378">
        <f ca="1">ROUND([1]projections!AB37*100,1)</f>
        <v>1.3</v>
      </c>
      <c r="J378">
        <f ca="1">ROUND([1]projections!AC37*100,1)</f>
        <v>9.4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76.599999999999994</v>
      </c>
      <c r="D379">
        <f ca="1">ROUND([1]projections!W38*100,1)</f>
        <v>8.9</v>
      </c>
      <c r="E379">
        <f ca="1">ROUND([1]projections!X38*100,1)</f>
        <v>0</v>
      </c>
      <c r="F379">
        <f ca="1">ROUND([1]projections!Y38*100,1)</f>
        <v>1.3</v>
      </c>
      <c r="G379">
        <f ca="1">ROUND([1]projections!Z38*100,1)</f>
        <v>1</v>
      </c>
      <c r="H379">
        <f ca="1">ROUND([1]projections!AA38*100,1)</f>
        <v>9.1</v>
      </c>
      <c r="I379">
        <f ca="1">ROUND([1]projections!AB38*100,1)</f>
        <v>0.5</v>
      </c>
      <c r="J379">
        <f ca="1">ROUND([1]projections!AC38*100,1)</f>
        <v>2.2000000000000002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32.4</v>
      </c>
      <c r="D380">
        <f ca="1">ROUND([1]projections!W39*100,1)</f>
        <v>6</v>
      </c>
      <c r="E380">
        <f ca="1">ROUND([1]projections!X39*100,1)</f>
        <v>0</v>
      </c>
      <c r="F380">
        <f ca="1">ROUND([1]projections!Y39*100,1)</f>
        <v>4.2</v>
      </c>
      <c r="G380">
        <f ca="1">ROUND([1]projections!Z39*100,1)</f>
        <v>1.5</v>
      </c>
      <c r="H380">
        <f ca="1">ROUND([1]projections!AA39*100,1)</f>
        <v>49.1</v>
      </c>
      <c r="I380">
        <f ca="1">ROUND([1]projections!AB39*100,1)</f>
        <v>1.2</v>
      </c>
      <c r="J380">
        <f ca="1">ROUND([1]projections!AC39*100,1)</f>
        <v>5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13.4</v>
      </c>
      <c r="D381">
        <f ca="1">ROUND([1]projections!W40*100,1)</f>
        <v>12.7</v>
      </c>
      <c r="E381">
        <f ca="1">ROUND([1]projections!X40*100,1)</f>
        <v>0</v>
      </c>
      <c r="F381">
        <f ca="1">ROUND([1]projections!Y40*100,1)</f>
        <v>9.6999999999999993</v>
      </c>
      <c r="G381">
        <f ca="1">ROUND([1]projections!Z40*100,1)</f>
        <v>3.2</v>
      </c>
      <c r="H381">
        <f ca="1">ROUND([1]projections!AA40*100,1)</f>
        <v>51.1</v>
      </c>
      <c r="I381">
        <f ca="1">ROUND([1]projections!AB40*100,1)</f>
        <v>1</v>
      </c>
      <c r="J381">
        <f ca="1">ROUND([1]projections!AC40*100,1)</f>
        <v>8.1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19.600000000000001</v>
      </c>
      <c r="D382">
        <f ca="1">ROUND([1]projections!W41*100,1)</f>
        <v>12.3</v>
      </c>
      <c r="E382">
        <f ca="1">ROUND([1]projections!X41*100,1)</f>
        <v>0</v>
      </c>
      <c r="F382">
        <f ca="1">ROUND([1]projections!Y41*100,1)</f>
        <v>9.5</v>
      </c>
      <c r="G382">
        <f ca="1">ROUND([1]projections!Z41*100,1)</f>
        <v>2.4</v>
      </c>
      <c r="H382">
        <f ca="1">ROUND([1]projections!AA41*100,1)</f>
        <v>41.1</v>
      </c>
      <c r="I382">
        <f ca="1">ROUND([1]projections!AB41*100,1)</f>
        <v>1.7</v>
      </c>
      <c r="J382">
        <f ca="1">ROUND([1]projections!AC41*100,1)</f>
        <v>12.1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58.6</v>
      </c>
      <c r="D383">
        <f ca="1">ROUND([1]projections!W42*100,1)</f>
        <v>7.2</v>
      </c>
      <c r="E383">
        <f ca="1">ROUND([1]projections!X42*100,1)</f>
        <v>0</v>
      </c>
      <c r="F383">
        <f ca="1">ROUND([1]projections!Y42*100,1)</f>
        <v>5.0999999999999996</v>
      </c>
      <c r="G383">
        <f ca="1">ROUND([1]projections!Z42*100,1)</f>
        <v>1.5</v>
      </c>
      <c r="H383">
        <f ca="1">ROUND([1]projections!AA42*100,1)</f>
        <v>20.3</v>
      </c>
      <c r="I383">
        <f ca="1">ROUND([1]projections!AB42*100,1)</f>
        <v>1.2</v>
      </c>
      <c r="J383">
        <f ca="1">ROUND([1]projections!AC42*100,1)</f>
        <v>5.3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41.6</v>
      </c>
      <c r="D384">
        <f ca="1">ROUND([1]projections!W43*100,1)</f>
        <v>10.6</v>
      </c>
      <c r="E384">
        <f ca="1">ROUND([1]projections!X43*100,1)</f>
        <v>0</v>
      </c>
      <c r="F384">
        <f ca="1">ROUND([1]projections!Y43*100,1)</f>
        <v>6.2</v>
      </c>
      <c r="G384">
        <f ca="1">ROUND([1]projections!Z43*100,1)</f>
        <v>1.8</v>
      </c>
      <c r="H384">
        <f ca="1">ROUND([1]projections!AA43*100,1)</f>
        <v>28.1</v>
      </c>
      <c r="I384">
        <f ca="1">ROUND([1]projections!AB43*100,1)</f>
        <v>1.6</v>
      </c>
      <c r="J384">
        <f ca="1">ROUND([1]projections!AC43*100,1)</f>
        <v>9.1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30.1</v>
      </c>
      <c r="D385">
        <f ca="1">ROUND([1]projections!W44*100,1)</f>
        <v>28.5</v>
      </c>
      <c r="E385">
        <f ca="1">ROUND([1]projections!X44*100,1)</f>
        <v>0</v>
      </c>
      <c r="F385">
        <f ca="1">ROUND([1]projections!Y44*100,1)</f>
        <v>5.5</v>
      </c>
      <c r="G385">
        <f ca="1">ROUND([1]projections!Z44*100,1)</f>
        <v>1.9</v>
      </c>
      <c r="H385">
        <f ca="1">ROUND([1]projections!AA44*100,1)</f>
        <v>25.7</v>
      </c>
      <c r="I385">
        <f ca="1">ROUND([1]projections!AB44*100,1)</f>
        <v>1.4</v>
      </c>
      <c r="J385">
        <f ca="1">ROUND([1]projections!AC44*100,1)</f>
        <v>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31.9</v>
      </c>
      <c r="D386">
        <f ca="1">ROUND([1]projections!W45*100,1)</f>
        <v>12.4</v>
      </c>
      <c r="E386">
        <f ca="1">ROUND([1]projections!X45*100,1)</f>
        <v>0</v>
      </c>
      <c r="F386">
        <f ca="1">ROUND([1]projections!Y45*100,1)</f>
        <v>8.8000000000000007</v>
      </c>
      <c r="G386">
        <f ca="1">ROUND([1]projections!Z45*100,1)</f>
        <v>3.6</v>
      </c>
      <c r="H386">
        <f ca="1">ROUND([1]projections!AA45*100,1)</f>
        <v>34.200000000000003</v>
      </c>
      <c r="I386">
        <f ca="1">ROUND([1]projections!AB45*100,1)</f>
        <v>1.5</v>
      </c>
      <c r="J386">
        <f ca="1">ROUND([1]projections!AC45*100,1)</f>
        <v>6.4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15.2</v>
      </c>
      <c r="D387">
        <f ca="1">ROUND([1]projections!W46*100,1)</f>
        <v>13.7</v>
      </c>
      <c r="E387">
        <f ca="1">ROUND([1]projections!X46*100,1)</f>
        <v>0</v>
      </c>
      <c r="F387">
        <f ca="1">ROUND([1]projections!Y46*100,1)</f>
        <v>10.5</v>
      </c>
      <c r="G387">
        <f ca="1">ROUND([1]projections!Z46*100,1)</f>
        <v>2.4</v>
      </c>
      <c r="H387">
        <f ca="1">ROUND([1]projections!AA46*100,1)</f>
        <v>42.6</v>
      </c>
      <c r="I387">
        <f ca="1">ROUND([1]projections!AB46*100,1)</f>
        <v>2</v>
      </c>
      <c r="J387">
        <f ca="1">ROUND([1]projections!AC46*100,1)</f>
        <v>12.6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33.4</v>
      </c>
      <c r="D388">
        <f ca="1">ROUND([1]projections!W47*100,1)</f>
        <v>9.6999999999999993</v>
      </c>
      <c r="E388">
        <f ca="1">ROUND([1]projections!X47*100,1)</f>
        <v>0</v>
      </c>
      <c r="F388">
        <f ca="1">ROUND([1]projections!Y47*100,1)</f>
        <v>6.6</v>
      </c>
      <c r="G388">
        <f ca="1">ROUND([1]projections!Z47*100,1)</f>
        <v>2.6</v>
      </c>
      <c r="H388">
        <f ca="1">ROUND([1]projections!AA47*100,1)</f>
        <v>36.799999999999997</v>
      </c>
      <c r="I388">
        <f ca="1">ROUND([1]projections!AB47*100,1)</f>
        <v>1.5</v>
      </c>
      <c r="J388">
        <f ca="1">ROUND([1]projections!AC47*100,1)</f>
        <v>8.5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13.2</v>
      </c>
      <c r="D389">
        <f ca="1">ROUND([1]projections!W48*100,1)</f>
        <v>8</v>
      </c>
      <c r="E389">
        <f ca="1">ROUND([1]projections!X48*100,1)</f>
        <v>0</v>
      </c>
      <c r="F389">
        <f ca="1">ROUND([1]projections!Y48*100,1)</f>
        <v>11.7</v>
      </c>
      <c r="G389">
        <f ca="1">ROUND([1]projections!Z48*100,1)</f>
        <v>3.6</v>
      </c>
      <c r="H389">
        <f ca="1">ROUND([1]projections!AA48*100,1)</f>
        <v>53.5</v>
      </c>
      <c r="I389">
        <f ca="1">ROUND([1]projections!AB48*100,1)</f>
        <v>1.2</v>
      </c>
      <c r="J389">
        <f ca="1">ROUND([1]projections!AC48*100,1)</f>
        <v>7.9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18.8</v>
      </c>
      <c r="D390">
        <f ca="1">ROUND([1]projections!W49*100,1)</f>
        <v>8.6999999999999993</v>
      </c>
      <c r="E390">
        <f ca="1">ROUND([1]projections!X49*100,1)</f>
        <v>0</v>
      </c>
      <c r="F390">
        <f ca="1">ROUND([1]projections!Y49*100,1)</f>
        <v>22</v>
      </c>
      <c r="G390">
        <f ca="1">ROUND([1]projections!Z49*100,1)</f>
        <v>3.7</v>
      </c>
      <c r="H390">
        <f ca="1">ROUND([1]projections!AA49*100,1)</f>
        <v>35.5</v>
      </c>
      <c r="I390">
        <f ca="1">ROUND([1]projections!AB49*100,1)</f>
        <v>1.3</v>
      </c>
      <c r="J390">
        <f ca="1">ROUND([1]projections!AC49*100,1)</f>
        <v>8.9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15.3</v>
      </c>
      <c r="D391">
        <f ca="1">ROUND([1]projections!W50*100,1)</f>
        <v>8.3000000000000007</v>
      </c>
      <c r="E391">
        <f ca="1">ROUND([1]projections!X50*100,1)</f>
        <v>0</v>
      </c>
      <c r="F391">
        <f ca="1">ROUND([1]projections!Y50*100,1)</f>
        <v>11.7</v>
      </c>
      <c r="G391">
        <f ca="1">ROUND([1]projections!Z50*100,1)</f>
        <v>3.8</v>
      </c>
      <c r="H391">
        <f ca="1">ROUND([1]projections!AA50*100,1)</f>
        <v>50.4</v>
      </c>
      <c r="I391">
        <f ca="1">ROUND([1]projections!AB50*100,1)</f>
        <v>1.3</v>
      </c>
      <c r="J391">
        <f ca="1">ROUND([1]projections!AC50*100,1)</f>
        <v>8.1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31.1</v>
      </c>
      <c r="D392">
        <f ca="1">ROUND([1]projections!W51*100,1)</f>
        <v>10.8</v>
      </c>
      <c r="E392">
        <f ca="1">ROUND([1]projections!X51*100,1)</f>
        <v>0</v>
      </c>
      <c r="F392">
        <f ca="1">ROUND([1]projections!Y51*100,1)</f>
        <v>3.8</v>
      </c>
      <c r="G392">
        <f ca="1">ROUND([1]projections!Z51*100,1)</f>
        <v>2</v>
      </c>
      <c r="H392">
        <f ca="1">ROUND([1]projections!AA51*100,1)</f>
        <v>49</v>
      </c>
      <c r="I392">
        <f ca="1">ROUND([1]projections!AB51*100,1)</f>
        <v>1</v>
      </c>
      <c r="J392">
        <f ca="1">ROUND([1]projections!AC51*100,1)</f>
        <v>1.5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27.8</v>
      </c>
      <c r="D393">
        <f ca="1">ROUND([1]projections!W52*100,1)</f>
        <v>14.1</v>
      </c>
      <c r="E393">
        <f ca="1">ROUND([1]projections!X52*100,1)</f>
        <v>0</v>
      </c>
      <c r="F393">
        <f ca="1">ROUND([1]projections!Y52*100,1)</f>
        <v>4.8</v>
      </c>
      <c r="G393">
        <f ca="1">ROUND([1]projections!Z52*100,1)</f>
        <v>2.8</v>
      </c>
      <c r="H393">
        <f ca="1">ROUND([1]projections!AA52*100,1)</f>
        <v>41.4</v>
      </c>
      <c r="I393">
        <f ca="1">ROUND([1]projections!AB52*100,1)</f>
        <v>1.6</v>
      </c>
      <c r="J393">
        <f ca="1">ROUND([1]projections!AC52*100,1)</f>
        <v>6.3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23</v>
      </c>
      <c r="D394">
        <f ca="1">ROUND([1]projections!W53*100,1)</f>
        <v>9.4</v>
      </c>
      <c r="E394">
        <f ca="1">ROUND([1]projections!X53*100,1)</f>
        <v>0</v>
      </c>
      <c r="F394">
        <f ca="1">ROUND([1]projections!Y53*100,1)</f>
        <v>7.1</v>
      </c>
      <c r="G394">
        <f ca="1">ROUND([1]projections!Z53*100,1)</f>
        <v>2.6</v>
      </c>
      <c r="H394">
        <f ca="1">ROUND([1]projections!AA53*100,1)</f>
        <v>44.4</v>
      </c>
      <c r="I394">
        <f ca="1">ROUND([1]projections!AB53*100,1)</f>
        <v>2</v>
      </c>
      <c r="J394">
        <f ca="1">ROUND([1]projections!AC53*100,1)</f>
        <v>10.1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68.5</v>
      </c>
      <c r="D395">
        <f ca="1">ROUND([1]projections!W54*100,1)</f>
        <v>9.5</v>
      </c>
      <c r="E395">
        <f ca="1">ROUND([1]projections!X54*100,1)</f>
        <v>0</v>
      </c>
      <c r="F395">
        <f ca="1">ROUND([1]projections!Y54*100,1)</f>
        <v>1.8</v>
      </c>
      <c r="G395">
        <f ca="1">ROUND([1]projections!Z54*100,1)</f>
        <v>1.7</v>
      </c>
      <c r="H395">
        <f ca="1">ROUND([1]projections!AA54*100,1)</f>
        <v>12.9</v>
      </c>
      <c r="I395">
        <f ca="1">ROUND([1]projections!AB54*100,1)</f>
        <v>1.1000000000000001</v>
      </c>
      <c r="J395">
        <f ca="1">ROUND([1]projections!AC54*100,1)</f>
        <v>3.6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21</v>
      </c>
      <c r="D396">
        <f ca="1">ROUND([1]projections!W55*100,1)</f>
        <v>11.6</v>
      </c>
      <c r="E396">
        <f ca="1">ROUND([1]projections!X55*100,1)</f>
        <v>0</v>
      </c>
      <c r="F396">
        <f ca="1">ROUND([1]projections!Y55*100,1)</f>
        <v>8.8000000000000007</v>
      </c>
      <c r="G396">
        <f ca="1">ROUND([1]projections!Z55*100,1)</f>
        <v>3.3</v>
      </c>
      <c r="H396">
        <f ca="1">ROUND([1]projections!AA55*100,1)</f>
        <v>41.6</v>
      </c>
      <c r="I396">
        <f ca="1">ROUND([1]projections!AB55*100,1)</f>
        <v>2.5</v>
      </c>
      <c r="J396">
        <f ca="1">ROUND([1]projections!AC55*100,1)</f>
        <v>9.9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25.1</v>
      </c>
      <c r="D397">
        <f ca="1">ROUND([1]projections!W56*100,1)</f>
        <v>13.8</v>
      </c>
      <c r="E397">
        <f ca="1">ROUND([1]projections!X56*100,1)</f>
        <v>0</v>
      </c>
      <c r="F397">
        <f ca="1">ROUND([1]projections!Y56*100,1)</f>
        <v>7.7</v>
      </c>
      <c r="G397">
        <f ca="1">ROUND([1]projections!Z56*100,1)</f>
        <v>3.1</v>
      </c>
      <c r="H397">
        <f ca="1">ROUND([1]projections!AA56*100,1)</f>
        <v>36.5</v>
      </c>
      <c r="I397">
        <f ca="1">ROUND([1]projections!AB56*100,1)</f>
        <v>2</v>
      </c>
      <c r="J397">
        <f ca="1">ROUND([1]projections!AC56*100,1)</f>
        <v>10.5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16.7</v>
      </c>
      <c r="D398">
        <f ca="1">ROUND([1]projections!W57*100,1)</f>
        <v>9.4</v>
      </c>
      <c r="E398">
        <f ca="1">ROUND([1]projections!X57*100,1)</f>
        <v>0</v>
      </c>
      <c r="F398">
        <f ca="1">ROUND([1]projections!Y57*100,1)</f>
        <v>6</v>
      </c>
      <c r="G398">
        <f ca="1">ROUND([1]projections!Z57*100,1)</f>
        <v>2.6</v>
      </c>
      <c r="H398">
        <f ca="1">ROUND([1]projections!AA57*100,1)</f>
        <v>55.6</v>
      </c>
      <c r="I398">
        <f ca="1">ROUND([1]projections!AB57*100,1)</f>
        <v>1.9</v>
      </c>
      <c r="J398">
        <f ca="1">ROUND([1]projections!AC57*100,1)</f>
        <v>6.4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15.3</v>
      </c>
      <c r="D399">
        <f ca="1">ROUND([1]projections!W58*100,1)</f>
        <v>9.8000000000000007</v>
      </c>
      <c r="E399">
        <f ca="1">ROUND([1]projections!X58*100,1)</f>
        <v>0</v>
      </c>
      <c r="F399">
        <f ca="1">ROUND([1]projections!Y58*100,1)</f>
        <v>12.3</v>
      </c>
      <c r="G399">
        <f ca="1">ROUND([1]projections!Z58*100,1)</f>
        <v>4.5999999999999996</v>
      </c>
      <c r="H399">
        <f ca="1">ROUND([1]projections!AA58*100,1)</f>
        <v>46</v>
      </c>
      <c r="I399">
        <f ca="1">ROUND([1]projections!AB58*100,1)</f>
        <v>1.8</v>
      </c>
      <c r="J399">
        <f ca="1">ROUND([1]projections!AC58*100,1)</f>
        <v>8.8000000000000007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31.5</v>
      </c>
      <c r="D400">
        <f ca="1">ROUND([1]projections!W59*100,1)</f>
        <v>10.4</v>
      </c>
      <c r="E400">
        <f ca="1">ROUND([1]projections!X59*100,1)</f>
        <v>0</v>
      </c>
      <c r="F400">
        <f ca="1">ROUND([1]projections!Y59*100,1)</f>
        <v>6.7</v>
      </c>
      <c r="G400">
        <f ca="1">ROUND([1]projections!Z59*100,1)</f>
        <v>3.2</v>
      </c>
      <c r="H400">
        <f ca="1">ROUND([1]projections!AA59*100,1)</f>
        <v>35.4</v>
      </c>
      <c r="I400">
        <f ca="1">ROUND([1]projections!AB59*100,1)</f>
        <v>2</v>
      </c>
      <c r="J400">
        <f ca="1">ROUND([1]projections!AC59*100,1)</f>
        <v>9.3000000000000007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12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17</v>
      </c>
      <c r="S403" s="2">
        <f>[1]projections!S5</f>
        <v>2</v>
      </c>
      <c r="T403" s="2">
        <f>[1]projections!T5</f>
        <v>3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26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17</v>
      </c>
      <c r="S404" s="2">
        <f>[1]projections!S6</f>
        <v>8</v>
      </c>
      <c r="T404" s="2">
        <f>[1]projections!T6</f>
        <v>1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24</v>
      </c>
      <c r="N405" s="2">
        <f>[1]projections!N7</f>
        <v>12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12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10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85</v>
      </c>
      <c r="N408" s="2">
        <f>[1]projections!N10</f>
        <v>63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165</v>
      </c>
      <c r="S408" s="2">
        <f>[1]projections!S10</f>
        <v>0</v>
      </c>
      <c r="T408" s="2">
        <f>[1]projections!T10</f>
        <v>84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16</v>
      </c>
      <c r="N409" s="2">
        <f>[1]projections!N11</f>
        <v>7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9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4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7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10</v>
      </c>
      <c r="N412" s="2">
        <f>[1]projections!N14</f>
        <v>18</v>
      </c>
      <c r="O412" s="2">
        <f>[1]projections!O14</f>
        <v>0</v>
      </c>
      <c r="P412" s="2">
        <f>[1]projections!P14</f>
        <v>9</v>
      </c>
      <c r="Q412" s="2">
        <f>[1]projections!Q14</f>
        <v>0</v>
      </c>
      <c r="R412" s="2">
        <f>[1]projections!R14</f>
        <v>28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9</v>
      </c>
      <c r="N413" s="2">
        <f>[1]projections!N15</f>
        <v>5</v>
      </c>
      <c r="O413" s="2">
        <f>[1]projections!O15</f>
        <v>0</v>
      </c>
      <c r="P413" s="2">
        <f>[1]projections!P15</f>
        <v>8</v>
      </c>
      <c r="Q413" s="2">
        <f>[1]projections!Q15</f>
        <v>22</v>
      </c>
      <c r="R413" s="2">
        <f>[1]projections!R15</f>
        <v>25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38</v>
      </c>
      <c r="N414" s="2">
        <f>[1]projections!N16</f>
        <v>32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3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10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28</v>
      </c>
      <c r="N416" s="2">
        <f>[1]projections!N18</f>
        <v>15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17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68</v>
      </c>
      <c r="N417" s="2">
        <f>[1]projections!N19</f>
        <v>52</v>
      </c>
      <c r="O417" s="2">
        <f>[1]projections!O19</f>
        <v>0</v>
      </c>
      <c r="P417" s="2">
        <f>[1]projections!P19</f>
        <v>6</v>
      </c>
      <c r="Q417" s="2">
        <f>[1]projections!Q19</f>
        <v>1</v>
      </c>
      <c r="R417" s="2">
        <f>[1]projections!R19</f>
        <v>76</v>
      </c>
      <c r="S417" s="2">
        <f>[1]projections!S19</f>
        <v>0</v>
      </c>
      <c r="T417" s="2">
        <f>[1]projections!T19</f>
        <v>25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3</v>
      </c>
      <c r="N418" s="2">
        <f>[1]projections!N20</f>
        <v>7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21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6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35</v>
      </c>
      <c r="N422" s="2">
        <f>[1]projections!N24</f>
        <v>26</v>
      </c>
      <c r="O422" s="2">
        <f>[1]projections!O24</f>
        <v>0</v>
      </c>
      <c r="P422" s="2">
        <f>[1]projections!P24</f>
        <v>10</v>
      </c>
      <c r="Q422" s="2">
        <f>[1]projections!Q24</f>
        <v>1</v>
      </c>
      <c r="R422" s="2">
        <f>[1]projections!R24</f>
        <v>44</v>
      </c>
      <c r="S422" s="2">
        <f>[1]projections!S24</f>
        <v>0</v>
      </c>
      <c r="T422" s="2">
        <f>[1]projections!T24</f>
        <v>10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19</v>
      </c>
      <c r="N423" s="2">
        <f>[1]projections!N25</f>
        <v>8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8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21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16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17</v>
      </c>
      <c r="N426" s="2">
        <f>[1]projections!N28</f>
        <v>20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34</v>
      </c>
      <c r="S426" s="2">
        <f>[1]projections!S28</f>
        <v>0</v>
      </c>
      <c r="T426" s="2">
        <f>[1]projections!T28</f>
        <v>12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39</v>
      </c>
      <c r="N428" s="2">
        <f>[1]projections!N30</f>
        <v>29</v>
      </c>
      <c r="O428" s="2">
        <f>[1]projections!O30</f>
        <v>0</v>
      </c>
      <c r="P428" s="2">
        <f>[1]projections!P30</f>
        <v>13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8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27</v>
      </c>
      <c r="N429" s="2">
        <f>[1]projections!N31</f>
        <v>6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4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80</v>
      </c>
      <c r="N430" s="2">
        <f>[1]projections!N32</f>
        <v>74</v>
      </c>
      <c r="O430" s="2">
        <f>[1]projections!O32</f>
        <v>0</v>
      </c>
      <c r="P430" s="2">
        <f>[1]projections!P32</f>
        <v>7</v>
      </c>
      <c r="Q430" s="2">
        <f>[1]projections!Q32</f>
        <v>3</v>
      </c>
      <c r="R430" s="2">
        <f>[1]projections!R32</f>
        <v>51</v>
      </c>
      <c r="S430" s="2">
        <f>[1]projections!S32</f>
        <v>0</v>
      </c>
      <c r="T430" s="2">
        <f>[1]projections!T32</f>
        <v>4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40</v>
      </c>
      <c r="N431" s="2">
        <f>[1]projections!N33</f>
        <v>23</v>
      </c>
      <c r="O431" s="2">
        <f>[1]projections!O33</f>
        <v>0</v>
      </c>
      <c r="P431" s="2">
        <f>[1]projections!P33</f>
        <v>30</v>
      </c>
      <c r="Q431" s="2">
        <f>[1]projections!Q33</f>
        <v>1</v>
      </c>
      <c r="R431" s="2">
        <f>[1]projections!R33</f>
        <v>47</v>
      </c>
      <c r="S431" s="2">
        <f>[1]projections!S33</f>
        <v>0</v>
      </c>
      <c r="T431" s="2">
        <f>[1]projections!T33</f>
        <v>14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49</v>
      </c>
      <c r="N432" s="2">
        <f>[1]projections!N34</f>
        <v>28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27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6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5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27</v>
      </c>
      <c r="N436" s="2">
        <f>[1]projections!N38</f>
        <v>13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13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17</v>
      </c>
      <c r="N438" s="2">
        <f>[1]projections!N40</f>
        <v>17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30</v>
      </c>
      <c r="S438" s="2">
        <f>[1]projections!S40</f>
        <v>0</v>
      </c>
      <c r="T438" s="2">
        <f>[1]projections!T40</f>
        <v>8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11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19</v>
      </c>
      <c r="S439" s="2">
        <f>[1]projections!S41</f>
        <v>0</v>
      </c>
      <c r="T439" s="2">
        <f>[1]projections!T41</f>
        <v>11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33</v>
      </c>
      <c r="N441" s="2">
        <f>[1]projections!N43</f>
        <v>18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28</v>
      </c>
      <c r="S441" s="2">
        <f>[1]projections!S43</f>
        <v>0</v>
      </c>
      <c r="T441" s="2">
        <f>[1]projections!T43</f>
        <v>12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86</v>
      </c>
      <c r="N442" s="2">
        <f>[1]projections!N44</f>
        <v>85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14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59</v>
      </c>
      <c r="N443" s="2">
        <f>[1]projections!N45</f>
        <v>39</v>
      </c>
      <c r="O443" s="2">
        <f>[1]projections!O45</f>
        <v>0</v>
      </c>
      <c r="P443" s="2">
        <f>[1]projections!P45</f>
        <v>17</v>
      </c>
      <c r="Q443" s="2">
        <f>[1]projections!Q45</f>
        <v>1</v>
      </c>
      <c r="R443" s="2">
        <f>[1]projections!R45</f>
        <v>60</v>
      </c>
      <c r="S443" s="2">
        <f>[1]projections!S45</f>
        <v>0</v>
      </c>
      <c r="T443" s="2">
        <f>[1]projections!T45</f>
        <v>10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5</v>
      </c>
      <c r="N444" s="2">
        <f>[1]projections!N46</f>
        <v>5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8</v>
      </c>
      <c r="S444" s="2">
        <f>[1]projections!S46</f>
        <v>0</v>
      </c>
      <c r="T444" s="2">
        <f>[1]projections!T46</f>
        <v>5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3</v>
      </c>
      <c r="O446" s="2">
        <f>[1]projections!O48</f>
        <v>0</v>
      </c>
      <c r="P446" s="2">
        <f>[1]projections!P48</f>
        <v>8</v>
      </c>
      <c r="Q446" s="2">
        <f>[1]projections!Q48</f>
        <v>0</v>
      </c>
      <c r="R446" s="2">
        <f>[1]projections!R48</f>
        <v>15</v>
      </c>
      <c r="S446" s="2">
        <f>[1]projections!S48</f>
        <v>0</v>
      </c>
      <c r="T446" s="2">
        <f>[1]projections!T48</f>
        <v>4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20</v>
      </c>
      <c r="N447" s="2">
        <f>[1]projections!N49</f>
        <v>7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26</v>
      </c>
      <c r="S447" s="2">
        <f>[1]projections!S49</f>
        <v>0</v>
      </c>
      <c r="T447" s="2">
        <f>[1]projections!T49</f>
        <v>7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6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11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10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17</v>
      </c>
      <c r="N450" s="2">
        <f>[1]projections!N52</f>
        <v>13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3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6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8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10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4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35</v>
      </c>
      <c r="N454" s="2">
        <f>[1]projections!N56</f>
        <v>26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42</v>
      </c>
      <c r="S454" s="2">
        <f>[1]projections!S56</f>
        <v>0</v>
      </c>
      <c r="T454" s="2">
        <f>[1]projections!T56</f>
        <v>16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10</v>
      </c>
      <c r="N455" s="2">
        <f>[1]projections!N57</f>
        <v>4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8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43875</v>
      </c>
      <c r="B2" s="1">
        <f>ROUND((IF('[1]National Polling Changes'!$W2&gt;43409,'[1]National Polling Changes'!X2*100,B1)),2)</f>
        <v>23.31</v>
      </c>
      <c r="C2" s="1">
        <f>ROUND((IF('[1]National Polling Changes'!$W2&gt;43409,'[1]National Polling Changes'!Y2*100,C1)),2)</f>
        <v>12.43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8.36</v>
      </c>
      <c r="F2" s="1">
        <f>ROUND((IF('[1]National Polling Changes'!$W2&gt;43409,'[1]National Polling Changes'!AB2*100,F1)),2)</f>
        <v>4.08</v>
      </c>
      <c r="G2" s="1">
        <f>ROUND((IF('[1]National Polling Changes'!$W2&gt;43409,'[1]National Polling Changes'!AC2*100,G1)),2)</f>
        <v>23.11</v>
      </c>
      <c r="H2" s="1">
        <f>ROUND((IF('[1]National Polling Changes'!$W2&gt;43409,'[1]National Polling Changes'!AD2*100,H1)),2)</f>
        <v>2</v>
      </c>
      <c r="I2" s="1">
        <f>ROUND((IF('[1]National Polling Changes'!$W2&gt;43409,'[1]National Polling Changes'!AE2*100,I1)),2)</f>
        <v>13.17</v>
      </c>
      <c r="J2" s="1">
        <f>ROUND((IF('[1]National Polling Changes'!$W2&gt;43409,'[1]National Polling Changes'!AF2*100,J1)),2)</f>
        <v>3.5</v>
      </c>
    </row>
    <row r="3" spans="1:10">
      <c r="A3" s="26">
        <f>'[1]National Polling Changes'!W3</f>
        <v>43874</v>
      </c>
      <c r="B3" s="1">
        <f>ROUND((IF('[1]National Polling Changes'!$W3&gt;43409,'[1]National Polling Changes'!X3*100,B2)),2)</f>
        <v>23.31</v>
      </c>
      <c r="C3" s="1">
        <f>ROUND((IF('[1]National Polling Changes'!$W3&gt;43409,'[1]National Polling Changes'!Y3*100,C2)),2)</f>
        <v>12.43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8.36</v>
      </c>
      <c r="F3" s="1">
        <f>ROUND((IF('[1]National Polling Changes'!$W3&gt;43409,'[1]National Polling Changes'!AB3*100,F2)),2)</f>
        <v>4.08</v>
      </c>
      <c r="G3" s="1">
        <f>ROUND((IF('[1]National Polling Changes'!$W3&gt;43409,'[1]National Polling Changes'!AC3*100,G2)),2)</f>
        <v>23.11</v>
      </c>
      <c r="H3" s="1">
        <f>ROUND((IF('[1]National Polling Changes'!$W3&gt;43409,'[1]National Polling Changes'!AD3*100,H2)),2)</f>
        <v>2</v>
      </c>
      <c r="I3" s="1">
        <f>ROUND((IF('[1]National Polling Changes'!$W3&gt;43409,'[1]National Polling Changes'!AE3*100,I2)),2)</f>
        <v>13.17</v>
      </c>
      <c r="J3" s="1">
        <f>ROUND((IF('[1]National Polling Changes'!$W3&gt;43409,'[1]National Polling Changes'!AF3*100,J2)),2)</f>
        <v>3.5</v>
      </c>
    </row>
    <row r="4" spans="1:10">
      <c r="A4" s="26">
        <f>'[1]National Polling Changes'!W4</f>
        <v>43873</v>
      </c>
      <c r="B4" s="1">
        <f>ROUND((IF('[1]National Polling Changes'!$W4&gt;43409,'[1]National Polling Changes'!X4*100,B3)),2)</f>
        <v>23.31</v>
      </c>
      <c r="C4" s="1">
        <f>ROUND((IF('[1]National Polling Changes'!$W4&gt;43409,'[1]National Polling Changes'!Y4*100,C3)),2)</f>
        <v>12.43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8.36</v>
      </c>
      <c r="F4" s="1">
        <f>ROUND((IF('[1]National Polling Changes'!$W4&gt;43409,'[1]National Polling Changes'!AB4*100,F3)),2)</f>
        <v>4.08</v>
      </c>
      <c r="G4" s="1">
        <f>ROUND((IF('[1]National Polling Changes'!$W4&gt;43409,'[1]National Polling Changes'!AC4*100,G3)),2)</f>
        <v>23.11</v>
      </c>
      <c r="H4" s="1">
        <f>ROUND((IF('[1]National Polling Changes'!$W4&gt;43409,'[1]National Polling Changes'!AD4*100,H3)),2)</f>
        <v>2</v>
      </c>
      <c r="I4" s="1">
        <f>ROUND((IF('[1]National Polling Changes'!$W4&gt;43409,'[1]National Polling Changes'!AE4*100,I3)),2)</f>
        <v>13.17</v>
      </c>
      <c r="J4" s="1">
        <f>ROUND((IF('[1]National Polling Changes'!$W4&gt;43409,'[1]National Polling Changes'!AF4*100,J3)),2)</f>
        <v>3.5</v>
      </c>
    </row>
    <row r="5" spans="1:10">
      <c r="A5" s="26">
        <f>'[1]National Polling Changes'!W5</f>
        <v>43872</v>
      </c>
      <c r="B5" s="1">
        <f>ROUND((IF('[1]National Polling Changes'!$W5&gt;43409,'[1]National Polling Changes'!X5*100,B4)),2)</f>
        <v>23.61</v>
      </c>
      <c r="C5" s="1">
        <f>ROUND((IF('[1]National Polling Changes'!$W5&gt;43409,'[1]National Polling Changes'!Y5*100,C4)),2)</f>
        <v>12.08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8.18</v>
      </c>
      <c r="F5" s="1">
        <f>ROUND((IF('[1]National Polling Changes'!$W5&gt;43409,'[1]National Polling Changes'!AB5*100,F4)),2)</f>
        <v>4.01</v>
      </c>
      <c r="G5" s="1">
        <f>ROUND((IF('[1]National Polling Changes'!$W5&gt;43409,'[1]National Polling Changes'!AC5*100,G4)),2)</f>
        <v>22.74</v>
      </c>
      <c r="H5" s="1">
        <f>ROUND((IF('[1]National Polling Changes'!$W5&gt;43409,'[1]National Polling Changes'!AD5*100,H4)),2)</f>
        <v>2.13</v>
      </c>
      <c r="I5" s="1">
        <f>ROUND((IF('[1]National Polling Changes'!$W5&gt;43409,'[1]National Polling Changes'!AE5*100,I4)),2)</f>
        <v>13.34</v>
      </c>
      <c r="J5" s="1">
        <f>ROUND((IF('[1]National Polling Changes'!$W5&gt;43409,'[1]National Polling Changes'!AF5*100,J4)),2)</f>
        <v>3.71</v>
      </c>
    </row>
    <row r="6" spans="1:10">
      <c r="A6" s="26">
        <f>'[1]National Polling Changes'!W6</f>
        <v>43871</v>
      </c>
      <c r="B6" s="1">
        <f>ROUND((IF('[1]National Polling Changes'!$W6&gt;43409,'[1]National Polling Changes'!X6*100,B5)),2)</f>
        <v>24.37</v>
      </c>
      <c r="C6" s="1">
        <f>ROUND((IF('[1]National Polling Changes'!$W6&gt;43409,'[1]National Polling Changes'!Y6*100,C5)),2)</f>
        <v>11.78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7.84</v>
      </c>
      <c r="F6" s="1">
        <f>ROUND((IF('[1]National Polling Changes'!$W6&gt;43409,'[1]National Polling Changes'!AB6*100,F5)),2)</f>
        <v>3.89</v>
      </c>
      <c r="G6" s="1">
        <f>ROUND((IF('[1]National Polling Changes'!$W6&gt;43409,'[1]National Polling Changes'!AC6*100,G5)),2)</f>
        <v>22.66</v>
      </c>
      <c r="H6" s="1">
        <f>ROUND((IF('[1]National Polling Changes'!$W6&gt;43409,'[1]National Polling Changes'!AD6*100,H5)),2)</f>
        <v>2.13</v>
      </c>
      <c r="I6" s="1">
        <f>ROUND((IF('[1]National Polling Changes'!$W6&gt;43409,'[1]National Polling Changes'!AE6*100,I5)),2)</f>
        <v>13.28</v>
      </c>
      <c r="J6" s="1">
        <f>ROUND((IF('[1]National Polling Changes'!$W6&gt;43409,'[1]National Polling Changes'!AF6*100,J5)),2)</f>
        <v>3.89</v>
      </c>
    </row>
    <row r="7" spans="1:10">
      <c r="A7" s="26">
        <f>'[1]National Polling Changes'!W7</f>
        <v>43870</v>
      </c>
      <c r="B7" s="1">
        <f>ROUND((IF('[1]National Polling Changes'!$W7&gt;43409,'[1]National Polling Changes'!X7*100,B6)),2)</f>
        <v>24.92</v>
      </c>
      <c r="C7" s="1">
        <f>ROUND((IF('[1]National Polling Changes'!$W7&gt;43409,'[1]National Polling Changes'!Y7*100,C6)),2)</f>
        <v>11.33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7.77</v>
      </c>
      <c r="F7" s="1">
        <f>ROUND((IF('[1]National Polling Changes'!$W7&gt;43409,'[1]National Polling Changes'!AB7*100,F6)),2)</f>
        <v>3.92</v>
      </c>
      <c r="G7" s="1">
        <f>ROUND((IF('[1]National Polling Changes'!$W7&gt;43409,'[1]National Polling Changes'!AC7*100,G6)),2)</f>
        <v>22.81</v>
      </c>
      <c r="H7" s="1">
        <f>ROUND((IF('[1]National Polling Changes'!$W7&gt;43409,'[1]National Polling Changes'!AD7*100,H6)),2)</f>
        <v>2.15</v>
      </c>
      <c r="I7" s="1">
        <f>ROUND((IF('[1]National Polling Changes'!$W7&gt;43409,'[1]National Polling Changes'!AE7*100,I6)),2)</f>
        <v>13.67</v>
      </c>
      <c r="J7" s="1">
        <f>ROUND((IF('[1]National Polling Changes'!$W7&gt;43409,'[1]National Polling Changes'!AF7*100,J6)),2)</f>
        <v>3.89</v>
      </c>
    </row>
    <row r="8" spans="1:10">
      <c r="A8" s="26">
        <f>'[1]National Polling Changes'!W8</f>
        <v>43869</v>
      </c>
      <c r="B8" s="1">
        <f>ROUND((IF('[1]National Polling Changes'!$W8&gt;43409,'[1]National Polling Changes'!X8*100,B7)),2)</f>
        <v>27.51</v>
      </c>
      <c r="C8" s="1">
        <f>ROUND((IF('[1]National Polling Changes'!$W8&gt;43409,'[1]National Polling Changes'!Y8*100,C7)),2)</f>
        <v>9.52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6.6</v>
      </c>
      <c r="F8" s="1">
        <f>ROUND((IF('[1]National Polling Changes'!$W8&gt;43409,'[1]National Polling Changes'!AB8*100,F7)),2)</f>
        <v>3.86</v>
      </c>
      <c r="G8" s="1">
        <f>ROUND((IF('[1]National Polling Changes'!$W8&gt;43409,'[1]National Polling Changes'!AC8*100,G7)),2)</f>
        <v>22.22</v>
      </c>
      <c r="H8" s="1">
        <f>ROUND((IF('[1]National Polling Changes'!$W8&gt;43409,'[1]National Polling Changes'!AD8*100,H7)),2)</f>
        <v>2.2999999999999998</v>
      </c>
      <c r="I8" s="1">
        <f>ROUND((IF('[1]National Polling Changes'!$W8&gt;43409,'[1]National Polling Changes'!AE8*100,I7)),2)</f>
        <v>14.16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43868</v>
      </c>
      <c r="B9" s="1">
        <f>ROUND((IF('[1]National Polling Changes'!$W9&gt;43409,'[1]National Polling Changes'!X9*100,B8)),2)</f>
        <v>27.51</v>
      </c>
      <c r="C9" s="1">
        <f>ROUND((IF('[1]National Polling Changes'!$W9&gt;43409,'[1]National Polling Changes'!Y9*100,C8)),2)</f>
        <v>9.52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6.6</v>
      </c>
      <c r="F9" s="1">
        <f>ROUND((IF('[1]National Polling Changes'!$W9&gt;43409,'[1]National Polling Changes'!AB9*100,F8)),2)</f>
        <v>3.86</v>
      </c>
      <c r="G9" s="1">
        <f>ROUND((IF('[1]National Polling Changes'!$W9&gt;43409,'[1]National Polling Changes'!AC9*100,G8)),2)</f>
        <v>22.22</v>
      </c>
      <c r="H9" s="1">
        <f>ROUND((IF('[1]National Polling Changes'!$W9&gt;43409,'[1]National Polling Changes'!AD9*100,H8)),2)</f>
        <v>2.2999999999999998</v>
      </c>
      <c r="I9" s="1">
        <f>ROUND((IF('[1]National Polling Changes'!$W9&gt;43409,'[1]National Polling Changes'!AE9*100,I8)),2)</f>
        <v>14.16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43867</v>
      </c>
      <c r="B10" s="1">
        <f>ROUND((IF('[1]National Polling Changes'!$W10&gt;43409,'[1]National Polling Changes'!X10*100,B9)),2)</f>
        <v>27.51</v>
      </c>
      <c r="C10" s="1">
        <f>ROUND((IF('[1]National Polling Changes'!$W10&gt;43409,'[1]National Polling Changes'!Y10*100,C9)),2)</f>
        <v>9.52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6.6</v>
      </c>
      <c r="F10" s="1">
        <f>ROUND((IF('[1]National Polling Changes'!$W10&gt;43409,'[1]National Polling Changes'!AB10*100,F9)),2)</f>
        <v>3.86</v>
      </c>
      <c r="G10" s="1">
        <f>ROUND((IF('[1]National Polling Changes'!$W10&gt;43409,'[1]National Polling Changes'!AC10*100,G9)),2)</f>
        <v>22.22</v>
      </c>
      <c r="H10" s="1">
        <f>ROUND((IF('[1]National Polling Changes'!$W10&gt;43409,'[1]National Polling Changes'!AD10*100,H9)),2)</f>
        <v>2.2999999999999998</v>
      </c>
      <c r="I10" s="1">
        <f>ROUND((IF('[1]National Polling Changes'!$W10&gt;43409,'[1]National Polling Changes'!AE10*100,I9)),2)</f>
        <v>14.16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43866</v>
      </c>
      <c r="B11" s="1">
        <f>ROUND((IF('[1]National Polling Changes'!$W11&gt;43409,'[1]National Polling Changes'!X11*100,B10)),2)</f>
        <v>27.51</v>
      </c>
      <c r="C11" s="1">
        <f>ROUND((IF('[1]National Polling Changes'!$W11&gt;43409,'[1]National Polling Changes'!Y11*100,C10)),2)</f>
        <v>9.52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6.6</v>
      </c>
      <c r="F11" s="1">
        <f>ROUND((IF('[1]National Polling Changes'!$W11&gt;43409,'[1]National Polling Changes'!AB11*100,F10)),2)</f>
        <v>3.86</v>
      </c>
      <c r="G11" s="1">
        <f>ROUND((IF('[1]National Polling Changes'!$W11&gt;43409,'[1]National Polling Changes'!AC11*100,G10)),2)</f>
        <v>22.22</v>
      </c>
      <c r="H11" s="1">
        <f>ROUND((IF('[1]National Polling Changes'!$W11&gt;43409,'[1]National Polling Changes'!AD11*100,H10)),2)</f>
        <v>2.2999999999999998</v>
      </c>
      <c r="I11" s="1">
        <f>ROUND((IF('[1]National Polling Changes'!$W11&gt;43409,'[1]National Polling Changes'!AE11*100,I10)),2)</f>
        <v>14.16</v>
      </c>
      <c r="J11" s="1">
        <f>ROUND((IF('[1]National Polling Changes'!$W11&gt;43409,'[1]National Polling Changes'!AF11*100,J10)),2)</f>
        <v>4.01</v>
      </c>
    </row>
    <row r="12" spans="1:10">
      <c r="A12" s="26">
        <f>'[1]National Polling Changes'!W12</f>
        <v>43865</v>
      </c>
      <c r="B12" s="1">
        <f>ROUND((IF('[1]National Polling Changes'!$W12&gt;43409,'[1]National Polling Changes'!X12*100,B11)),2)</f>
        <v>27.51</v>
      </c>
      <c r="C12" s="1">
        <f>ROUND((IF('[1]National Polling Changes'!$W12&gt;43409,'[1]National Polling Changes'!Y12*100,C11)),2)</f>
        <v>9.52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6.6</v>
      </c>
      <c r="F12" s="1">
        <f>ROUND((IF('[1]National Polling Changes'!$W12&gt;43409,'[1]National Polling Changes'!AB12*100,F11)),2)</f>
        <v>3.86</v>
      </c>
      <c r="G12" s="1">
        <f>ROUND((IF('[1]National Polling Changes'!$W12&gt;43409,'[1]National Polling Changes'!AC12*100,G11)),2)</f>
        <v>22.22</v>
      </c>
      <c r="H12" s="1">
        <f>ROUND((IF('[1]National Polling Changes'!$W12&gt;43409,'[1]National Polling Changes'!AD12*100,H11)),2)</f>
        <v>2.2999999999999998</v>
      </c>
      <c r="I12" s="1">
        <f>ROUND((IF('[1]National Polling Changes'!$W12&gt;43409,'[1]National Polling Changes'!AE12*100,I11)),2)</f>
        <v>14.16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43864</v>
      </c>
      <c r="B13" s="1">
        <f>ROUND((IF('[1]National Polling Changes'!$W13&gt;43409,'[1]National Polling Changes'!X13*100,B12)),2)</f>
        <v>27.62</v>
      </c>
      <c r="C13" s="1">
        <f>ROUND((IF('[1]National Polling Changes'!$W13&gt;43409,'[1]National Polling Changes'!Y13*100,C12)),2)</f>
        <v>9.83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3.81</v>
      </c>
      <c r="G13" s="1">
        <f>ROUND((IF('[1]National Polling Changes'!$W13&gt;43409,'[1]National Polling Changes'!AC13*100,G12)),2)</f>
        <v>22.19</v>
      </c>
      <c r="H13" s="1">
        <f>ROUND((IF('[1]National Polling Changes'!$W13&gt;43409,'[1]National Polling Changes'!AD13*100,H12)),2)</f>
        <v>2.2799999999999998</v>
      </c>
      <c r="I13" s="1">
        <f>ROUND((IF('[1]National Polling Changes'!$W13&gt;43409,'[1]National Polling Changes'!AE13*100,I12)),2)</f>
        <v>14.13</v>
      </c>
      <c r="J13" s="1">
        <f>ROUND((IF('[1]National Polling Changes'!$W13&gt;43409,'[1]National Polling Changes'!AF13*100,J12)),2)</f>
        <v>4.04</v>
      </c>
    </row>
    <row r="14" spans="1:10">
      <c r="A14" s="26">
        <f>'[1]National Polling Changes'!W14</f>
        <v>43863</v>
      </c>
      <c r="B14" s="1">
        <f>ROUND((IF('[1]National Polling Changes'!$W14&gt;43409,'[1]National Polling Changes'!X14*100,B13)),2)</f>
        <v>28.02</v>
      </c>
      <c r="C14" s="1">
        <f>ROUND((IF('[1]National Polling Changes'!$W14&gt;43409,'[1]National Polling Changes'!Y14*100,C13)),2)</f>
        <v>9.5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6.79</v>
      </c>
      <c r="F14" s="1">
        <f>ROUND((IF('[1]National Polling Changes'!$W14&gt;43409,'[1]National Polling Changes'!AB14*100,F13)),2)</f>
        <v>3.55</v>
      </c>
      <c r="G14" s="1">
        <f>ROUND((IF('[1]National Polling Changes'!$W14&gt;43409,'[1]National Polling Changes'!AC14*100,G13)),2)</f>
        <v>22.31</v>
      </c>
      <c r="H14" s="1">
        <f>ROUND((IF('[1]National Polling Changes'!$W14&gt;43409,'[1]National Polling Changes'!AD14*100,H13)),2)</f>
        <v>2.3199999999999998</v>
      </c>
      <c r="I14" s="1">
        <f>ROUND((IF('[1]National Polling Changes'!$W14&gt;43409,'[1]National Polling Changes'!AE14*100,I13)),2)</f>
        <v>14.15</v>
      </c>
      <c r="J14" s="1">
        <f>ROUND((IF('[1]National Polling Changes'!$W14&gt;43409,'[1]National Polling Changes'!AF14*100,J13)),2)</f>
        <v>4.04</v>
      </c>
    </row>
    <row r="15" spans="1:10">
      <c r="A15" s="26">
        <f>'[1]National Polling Changes'!W15</f>
        <v>43862</v>
      </c>
      <c r="B15" s="1">
        <f>ROUND((IF('[1]National Polling Changes'!$W15&gt;43409,'[1]National Polling Changes'!X15*100,B14)),2)</f>
        <v>28.04</v>
      </c>
      <c r="C15" s="1">
        <f>ROUND((IF('[1]National Polling Changes'!$W15&gt;43409,'[1]National Polling Changes'!Y15*100,C14)),2)</f>
        <v>8.8699999999999992</v>
      </c>
      <c r="D15" s="1">
        <f>ROUND((IF('[1]National Polling Changes'!$W15&gt;43409,'[1]National Polling Changes'!Z15*100,D14)),2)</f>
        <v>0.04</v>
      </c>
      <c r="E15" s="1">
        <f>ROUND((IF('[1]National Polling Changes'!$W15&gt;43409,'[1]National Polling Changes'!AA15*100,E14)),2)</f>
        <v>6.87</v>
      </c>
      <c r="F15" s="1">
        <f>ROUND((IF('[1]National Polling Changes'!$W15&gt;43409,'[1]National Polling Changes'!AB15*100,F14)),2)</f>
        <v>3.57</v>
      </c>
      <c r="G15" s="1">
        <f>ROUND((IF('[1]National Polling Changes'!$W15&gt;43409,'[1]National Polling Changes'!AC15*100,G14)),2)</f>
        <v>21.96</v>
      </c>
      <c r="H15" s="1">
        <f>ROUND((IF('[1]National Polling Changes'!$W15&gt;43409,'[1]National Polling Changes'!AD15*100,H14)),2)</f>
        <v>2.2599999999999998</v>
      </c>
      <c r="I15" s="1">
        <f>ROUND((IF('[1]National Polling Changes'!$W15&gt;43409,'[1]National Polling Changes'!AE15*100,I14)),2)</f>
        <v>14.26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43861</v>
      </c>
      <c r="B16" s="1">
        <f>ROUND((IF('[1]National Polling Changes'!$W16&gt;43409,'[1]National Polling Changes'!X16*100,B15)),2)</f>
        <v>28.04</v>
      </c>
      <c r="C16" s="1">
        <f>ROUND((IF('[1]National Polling Changes'!$W16&gt;43409,'[1]National Polling Changes'!Y16*100,C15)),2)</f>
        <v>8.8699999999999992</v>
      </c>
      <c r="D16" s="1">
        <f>ROUND((IF('[1]National Polling Changes'!$W16&gt;43409,'[1]National Polling Changes'!Z16*100,D15)),2)</f>
        <v>0.04</v>
      </c>
      <c r="E16" s="1">
        <f>ROUND((IF('[1]National Polling Changes'!$W16&gt;43409,'[1]National Polling Changes'!AA16*100,E15)),2)</f>
        <v>6.87</v>
      </c>
      <c r="F16" s="1">
        <f>ROUND((IF('[1]National Polling Changes'!$W16&gt;43409,'[1]National Polling Changes'!AB16*100,F15)),2)</f>
        <v>3.57</v>
      </c>
      <c r="G16" s="1">
        <f>ROUND((IF('[1]National Polling Changes'!$W16&gt;43409,'[1]National Polling Changes'!AC16*100,G15)),2)</f>
        <v>21.96</v>
      </c>
      <c r="H16" s="1">
        <f>ROUND((IF('[1]National Polling Changes'!$W16&gt;43409,'[1]National Polling Changes'!AD16*100,H15)),2)</f>
        <v>2.2599999999999998</v>
      </c>
      <c r="I16" s="1">
        <f>ROUND((IF('[1]National Polling Changes'!$W16&gt;43409,'[1]National Polling Changes'!AE16*100,I15)),2)</f>
        <v>14.26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43860</v>
      </c>
      <c r="B17" s="1">
        <f>ROUND((IF('[1]National Polling Changes'!$W17&gt;43409,'[1]National Polling Changes'!X17*100,B16)),2)</f>
        <v>28.04</v>
      </c>
      <c r="C17" s="1">
        <f>ROUND((IF('[1]National Polling Changes'!$W17&gt;43409,'[1]National Polling Changes'!Y17*100,C16)),2)</f>
        <v>8.8699999999999992</v>
      </c>
      <c r="D17" s="1">
        <f>ROUND((IF('[1]National Polling Changes'!$W17&gt;43409,'[1]National Polling Changes'!Z17*100,D16)),2)</f>
        <v>0.04</v>
      </c>
      <c r="E17" s="1">
        <f>ROUND((IF('[1]National Polling Changes'!$W17&gt;43409,'[1]National Polling Changes'!AA17*100,E16)),2)</f>
        <v>6.87</v>
      </c>
      <c r="F17" s="1">
        <f>ROUND((IF('[1]National Polling Changes'!$W17&gt;43409,'[1]National Polling Changes'!AB17*100,F16)),2)</f>
        <v>3.57</v>
      </c>
      <c r="G17" s="1">
        <f>ROUND((IF('[1]National Polling Changes'!$W17&gt;43409,'[1]National Polling Changes'!AC17*100,G16)),2)</f>
        <v>21.96</v>
      </c>
      <c r="H17" s="1">
        <f>ROUND((IF('[1]National Polling Changes'!$W17&gt;43409,'[1]National Polling Changes'!AD17*100,H16)),2)</f>
        <v>2.2599999999999998</v>
      </c>
      <c r="I17" s="1">
        <f>ROUND((IF('[1]National Polling Changes'!$W17&gt;43409,'[1]National Polling Changes'!AE17*100,I16)),2)</f>
        <v>14.26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43859</v>
      </c>
      <c r="B18" s="1">
        <f>ROUND((IF('[1]National Polling Changes'!$W18&gt;43409,'[1]National Polling Changes'!X18*100,B17)),2)</f>
        <v>28.22</v>
      </c>
      <c r="C18" s="1">
        <f>ROUND((IF('[1]National Polling Changes'!$W18&gt;43409,'[1]National Polling Changes'!Y18*100,C17)),2)</f>
        <v>8.64</v>
      </c>
      <c r="D18" s="1">
        <f>ROUND((IF('[1]National Polling Changes'!$W18&gt;43409,'[1]National Polling Changes'!Z18*100,D17)),2)</f>
        <v>0.08</v>
      </c>
      <c r="E18" s="1">
        <f>ROUND((IF('[1]National Polling Changes'!$W18&gt;43409,'[1]National Polling Changes'!AA18*100,E17)),2)</f>
        <v>7.03</v>
      </c>
      <c r="F18" s="1">
        <f>ROUND((IF('[1]National Polling Changes'!$W18&gt;43409,'[1]National Polling Changes'!AB18*100,F17)),2)</f>
        <v>3.63</v>
      </c>
      <c r="G18" s="1">
        <f>ROUND((IF('[1]National Polling Changes'!$W18&gt;43409,'[1]National Polling Changes'!AC18*100,G17)),2)</f>
        <v>22.08</v>
      </c>
      <c r="H18" s="1">
        <f>ROUND((IF('[1]National Polling Changes'!$W18&gt;43409,'[1]National Polling Changes'!AD18*100,H17)),2)</f>
        <v>2.13</v>
      </c>
      <c r="I18" s="1">
        <f>ROUND((IF('[1]National Polling Changes'!$W18&gt;43409,'[1]National Polling Changes'!AE18*100,I17)),2)</f>
        <v>14.52</v>
      </c>
      <c r="J18" s="1">
        <f>ROUND((IF('[1]National Polling Changes'!$W18&gt;43409,'[1]National Polling Changes'!AF18*100,J17)),2)</f>
        <v>3.98</v>
      </c>
    </row>
    <row r="19" spans="1:10">
      <c r="A19" s="26">
        <f>'[1]National Polling Changes'!W19</f>
        <v>43858</v>
      </c>
      <c r="B19" s="1">
        <f>ROUND((IF('[1]National Polling Changes'!$W19&gt;43409,'[1]National Polling Changes'!X19*100,B18)),2)</f>
        <v>28.13</v>
      </c>
      <c r="C19" s="1">
        <f>ROUND((IF('[1]National Polling Changes'!$W19&gt;43409,'[1]National Polling Changes'!Y19*100,C18)),2)</f>
        <v>8.34</v>
      </c>
      <c r="D19" s="1">
        <f>ROUND((IF('[1]National Polling Changes'!$W19&gt;43409,'[1]National Polling Changes'!Z19*100,D18)),2)</f>
        <v>0.26</v>
      </c>
      <c r="E19" s="1">
        <f>ROUND((IF('[1]National Polling Changes'!$W19&gt;43409,'[1]National Polling Changes'!AA19*100,E18)),2)</f>
        <v>7.17</v>
      </c>
      <c r="F19" s="1">
        <f>ROUND((IF('[1]National Polling Changes'!$W19&gt;43409,'[1]National Polling Changes'!AB19*100,F18)),2)</f>
        <v>3.56</v>
      </c>
      <c r="G19" s="1">
        <f>ROUND((IF('[1]National Polling Changes'!$W19&gt;43409,'[1]National Polling Changes'!AC19*100,G18)),2)</f>
        <v>21.78</v>
      </c>
      <c r="H19" s="1">
        <f>ROUND((IF('[1]National Polling Changes'!$W19&gt;43409,'[1]National Polling Changes'!AD19*100,H18)),2)</f>
        <v>2.19</v>
      </c>
      <c r="I19" s="1">
        <f>ROUND((IF('[1]National Polling Changes'!$W19&gt;43409,'[1]National Polling Changes'!AE19*100,I18)),2)</f>
        <v>14.6</v>
      </c>
      <c r="J19" s="1">
        <f>ROUND((IF('[1]National Polling Changes'!$W19&gt;43409,'[1]National Polling Changes'!AF19*100,J18)),2)</f>
        <v>4.12</v>
      </c>
    </row>
    <row r="20" spans="1:10">
      <c r="A20" s="26">
        <f>'[1]National Polling Changes'!W20</f>
        <v>43857</v>
      </c>
      <c r="B20" s="1">
        <f>ROUND((IF('[1]National Polling Changes'!$W20&gt;43409,'[1]National Polling Changes'!X20*100,B19)),2)</f>
        <v>28.08</v>
      </c>
      <c r="C20" s="1">
        <f>ROUND((IF('[1]National Polling Changes'!$W20&gt;43409,'[1]National Polling Changes'!Y20*100,C19)),2)</f>
        <v>8.43</v>
      </c>
      <c r="D20" s="1">
        <f>ROUND((IF('[1]National Polling Changes'!$W20&gt;43409,'[1]National Polling Changes'!Z20*100,D19)),2)</f>
        <v>0.32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3.49</v>
      </c>
      <c r="G20" s="1">
        <f>ROUND((IF('[1]National Polling Changes'!$W20&gt;43409,'[1]National Polling Changes'!AC20*100,G19)),2)</f>
        <v>21.61</v>
      </c>
      <c r="H20" s="1">
        <f>ROUND((IF('[1]National Polling Changes'!$W20&gt;43409,'[1]National Polling Changes'!AD20*100,H19)),2)</f>
        <v>2.25</v>
      </c>
      <c r="I20" s="1">
        <f>ROUND((IF('[1]National Polling Changes'!$W20&gt;43409,'[1]National Polling Changes'!AE20*100,I19)),2)</f>
        <v>14.65</v>
      </c>
      <c r="J20" s="1">
        <f>ROUND((IF('[1]National Polling Changes'!$W20&gt;43409,'[1]National Polling Changes'!AF20*100,J19)),2)</f>
        <v>4.08</v>
      </c>
    </row>
    <row r="21" spans="1:10">
      <c r="A21" s="26">
        <f>'[1]National Polling Changes'!W21</f>
        <v>43856</v>
      </c>
      <c r="B21" s="1">
        <f>ROUND((IF('[1]National Polling Changes'!$W21&gt;43409,'[1]National Polling Changes'!X21*100,B20)),2)</f>
        <v>28.27</v>
      </c>
      <c r="C21" s="1">
        <f>ROUND((IF('[1]National Polling Changes'!$W21&gt;43409,'[1]National Polling Changes'!Y21*100,C20)),2)</f>
        <v>8.3699999999999992</v>
      </c>
      <c r="D21" s="1">
        <f>ROUND((IF('[1]National Polling Changes'!$W21&gt;43409,'[1]National Polling Changes'!Z21*100,D20)),2)</f>
        <v>0.36</v>
      </c>
      <c r="E21" s="1">
        <f>ROUND((IF('[1]National Polling Changes'!$W21&gt;43409,'[1]National Polling Changes'!AA21*100,E20)),2)</f>
        <v>7.34</v>
      </c>
      <c r="F21" s="1">
        <f>ROUND((IF('[1]National Polling Changes'!$W21&gt;43409,'[1]National Polling Changes'!AB21*100,F20)),2)</f>
        <v>3.14</v>
      </c>
      <c r="G21" s="1">
        <f>ROUND((IF('[1]National Polling Changes'!$W21&gt;43409,'[1]National Polling Changes'!AC21*100,G20)),2)</f>
        <v>21.64</v>
      </c>
      <c r="H21" s="1">
        <f>ROUND((IF('[1]National Polling Changes'!$W21&gt;43409,'[1]National Polling Changes'!AD21*100,H20)),2)</f>
        <v>2.27</v>
      </c>
      <c r="I21" s="1">
        <f>ROUND((IF('[1]National Polling Changes'!$W21&gt;43409,'[1]National Polling Changes'!AE21*100,I20)),2)</f>
        <v>14.75</v>
      </c>
      <c r="J21" s="1">
        <f>ROUND((IF('[1]National Polling Changes'!$W21&gt;43409,'[1]National Polling Changes'!AF21*100,J20)),2)</f>
        <v>4.16</v>
      </c>
    </row>
    <row r="22" spans="1:10">
      <c r="A22" s="26">
        <f>'[1]National Polling Changes'!W22</f>
        <v>43855</v>
      </c>
      <c r="B22" s="1">
        <f>ROUND((IF('[1]National Polling Changes'!$W22&gt;43409,'[1]National Polling Changes'!X22*100,B21)),2)</f>
        <v>28.34</v>
      </c>
      <c r="C22" s="1">
        <f>ROUND((IF('[1]National Polling Changes'!$W22&gt;43409,'[1]National Polling Changes'!Y22*100,C21)),2)</f>
        <v>7.92</v>
      </c>
      <c r="D22" s="1">
        <f>ROUND((IF('[1]National Polling Changes'!$W22&gt;43409,'[1]National Polling Changes'!Z22*100,D21)),2)</f>
        <v>0.53</v>
      </c>
      <c r="E22" s="1">
        <f>ROUND((IF('[1]National Polling Changes'!$W22&gt;43409,'[1]National Polling Changes'!AA22*100,E21)),2)</f>
        <v>7.41</v>
      </c>
      <c r="F22" s="1">
        <f>ROUND((IF('[1]National Polling Changes'!$W22&gt;43409,'[1]National Polling Changes'!AB22*100,F21)),2)</f>
        <v>3.14</v>
      </c>
      <c r="G22" s="1">
        <f>ROUND((IF('[1]National Polling Changes'!$W22&gt;43409,'[1]National Polling Changes'!AC22*100,G21)),2)</f>
        <v>21.56</v>
      </c>
      <c r="H22" s="1">
        <f>ROUND((IF('[1]National Polling Changes'!$W22&gt;43409,'[1]National Polling Changes'!AD22*100,H21)),2)</f>
        <v>2.31</v>
      </c>
      <c r="I22" s="1">
        <f>ROUND((IF('[1]National Polling Changes'!$W22&gt;43409,'[1]National Polling Changes'!AE22*100,I21)),2)</f>
        <v>14.65</v>
      </c>
      <c r="J22" s="1">
        <f>ROUND((IF('[1]National Polling Changes'!$W22&gt;43409,'[1]National Polling Changes'!AF22*100,J21)),2)</f>
        <v>4.0599999999999996</v>
      </c>
    </row>
    <row r="23" spans="1:10">
      <c r="A23" s="26">
        <f>'[1]National Polling Changes'!W23</f>
        <v>43854</v>
      </c>
      <c r="B23" s="1">
        <f>ROUND((IF('[1]National Polling Changes'!$W23&gt;43409,'[1]National Polling Changes'!X23*100,B22)),2)</f>
        <v>28.34</v>
      </c>
      <c r="C23" s="1">
        <f>ROUND((IF('[1]National Polling Changes'!$W23&gt;43409,'[1]National Polling Changes'!Y23*100,C22)),2)</f>
        <v>7.92</v>
      </c>
      <c r="D23" s="1">
        <f>ROUND((IF('[1]National Polling Changes'!$W23&gt;43409,'[1]National Polling Changes'!Z23*100,D22)),2)</f>
        <v>0.53</v>
      </c>
      <c r="E23" s="1">
        <f>ROUND((IF('[1]National Polling Changes'!$W23&gt;43409,'[1]National Polling Changes'!AA23*100,E22)),2)</f>
        <v>7.41</v>
      </c>
      <c r="F23" s="1">
        <f>ROUND((IF('[1]National Polling Changes'!$W23&gt;43409,'[1]National Polling Changes'!AB23*100,F22)),2)</f>
        <v>3.14</v>
      </c>
      <c r="G23" s="1">
        <f>ROUND((IF('[1]National Polling Changes'!$W23&gt;43409,'[1]National Polling Changes'!AC23*100,G22)),2)</f>
        <v>21.56</v>
      </c>
      <c r="H23" s="1">
        <f>ROUND((IF('[1]National Polling Changes'!$W23&gt;43409,'[1]National Polling Changes'!AD23*100,H22)),2)</f>
        <v>2.31</v>
      </c>
      <c r="I23" s="1">
        <f>ROUND((IF('[1]National Polling Changes'!$W23&gt;43409,'[1]National Polling Changes'!AE23*100,I22)),2)</f>
        <v>14.65</v>
      </c>
      <c r="J23" s="1">
        <f>ROUND((IF('[1]National Polling Changes'!$W23&gt;43409,'[1]National Polling Changes'!AF23*100,J22)),2)</f>
        <v>4.0599999999999996</v>
      </c>
    </row>
    <row r="24" spans="1:10">
      <c r="A24" s="26">
        <f>'[1]National Polling Changes'!W24</f>
        <v>43853</v>
      </c>
      <c r="B24" s="1">
        <f>ROUND((IF('[1]National Polling Changes'!$W24&gt;43409,'[1]National Polling Changes'!X24*100,B23)),2)</f>
        <v>28.34</v>
      </c>
      <c r="C24" s="1">
        <f>ROUND((IF('[1]National Polling Changes'!$W24&gt;43409,'[1]National Polling Changes'!Y24*100,C23)),2)</f>
        <v>7.92</v>
      </c>
      <c r="D24" s="1">
        <f>ROUND((IF('[1]National Polling Changes'!$W24&gt;43409,'[1]National Polling Changes'!Z24*100,D23)),2)</f>
        <v>0.53</v>
      </c>
      <c r="E24" s="1">
        <f>ROUND((IF('[1]National Polling Changes'!$W24&gt;43409,'[1]National Polling Changes'!AA24*100,E23)),2)</f>
        <v>7.41</v>
      </c>
      <c r="F24" s="1">
        <f>ROUND((IF('[1]National Polling Changes'!$W24&gt;43409,'[1]National Polling Changes'!AB24*100,F23)),2)</f>
        <v>3.14</v>
      </c>
      <c r="G24" s="1">
        <f>ROUND((IF('[1]National Polling Changes'!$W24&gt;43409,'[1]National Polling Changes'!AC24*100,G23)),2)</f>
        <v>21.56</v>
      </c>
      <c r="H24" s="1">
        <f>ROUND((IF('[1]National Polling Changes'!$W24&gt;43409,'[1]National Polling Changes'!AD24*100,H23)),2)</f>
        <v>2.31</v>
      </c>
      <c r="I24" s="1">
        <f>ROUND((IF('[1]National Polling Changes'!$W24&gt;43409,'[1]National Polling Changes'!AE24*100,I23)),2)</f>
        <v>14.65</v>
      </c>
      <c r="J24" s="1">
        <f>ROUND((IF('[1]National Polling Changes'!$W24&gt;43409,'[1]National Polling Changes'!AF24*100,J23)),2)</f>
        <v>4.0599999999999996</v>
      </c>
    </row>
    <row r="25" spans="1:10">
      <c r="A25" s="26">
        <f>'[1]National Polling Changes'!W25</f>
        <v>43852</v>
      </c>
      <c r="B25" s="1">
        <f>ROUND((IF('[1]National Polling Changes'!$W25&gt;43409,'[1]National Polling Changes'!X25*100,B24)),2)</f>
        <v>28.21</v>
      </c>
      <c r="C25" s="1">
        <f>ROUND((IF('[1]National Polling Changes'!$W25&gt;43409,'[1]National Polling Changes'!Y25*100,C24)),2)</f>
        <v>7.56</v>
      </c>
      <c r="D25" s="1">
        <f>ROUND((IF('[1]National Polling Changes'!$W25&gt;43409,'[1]National Polling Changes'!Z25*100,D24)),2)</f>
        <v>0.9</v>
      </c>
      <c r="E25" s="1">
        <f>ROUND((IF('[1]National Polling Changes'!$W25&gt;43409,'[1]National Polling Changes'!AA25*100,E24)),2)</f>
        <v>7.69</v>
      </c>
      <c r="F25" s="1">
        <f>ROUND((IF('[1]National Polling Changes'!$W25&gt;43409,'[1]National Polling Changes'!AB25*100,F24)),2)</f>
        <v>3.04</v>
      </c>
      <c r="G25" s="1">
        <f>ROUND((IF('[1]National Polling Changes'!$W25&gt;43409,'[1]National Polling Changes'!AC25*100,G24)),2)</f>
        <v>21.3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14.93</v>
      </c>
      <c r="J25" s="1">
        <f>ROUND((IF('[1]National Polling Changes'!$W25&gt;43409,'[1]National Polling Changes'!AF25*100,J24)),2)</f>
        <v>3.89</v>
      </c>
    </row>
    <row r="26" spans="1:10">
      <c r="A26" s="26">
        <f>'[1]National Polling Changes'!W26</f>
        <v>43851</v>
      </c>
      <c r="B26" s="1">
        <f>ROUND((IF('[1]National Polling Changes'!$W26&gt;43409,'[1]National Polling Changes'!X26*100,B25)),2)</f>
        <v>28.32</v>
      </c>
      <c r="C26" s="1">
        <f>ROUND((IF('[1]National Polling Changes'!$W26&gt;43409,'[1]National Polling Changes'!Y26*100,C25)),2)</f>
        <v>7.25</v>
      </c>
      <c r="D26" s="1">
        <f>ROUND((IF('[1]National Polling Changes'!$W26&gt;43409,'[1]National Polling Changes'!Z26*100,D25)),2)</f>
        <v>1.04</v>
      </c>
      <c r="E26" s="1">
        <f>ROUND((IF('[1]National Polling Changes'!$W26&gt;43409,'[1]National Polling Changes'!AA26*100,E25)),2)</f>
        <v>7.8</v>
      </c>
      <c r="F26" s="1">
        <f>ROUND((IF('[1]National Polling Changes'!$W26&gt;43409,'[1]National Polling Changes'!AB26*100,F25)),2)</f>
        <v>3.05</v>
      </c>
      <c r="G26" s="1">
        <f>ROUND((IF('[1]National Polling Changes'!$W26&gt;43409,'[1]National Polling Changes'!AC26*100,G25)),2)</f>
        <v>21.21</v>
      </c>
      <c r="H26" s="1">
        <f>ROUND((IF('[1]National Polling Changes'!$W26&gt;43409,'[1]National Polling Changes'!AD26*100,H25)),2)</f>
        <v>2.44</v>
      </c>
      <c r="I26" s="1">
        <f>ROUND((IF('[1]National Polling Changes'!$W26&gt;43409,'[1]National Polling Changes'!AE26*100,I25)),2)</f>
        <v>15.15</v>
      </c>
      <c r="J26" s="1">
        <f>ROUND((IF('[1]National Polling Changes'!$W26&gt;43409,'[1]National Polling Changes'!AF26*100,J25)),2)</f>
        <v>3.85</v>
      </c>
    </row>
    <row r="27" spans="1:10">
      <c r="A27" s="26">
        <f>'[1]National Polling Changes'!W27</f>
        <v>43850</v>
      </c>
      <c r="B27" s="1">
        <f>ROUND((IF('[1]National Polling Changes'!$W27&gt;43409,'[1]National Polling Changes'!X27*100,B26)),2)</f>
        <v>28.32</v>
      </c>
      <c r="C27" s="1">
        <f>ROUND((IF('[1]National Polling Changes'!$W27&gt;43409,'[1]National Polling Changes'!Y27*100,C26)),2)</f>
        <v>7.27</v>
      </c>
      <c r="D27" s="1">
        <f>ROUND((IF('[1]National Polling Changes'!$W27&gt;43409,'[1]National Polling Changes'!Z27*100,D26)),2)</f>
        <v>1.07</v>
      </c>
      <c r="E27" s="1">
        <f>ROUND((IF('[1]National Polling Changes'!$W27&gt;43409,'[1]National Polling Changes'!AA27*100,E26)),2)</f>
        <v>7.78</v>
      </c>
      <c r="F27" s="1">
        <f>ROUND((IF('[1]National Polling Changes'!$W27&gt;43409,'[1]National Polling Changes'!AB27*100,F26)),2)</f>
        <v>3.02</v>
      </c>
      <c r="G27" s="1">
        <f>ROUND((IF('[1]National Polling Changes'!$W27&gt;43409,'[1]National Polling Changes'!AC27*100,G26)),2)</f>
        <v>21.28</v>
      </c>
      <c r="H27" s="1">
        <f>ROUND((IF('[1]National Polling Changes'!$W27&gt;43409,'[1]National Polling Changes'!AD27*100,H26)),2)</f>
        <v>2.46</v>
      </c>
      <c r="I27" s="1">
        <f>ROUND((IF('[1]National Polling Changes'!$W27&gt;43409,'[1]National Polling Changes'!AE27*100,I26)),2)</f>
        <v>14.99</v>
      </c>
      <c r="J27" s="1">
        <f>ROUND((IF('[1]National Polling Changes'!$W27&gt;43409,'[1]National Polling Changes'!AF27*100,J26)),2)</f>
        <v>3.88</v>
      </c>
    </row>
    <row r="28" spans="1:10">
      <c r="A28" s="26">
        <f>'[1]National Polling Changes'!W28</f>
        <v>43849</v>
      </c>
      <c r="B28" s="1">
        <f>ROUND((IF('[1]National Polling Changes'!$W28&gt;43409,'[1]National Polling Changes'!X28*100,B27)),2)</f>
        <v>28.24</v>
      </c>
      <c r="C28" s="1">
        <f>ROUND((IF('[1]National Polling Changes'!$W28&gt;43409,'[1]National Polling Changes'!Y28*100,C27)),2)</f>
        <v>7.05</v>
      </c>
      <c r="D28" s="1">
        <f>ROUND((IF('[1]National Polling Changes'!$W28&gt;43409,'[1]National Polling Changes'!Z28*100,D27)),2)</f>
        <v>1.18</v>
      </c>
      <c r="E28" s="1">
        <f>ROUND((IF('[1]National Polling Changes'!$W28&gt;43409,'[1]National Polling Changes'!AA28*100,E27)),2)</f>
        <v>7.93</v>
      </c>
      <c r="F28" s="1">
        <f>ROUND((IF('[1]National Polling Changes'!$W28&gt;43409,'[1]National Polling Changes'!AB28*100,F27)),2)</f>
        <v>2.83</v>
      </c>
      <c r="G28" s="1">
        <f>ROUND((IF('[1]National Polling Changes'!$W28&gt;43409,'[1]National Polling Changes'!AC28*100,G27)),2)</f>
        <v>21.19</v>
      </c>
      <c r="H28" s="1">
        <f>ROUND((IF('[1]National Polling Changes'!$W28&gt;43409,'[1]National Polling Changes'!AD28*100,H27)),2)</f>
        <v>2.57</v>
      </c>
      <c r="I28" s="1">
        <f>ROUND((IF('[1]National Polling Changes'!$W28&gt;43409,'[1]National Polling Changes'!AE28*100,I27)),2)</f>
        <v>15.03</v>
      </c>
      <c r="J28" s="1">
        <f>ROUND((IF('[1]National Polling Changes'!$W28&gt;43409,'[1]National Polling Changes'!AF28*100,J27)),2)</f>
        <v>4</v>
      </c>
    </row>
    <row r="29" spans="1:10">
      <c r="A29" s="26">
        <f>'[1]National Polling Changes'!W29</f>
        <v>43848</v>
      </c>
      <c r="B29" s="1">
        <f>ROUND((IF('[1]National Polling Changes'!$W29&gt;43409,'[1]National Polling Changes'!X29*100,B28)),2)</f>
        <v>28.42</v>
      </c>
      <c r="C29" s="1">
        <f>ROUND((IF('[1]National Polling Changes'!$W29&gt;43409,'[1]National Polling Changes'!Y29*100,C28)),2)</f>
        <v>6.73</v>
      </c>
      <c r="D29" s="1">
        <f>ROUND((IF('[1]National Polling Changes'!$W29&gt;43409,'[1]National Polling Changes'!Z29*100,D28)),2)</f>
        <v>1.4</v>
      </c>
      <c r="E29" s="1">
        <f>ROUND((IF('[1]National Polling Changes'!$W29&gt;43409,'[1]National Polling Changes'!AA29*100,E28)),2)</f>
        <v>7.77</v>
      </c>
      <c r="F29" s="1">
        <f>ROUND((IF('[1]National Polling Changes'!$W29&gt;43409,'[1]National Polling Changes'!AB29*100,F28)),2)</f>
        <v>2.84</v>
      </c>
      <c r="G29" s="1">
        <f>ROUND((IF('[1]National Polling Changes'!$W29&gt;43409,'[1]National Polling Changes'!AC29*100,G28)),2)</f>
        <v>20.55</v>
      </c>
      <c r="H29" s="1">
        <f>ROUND((IF('[1]National Polling Changes'!$W29&gt;43409,'[1]National Polling Changes'!AD29*100,H28)),2)</f>
        <v>2.5</v>
      </c>
      <c r="I29" s="1">
        <f>ROUND((IF('[1]National Polling Changes'!$W29&gt;43409,'[1]National Polling Changes'!AE29*100,I28)),2)</f>
        <v>15.22</v>
      </c>
      <c r="J29" s="1">
        <f>ROUND((IF('[1]National Polling Changes'!$W29&gt;43409,'[1]National Polling Changes'!AF29*100,J28)),2)</f>
        <v>3.95</v>
      </c>
    </row>
    <row r="30" spans="1:10">
      <c r="A30" s="26">
        <f>'[1]National Polling Changes'!W30</f>
        <v>43847</v>
      </c>
      <c r="B30" s="1">
        <f>ROUND((IF('[1]National Polling Changes'!$W30&gt;43409,'[1]National Polling Changes'!X30*100,B29)),2)</f>
        <v>28.42</v>
      </c>
      <c r="C30" s="1">
        <f>ROUND((IF('[1]National Polling Changes'!$W30&gt;43409,'[1]National Polling Changes'!Y30*100,C29)),2)</f>
        <v>6.73</v>
      </c>
      <c r="D30" s="1">
        <f>ROUND((IF('[1]National Polling Changes'!$W30&gt;43409,'[1]National Polling Changes'!Z30*100,D29)),2)</f>
        <v>1.4</v>
      </c>
      <c r="E30" s="1">
        <f>ROUND((IF('[1]National Polling Changes'!$W30&gt;43409,'[1]National Polling Changes'!AA30*100,E29)),2)</f>
        <v>7.77</v>
      </c>
      <c r="F30" s="1">
        <f>ROUND((IF('[1]National Polling Changes'!$W30&gt;43409,'[1]National Polling Changes'!AB30*100,F29)),2)</f>
        <v>2.84</v>
      </c>
      <c r="G30" s="1">
        <f>ROUND((IF('[1]National Polling Changes'!$W30&gt;43409,'[1]National Polling Changes'!AC30*100,G29)),2)</f>
        <v>20.55</v>
      </c>
      <c r="H30" s="1">
        <f>ROUND((IF('[1]National Polling Changes'!$W30&gt;43409,'[1]National Polling Changes'!AD30*100,H29)),2)</f>
        <v>2.5</v>
      </c>
      <c r="I30" s="1">
        <f>ROUND((IF('[1]National Polling Changes'!$W30&gt;43409,'[1]National Polling Changes'!AE30*100,I29)),2)</f>
        <v>15.22</v>
      </c>
      <c r="J30" s="1">
        <f>ROUND((IF('[1]National Polling Changes'!$W30&gt;43409,'[1]National Polling Changes'!AF30*100,J29)),2)</f>
        <v>3.95</v>
      </c>
    </row>
    <row r="31" spans="1:10">
      <c r="A31" s="26">
        <f>'[1]National Polling Changes'!W31</f>
        <v>43846</v>
      </c>
      <c r="B31" s="1">
        <f>ROUND((IF('[1]National Polling Changes'!$W31&gt;43409,'[1]National Polling Changes'!X31*100,B30)),2)</f>
        <v>28.42</v>
      </c>
      <c r="C31" s="1">
        <f>ROUND((IF('[1]National Polling Changes'!$W31&gt;43409,'[1]National Polling Changes'!Y31*100,C30)),2)</f>
        <v>6.73</v>
      </c>
      <c r="D31" s="1">
        <f>ROUND((IF('[1]National Polling Changes'!$W31&gt;43409,'[1]National Polling Changes'!Z31*100,D30)),2)</f>
        <v>1.4</v>
      </c>
      <c r="E31" s="1">
        <f>ROUND((IF('[1]National Polling Changes'!$W31&gt;43409,'[1]National Polling Changes'!AA31*100,E30)),2)</f>
        <v>7.77</v>
      </c>
      <c r="F31" s="1">
        <f>ROUND((IF('[1]National Polling Changes'!$W31&gt;43409,'[1]National Polling Changes'!AB31*100,F30)),2)</f>
        <v>2.84</v>
      </c>
      <c r="G31" s="1">
        <f>ROUND((IF('[1]National Polling Changes'!$W31&gt;43409,'[1]National Polling Changes'!AC31*100,G30)),2)</f>
        <v>20.55</v>
      </c>
      <c r="H31" s="1">
        <f>ROUND((IF('[1]National Polling Changes'!$W31&gt;43409,'[1]National Polling Changes'!AD31*100,H30)),2)</f>
        <v>2.5</v>
      </c>
      <c r="I31" s="1">
        <f>ROUND((IF('[1]National Polling Changes'!$W31&gt;43409,'[1]National Polling Changes'!AE31*100,I30)),2)</f>
        <v>15.22</v>
      </c>
      <c r="J31" s="1">
        <f>ROUND((IF('[1]National Polling Changes'!$W31&gt;43409,'[1]National Polling Changes'!AF31*100,J30)),2)</f>
        <v>3.95</v>
      </c>
    </row>
    <row r="32" spans="1:10">
      <c r="A32" s="26">
        <f>'[1]National Polling Changes'!W32</f>
        <v>43845</v>
      </c>
      <c r="B32" s="1">
        <f>ROUND((IF('[1]National Polling Changes'!$W32&gt;43409,'[1]National Polling Changes'!X32*100,B31)),2)</f>
        <v>28.41</v>
      </c>
      <c r="C32" s="1">
        <f>ROUND((IF('[1]National Polling Changes'!$W32&gt;43409,'[1]National Polling Changes'!Y32*100,C31)),2)</f>
        <v>6.06</v>
      </c>
      <c r="D32" s="1">
        <f>ROUND((IF('[1]National Polling Changes'!$W32&gt;43409,'[1]National Polling Changes'!Z32*100,D31)),2)</f>
        <v>1.83</v>
      </c>
      <c r="E32" s="1">
        <f>ROUND((IF('[1]National Polling Changes'!$W32&gt;43409,'[1]National Polling Changes'!AA32*100,E31)),2)</f>
        <v>7.69</v>
      </c>
      <c r="F32" s="1">
        <f>ROUND((IF('[1]National Polling Changes'!$W32&gt;43409,'[1]National Polling Changes'!AB32*100,F31)),2)</f>
        <v>3.01</v>
      </c>
      <c r="G32" s="1">
        <f>ROUND((IF('[1]National Polling Changes'!$W32&gt;43409,'[1]National Polling Changes'!AC32*100,G31)),2)</f>
        <v>19.98</v>
      </c>
      <c r="H32" s="1">
        <f>ROUND((IF('[1]National Polling Changes'!$W32&gt;43409,'[1]National Polling Changes'!AD32*100,H31)),2)</f>
        <v>2.2999999999999998</v>
      </c>
      <c r="I32" s="1">
        <f>ROUND((IF('[1]National Polling Changes'!$W32&gt;43409,'[1]National Polling Changes'!AE32*100,I31)),2)</f>
        <v>15.72</v>
      </c>
      <c r="J32" s="1">
        <f>ROUND((IF('[1]National Polling Changes'!$W32&gt;43409,'[1]National Polling Changes'!AF32*100,J31)),2)</f>
        <v>3.79</v>
      </c>
    </row>
    <row r="33" spans="1:10">
      <c r="A33" s="26">
        <f>'[1]National Polling Changes'!W33</f>
        <v>43844</v>
      </c>
      <c r="B33" s="1">
        <f>ROUND((IF('[1]National Polling Changes'!$W33&gt;43409,'[1]National Polling Changes'!X33*100,B32)),2)</f>
        <v>28.41</v>
      </c>
      <c r="C33" s="1">
        <f>ROUND((IF('[1]National Polling Changes'!$W33&gt;43409,'[1]National Polling Changes'!Y33*100,C32)),2)</f>
        <v>6.06</v>
      </c>
      <c r="D33" s="1">
        <f>ROUND((IF('[1]National Polling Changes'!$W33&gt;43409,'[1]National Polling Changes'!Z33*100,D32)),2)</f>
        <v>1.83</v>
      </c>
      <c r="E33" s="1">
        <f>ROUND((IF('[1]National Polling Changes'!$W33&gt;43409,'[1]National Polling Changes'!AA33*100,E32)),2)</f>
        <v>7.69</v>
      </c>
      <c r="F33" s="1">
        <f>ROUND((IF('[1]National Polling Changes'!$W33&gt;43409,'[1]National Polling Changes'!AB33*100,F32)),2)</f>
        <v>3.01</v>
      </c>
      <c r="G33" s="1">
        <f>ROUND((IF('[1]National Polling Changes'!$W33&gt;43409,'[1]National Polling Changes'!AC33*100,G32)),2)</f>
        <v>19.98</v>
      </c>
      <c r="H33" s="1">
        <f>ROUND((IF('[1]National Polling Changes'!$W33&gt;43409,'[1]National Polling Changes'!AD33*100,H32)),2)</f>
        <v>2.2999999999999998</v>
      </c>
      <c r="I33" s="1">
        <f>ROUND((IF('[1]National Polling Changes'!$W33&gt;43409,'[1]National Polling Changes'!AE33*100,I32)),2)</f>
        <v>15.72</v>
      </c>
      <c r="J33" s="1">
        <f>ROUND((IF('[1]National Polling Changes'!$W33&gt;43409,'[1]National Polling Changes'!AF33*100,J32)),2)</f>
        <v>3.79</v>
      </c>
    </row>
    <row r="34" spans="1:10">
      <c r="A34" s="26">
        <f>'[1]National Polling Changes'!W34</f>
        <v>43843</v>
      </c>
      <c r="B34" s="1">
        <f>ROUND((IF('[1]National Polling Changes'!$W34&gt;43409,'[1]National Polling Changes'!X34*100,B33)),2)</f>
        <v>28.48</v>
      </c>
      <c r="C34" s="1">
        <f>ROUND((IF('[1]National Polling Changes'!$W34&gt;43409,'[1]National Polling Changes'!Y34*100,C33)),2)</f>
        <v>6.28</v>
      </c>
      <c r="D34" s="1">
        <f>ROUND((IF('[1]National Polling Changes'!$W34&gt;43409,'[1]National Polling Changes'!Z34*100,D33)),2)</f>
        <v>1.96</v>
      </c>
      <c r="E34" s="1">
        <f>ROUND((IF('[1]National Polling Changes'!$W34&gt;43409,'[1]National Polling Changes'!AA34*100,E33)),2)</f>
        <v>7.84</v>
      </c>
      <c r="F34" s="1">
        <f>ROUND((IF('[1]National Polling Changes'!$W34&gt;43409,'[1]National Polling Changes'!AB34*100,F33)),2)</f>
        <v>3.02</v>
      </c>
      <c r="G34" s="1">
        <f>ROUND((IF('[1]National Polling Changes'!$W34&gt;43409,'[1]National Polling Changes'!AC34*100,G33)),2)</f>
        <v>19.89</v>
      </c>
      <c r="H34" s="1">
        <f>ROUND((IF('[1]National Polling Changes'!$W34&gt;43409,'[1]National Polling Changes'!AD34*100,H33)),2)</f>
        <v>2.44</v>
      </c>
      <c r="I34" s="1">
        <f>ROUND((IF('[1]National Polling Changes'!$W34&gt;43409,'[1]National Polling Changes'!AE34*100,I33)),2)</f>
        <v>15.48</v>
      </c>
      <c r="J34" s="1">
        <f>ROUND((IF('[1]National Polling Changes'!$W34&gt;43409,'[1]National Polling Changes'!AF34*100,J33)),2)</f>
        <v>3.84</v>
      </c>
    </row>
    <row r="35" spans="1:10">
      <c r="A35" s="26">
        <f>'[1]National Polling Changes'!W35</f>
        <v>43842</v>
      </c>
      <c r="B35" s="1">
        <f>ROUND((IF('[1]National Polling Changes'!$W35&gt;43409,'[1]National Polling Changes'!X35*100,B34)),2)</f>
        <v>28.48</v>
      </c>
      <c r="C35" s="1">
        <f>ROUND((IF('[1]National Polling Changes'!$W35&gt;43409,'[1]National Polling Changes'!Y35*100,C34)),2)</f>
        <v>6.28</v>
      </c>
      <c r="D35" s="1">
        <f>ROUND((IF('[1]National Polling Changes'!$W35&gt;43409,'[1]National Polling Changes'!Z35*100,D34)),2)</f>
        <v>1.96</v>
      </c>
      <c r="E35" s="1">
        <f>ROUND((IF('[1]National Polling Changes'!$W35&gt;43409,'[1]National Polling Changes'!AA35*100,E34)),2)</f>
        <v>7.84</v>
      </c>
      <c r="F35" s="1">
        <f>ROUND((IF('[1]National Polling Changes'!$W35&gt;43409,'[1]National Polling Changes'!AB35*100,F34)),2)</f>
        <v>3.02</v>
      </c>
      <c r="G35" s="1">
        <f>ROUND((IF('[1]National Polling Changes'!$W35&gt;43409,'[1]National Polling Changes'!AC35*100,G34)),2)</f>
        <v>19.89</v>
      </c>
      <c r="H35" s="1">
        <f>ROUND((IF('[1]National Polling Changes'!$W35&gt;43409,'[1]National Polling Changes'!AD35*100,H34)),2)</f>
        <v>2.44</v>
      </c>
      <c r="I35" s="1">
        <f>ROUND((IF('[1]National Polling Changes'!$W35&gt;43409,'[1]National Polling Changes'!AE35*100,I34)),2)</f>
        <v>15.48</v>
      </c>
      <c r="J35" s="1">
        <f>ROUND((IF('[1]National Polling Changes'!$W35&gt;43409,'[1]National Polling Changes'!AF35*100,J34)),2)</f>
        <v>3.84</v>
      </c>
    </row>
    <row r="36" spans="1:10">
      <c r="A36" s="26">
        <f>'[1]National Polling Changes'!W36</f>
        <v>43841</v>
      </c>
      <c r="B36" s="1">
        <f>ROUND((IF('[1]National Polling Changes'!$W36&gt;43409,'[1]National Polling Changes'!X36*100,B35)),2)</f>
        <v>28.66</v>
      </c>
      <c r="C36" s="1">
        <f>ROUND((IF('[1]National Polling Changes'!$W36&gt;43409,'[1]National Polling Changes'!Y36*100,C35)),2)</f>
        <v>5.77</v>
      </c>
      <c r="D36" s="1">
        <f>ROUND((IF('[1]National Polling Changes'!$W36&gt;43409,'[1]National Polling Changes'!Z36*100,D35)),2)</f>
        <v>2.2599999999999998</v>
      </c>
      <c r="E36" s="1">
        <f>ROUND((IF('[1]National Polling Changes'!$W36&gt;43409,'[1]National Polling Changes'!AA36*100,E35)),2)</f>
        <v>8.34</v>
      </c>
      <c r="F36" s="1">
        <f>ROUND((IF('[1]National Polling Changes'!$W36&gt;43409,'[1]National Polling Changes'!AB36*100,F35)),2)</f>
        <v>3.06</v>
      </c>
      <c r="G36" s="1">
        <f>ROUND((IF('[1]National Polling Changes'!$W36&gt;43409,'[1]National Polling Changes'!AC36*100,G35)),2)</f>
        <v>19.690000000000001</v>
      </c>
      <c r="H36" s="1">
        <f>ROUND((IF('[1]National Polling Changes'!$W36&gt;43409,'[1]National Polling Changes'!AD36*100,H35)),2)</f>
        <v>2.11</v>
      </c>
      <c r="I36" s="1">
        <f>ROUND((IF('[1]National Polling Changes'!$W36&gt;43409,'[1]National Polling Changes'!AE36*100,I35)),2)</f>
        <v>15.72</v>
      </c>
      <c r="J36" s="1">
        <f>ROUND((IF('[1]National Polling Changes'!$W36&gt;43409,'[1]National Polling Changes'!AF36*100,J35)),2)</f>
        <v>3.65</v>
      </c>
    </row>
    <row r="37" spans="1:10">
      <c r="A37" s="26">
        <f>'[1]National Polling Changes'!W37</f>
        <v>43840</v>
      </c>
      <c r="B37" s="1">
        <f>ROUND((IF('[1]National Polling Changes'!$W37&gt;43409,'[1]National Polling Changes'!X37*100,B36)),2)</f>
        <v>28.47</v>
      </c>
      <c r="C37" s="1">
        <f>ROUND((IF('[1]National Polling Changes'!$W37&gt;43409,'[1]National Polling Changes'!Y37*100,C36)),2)</f>
        <v>5.89</v>
      </c>
      <c r="D37" s="1">
        <f>ROUND((IF('[1]National Polling Changes'!$W37&gt;43409,'[1]National Polling Changes'!Z37*100,D36)),2)</f>
        <v>2.2400000000000002</v>
      </c>
      <c r="E37" s="1">
        <f>ROUND((IF('[1]National Polling Changes'!$W37&gt;43409,'[1]National Polling Changes'!AA37*100,E36)),2)</f>
        <v>8.27</v>
      </c>
      <c r="F37" s="1">
        <f>ROUND((IF('[1]National Polling Changes'!$W37&gt;43409,'[1]National Polling Changes'!AB37*100,F36)),2)</f>
        <v>3</v>
      </c>
      <c r="G37" s="1">
        <f>ROUND((IF('[1]National Polling Changes'!$W37&gt;43409,'[1]National Polling Changes'!AC37*100,G36)),2)</f>
        <v>19.75</v>
      </c>
      <c r="H37" s="1">
        <f>ROUND((IF('[1]National Polling Changes'!$W37&gt;43409,'[1]National Polling Changes'!AD37*100,H36)),2)</f>
        <v>2.17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3.67</v>
      </c>
    </row>
    <row r="38" spans="1:10">
      <c r="A38" s="26">
        <f>'[1]National Polling Changes'!W38</f>
        <v>43839</v>
      </c>
      <c r="B38" s="1">
        <f>ROUND((IF('[1]National Polling Changes'!$W38&gt;43409,'[1]National Polling Changes'!X38*100,B37)),2)</f>
        <v>28.47</v>
      </c>
      <c r="C38" s="1">
        <f>ROUND((IF('[1]National Polling Changes'!$W38&gt;43409,'[1]National Polling Changes'!Y38*100,C37)),2)</f>
        <v>5.89</v>
      </c>
      <c r="D38" s="1">
        <f>ROUND((IF('[1]National Polling Changes'!$W38&gt;43409,'[1]National Polling Changes'!Z38*100,D37)),2)</f>
        <v>2.2400000000000002</v>
      </c>
      <c r="E38" s="1">
        <f>ROUND((IF('[1]National Polling Changes'!$W38&gt;43409,'[1]National Polling Changes'!AA38*100,E37)),2)</f>
        <v>8.27</v>
      </c>
      <c r="F38" s="1">
        <f>ROUND((IF('[1]National Polling Changes'!$W38&gt;43409,'[1]National Polling Changes'!AB38*100,F37)),2)</f>
        <v>3</v>
      </c>
      <c r="G38" s="1">
        <f>ROUND((IF('[1]National Polling Changes'!$W38&gt;43409,'[1]National Polling Changes'!AC38*100,G37)),2)</f>
        <v>19.75</v>
      </c>
      <c r="H38" s="1">
        <f>ROUND((IF('[1]National Polling Changes'!$W38&gt;43409,'[1]National Polling Changes'!AD38*100,H37)),2)</f>
        <v>2.17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3.67</v>
      </c>
    </row>
    <row r="39" spans="1:10">
      <c r="A39" s="26">
        <f>'[1]National Polling Changes'!W39</f>
        <v>43838</v>
      </c>
      <c r="B39" s="1">
        <f>ROUND((IF('[1]National Polling Changes'!$W39&gt;43409,'[1]National Polling Changes'!X39*100,B38)),2)</f>
        <v>28.85</v>
      </c>
      <c r="C39" s="1">
        <f>ROUND((IF('[1]National Polling Changes'!$W39&gt;43409,'[1]National Polling Changes'!Y39*100,C38)),2)</f>
        <v>5.68</v>
      </c>
      <c r="D39" s="1">
        <f>ROUND((IF('[1]National Polling Changes'!$W39&gt;43409,'[1]National Polling Changes'!Z39*100,D38)),2)</f>
        <v>2.35</v>
      </c>
      <c r="E39" s="1">
        <f>ROUND((IF('[1]National Polling Changes'!$W39&gt;43409,'[1]National Polling Changes'!AA39*100,E38)),2)</f>
        <v>8.25</v>
      </c>
      <c r="F39" s="1">
        <f>ROUND((IF('[1]National Polling Changes'!$W39&gt;43409,'[1]National Polling Changes'!AB39*100,F38)),2)</f>
        <v>3.15</v>
      </c>
      <c r="G39" s="1">
        <f>ROUND((IF('[1]National Polling Changes'!$W39&gt;43409,'[1]National Polling Changes'!AC39*100,G38)),2)</f>
        <v>19.93</v>
      </c>
      <c r="H39" s="1">
        <f>ROUND((IF('[1]National Polling Changes'!$W39&gt;43409,'[1]National Polling Changes'!AD39*100,H38)),2)</f>
        <v>2.0699999999999998</v>
      </c>
      <c r="I39" s="1">
        <f>ROUND((IF('[1]National Polling Changes'!$W39&gt;43409,'[1]National Polling Changes'!AE39*100,I38)),2)</f>
        <v>15.39</v>
      </c>
      <c r="J39" s="1">
        <f>ROUND((IF('[1]National Polling Changes'!$W39&gt;43409,'[1]National Polling Changes'!AF39*100,J38)),2)</f>
        <v>3.65</v>
      </c>
    </row>
    <row r="40" spans="1:10">
      <c r="A40" s="26">
        <f>'[1]National Polling Changes'!W40</f>
        <v>43837</v>
      </c>
      <c r="B40" s="1">
        <f>ROUND((IF('[1]National Polling Changes'!$W40&gt;43409,'[1]National Polling Changes'!X40*100,B39)),2)</f>
        <v>28.85</v>
      </c>
      <c r="C40" s="1">
        <f>ROUND((IF('[1]National Polling Changes'!$W40&gt;43409,'[1]National Polling Changes'!Y40*100,C39)),2)</f>
        <v>5.68</v>
      </c>
      <c r="D40" s="1">
        <f>ROUND((IF('[1]National Polling Changes'!$W40&gt;43409,'[1]National Polling Changes'!Z40*100,D39)),2)</f>
        <v>2.35</v>
      </c>
      <c r="E40" s="1">
        <f>ROUND((IF('[1]National Polling Changes'!$W40&gt;43409,'[1]National Polling Changes'!AA40*100,E39)),2)</f>
        <v>8.25</v>
      </c>
      <c r="F40" s="1">
        <f>ROUND((IF('[1]National Polling Changes'!$W40&gt;43409,'[1]National Polling Changes'!AB40*100,F39)),2)</f>
        <v>3.15</v>
      </c>
      <c r="G40" s="1">
        <f>ROUND((IF('[1]National Polling Changes'!$W40&gt;43409,'[1]National Polling Changes'!AC40*100,G39)),2)</f>
        <v>19.93</v>
      </c>
      <c r="H40" s="1">
        <f>ROUND((IF('[1]National Polling Changes'!$W40&gt;43409,'[1]National Polling Changes'!AD40*100,H39)),2)</f>
        <v>2.0699999999999998</v>
      </c>
      <c r="I40" s="1">
        <f>ROUND((IF('[1]National Polling Changes'!$W40&gt;43409,'[1]National Polling Changes'!AE40*100,I39)),2)</f>
        <v>15.39</v>
      </c>
      <c r="J40" s="1">
        <f>ROUND((IF('[1]National Polling Changes'!$W40&gt;43409,'[1]National Polling Changes'!AF40*100,J39)),2)</f>
        <v>3.65</v>
      </c>
    </row>
    <row r="41" spans="1:10">
      <c r="A41" s="26">
        <f>'[1]National Polling Changes'!W41</f>
        <v>43836</v>
      </c>
      <c r="B41" s="1">
        <f>ROUND((IF('[1]National Polling Changes'!$W41&gt;43409,'[1]National Polling Changes'!X41*100,B40)),2)</f>
        <v>28.85</v>
      </c>
      <c r="C41" s="1">
        <f>ROUND((IF('[1]National Polling Changes'!$W41&gt;43409,'[1]National Polling Changes'!Y41*100,C40)),2)</f>
        <v>5.73</v>
      </c>
      <c r="D41" s="1">
        <f>ROUND((IF('[1]National Polling Changes'!$W41&gt;43409,'[1]National Polling Changes'!Z41*100,D40)),2)</f>
        <v>2.41</v>
      </c>
      <c r="E41" s="1">
        <f>ROUND((IF('[1]National Polling Changes'!$W41&gt;43409,'[1]National Polling Changes'!AA41*100,E40)),2)</f>
        <v>8.35</v>
      </c>
      <c r="F41" s="1">
        <f>ROUND((IF('[1]National Polling Changes'!$W41&gt;43409,'[1]National Polling Changes'!AB41*100,F40)),2)</f>
        <v>3.13</v>
      </c>
      <c r="G41" s="1">
        <f>ROUND((IF('[1]National Polling Changes'!$W41&gt;43409,'[1]National Polling Changes'!AC41*100,G40)),2)</f>
        <v>19.84</v>
      </c>
      <c r="H41" s="1">
        <f>ROUND((IF('[1]National Polling Changes'!$W41&gt;43409,'[1]National Polling Changes'!AD41*100,H40)),2)</f>
        <v>2.0499999999999998</v>
      </c>
      <c r="I41" s="1">
        <f>ROUND((IF('[1]National Polling Changes'!$W41&gt;43409,'[1]National Polling Changes'!AE41*100,I40)),2)</f>
        <v>15.29</v>
      </c>
      <c r="J41" s="1">
        <f>ROUND((IF('[1]National Polling Changes'!$W41&gt;43409,'[1]National Polling Changes'!AF41*100,J40)),2)</f>
        <v>3.66</v>
      </c>
    </row>
    <row r="42" spans="1:10">
      <c r="A42" s="26">
        <f>'[1]National Polling Changes'!W42</f>
        <v>43835</v>
      </c>
      <c r="B42" s="1">
        <f>ROUND((IF('[1]National Polling Changes'!$W42&gt;43409,'[1]National Polling Changes'!X42*100,B41)),2)</f>
        <v>28.85</v>
      </c>
      <c r="C42" s="1">
        <f>ROUND((IF('[1]National Polling Changes'!$W42&gt;43409,'[1]National Polling Changes'!Y42*100,C41)),2)</f>
        <v>5.73</v>
      </c>
      <c r="D42" s="1">
        <f>ROUND((IF('[1]National Polling Changes'!$W42&gt;43409,'[1]National Polling Changes'!Z42*100,D41)),2)</f>
        <v>2.41</v>
      </c>
      <c r="E42" s="1">
        <f>ROUND((IF('[1]National Polling Changes'!$W42&gt;43409,'[1]National Polling Changes'!AA42*100,E41)),2)</f>
        <v>8.35</v>
      </c>
      <c r="F42" s="1">
        <f>ROUND((IF('[1]National Polling Changes'!$W42&gt;43409,'[1]National Polling Changes'!AB42*100,F41)),2)</f>
        <v>3.13</v>
      </c>
      <c r="G42" s="1">
        <f>ROUND((IF('[1]National Polling Changes'!$W42&gt;43409,'[1]National Polling Changes'!AC42*100,G41)),2)</f>
        <v>19.84</v>
      </c>
      <c r="H42" s="1">
        <f>ROUND((IF('[1]National Polling Changes'!$W42&gt;43409,'[1]National Polling Changes'!AD42*100,H41)),2)</f>
        <v>2.0499999999999998</v>
      </c>
      <c r="I42" s="1">
        <f>ROUND((IF('[1]National Polling Changes'!$W42&gt;43409,'[1]National Polling Changes'!AE42*100,I41)),2)</f>
        <v>15.29</v>
      </c>
      <c r="J42" s="1">
        <f>ROUND((IF('[1]National Polling Changes'!$W42&gt;43409,'[1]National Polling Changes'!AF42*100,J41)),2)</f>
        <v>3.66</v>
      </c>
    </row>
    <row r="43" spans="1:10">
      <c r="A43" s="26">
        <f>'[1]National Polling Changes'!W43</f>
        <v>43834</v>
      </c>
      <c r="B43" s="1">
        <f>ROUND((IF('[1]National Polling Changes'!$W43&gt;43409,'[1]National Polling Changes'!X43*100,B42)),2)</f>
        <v>28.61</v>
      </c>
      <c r="C43" s="1">
        <f>ROUND((IF('[1]National Polling Changes'!$W43&gt;43409,'[1]National Polling Changes'!Y43*100,C42)),2)</f>
        <v>5.61</v>
      </c>
      <c r="D43" s="1">
        <f>ROUND((IF('[1]National Polling Changes'!$W43&gt;43409,'[1]National Polling Changes'!Z43*100,D42)),2)</f>
        <v>2.4300000000000002</v>
      </c>
      <c r="E43" s="1">
        <f>ROUND((IF('[1]National Polling Changes'!$W43&gt;43409,'[1]National Polling Changes'!AA43*100,E42)),2)</f>
        <v>8.3699999999999992</v>
      </c>
      <c r="F43" s="1">
        <f>ROUND((IF('[1]National Polling Changes'!$W43&gt;43409,'[1]National Polling Changes'!AB43*100,F42)),2)</f>
        <v>3.13</v>
      </c>
      <c r="G43" s="1">
        <f>ROUND((IF('[1]National Polling Changes'!$W43&gt;43409,'[1]National Polling Changes'!AC43*100,G42)),2)</f>
        <v>19.47</v>
      </c>
      <c r="H43" s="1">
        <f>ROUND((IF('[1]National Polling Changes'!$W43&gt;43409,'[1]National Polling Changes'!AD43*100,H42)),2)</f>
        <v>1.83</v>
      </c>
      <c r="I43" s="1">
        <f>ROUND((IF('[1]National Polling Changes'!$W43&gt;43409,'[1]National Polling Changes'!AE43*100,I42)),2)</f>
        <v>15.45</v>
      </c>
      <c r="J43" s="1">
        <f>ROUND((IF('[1]National Polling Changes'!$W43&gt;43409,'[1]National Polling Changes'!AF43*100,J42)),2)</f>
        <v>3.62</v>
      </c>
    </row>
    <row r="44" spans="1:10">
      <c r="A44" s="26">
        <f>'[1]National Polling Changes'!W44</f>
        <v>43833</v>
      </c>
      <c r="B44" s="1">
        <f>ROUND((IF('[1]National Polling Changes'!$W44&gt;43409,'[1]National Polling Changes'!X44*100,B43)),2)</f>
        <v>28.61</v>
      </c>
      <c r="C44" s="1">
        <f>ROUND((IF('[1]National Polling Changes'!$W44&gt;43409,'[1]National Polling Changes'!Y44*100,C43)),2)</f>
        <v>5.61</v>
      </c>
      <c r="D44" s="1">
        <f>ROUND((IF('[1]National Polling Changes'!$W44&gt;43409,'[1]National Polling Changes'!Z44*100,D43)),2)</f>
        <v>2.4300000000000002</v>
      </c>
      <c r="E44" s="1">
        <f>ROUND((IF('[1]National Polling Changes'!$W44&gt;43409,'[1]National Polling Changes'!AA44*100,E43)),2)</f>
        <v>8.3699999999999992</v>
      </c>
      <c r="F44" s="1">
        <f>ROUND((IF('[1]National Polling Changes'!$W44&gt;43409,'[1]National Polling Changes'!AB44*100,F43)),2)</f>
        <v>3.13</v>
      </c>
      <c r="G44" s="1">
        <f>ROUND((IF('[1]National Polling Changes'!$W44&gt;43409,'[1]National Polling Changes'!AC44*100,G43)),2)</f>
        <v>19.47</v>
      </c>
      <c r="H44" s="1">
        <f>ROUND((IF('[1]National Polling Changes'!$W44&gt;43409,'[1]National Polling Changes'!AD44*100,H43)),2)</f>
        <v>1.83</v>
      </c>
      <c r="I44" s="1">
        <f>ROUND((IF('[1]National Polling Changes'!$W44&gt;43409,'[1]National Polling Changes'!AE44*100,I43)),2)</f>
        <v>15.45</v>
      </c>
      <c r="J44" s="1">
        <f>ROUND((IF('[1]National Polling Changes'!$W44&gt;43409,'[1]National Polling Changes'!AF44*100,J43)),2)</f>
        <v>3.62</v>
      </c>
    </row>
    <row r="45" spans="1:10">
      <c r="A45" s="26">
        <f>'[1]National Polling Changes'!W45</f>
        <v>43832</v>
      </c>
      <c r="B45" s="1">
        <f>ROUND((IF('[1]National Polling Changes'!$W45&gt;43409,'[1]National Polling Changes'!X45*100,B44)),2)</f>
        <v>28.61</v>
      </c>
      <c r="C45" s="1">
        <f>ROUND((IF('[1]National Polling Changes'!$W45&gt;43409,'[1]National Polling Changes'!Y45*100,C44)),2)</f>
        <v>5.61</v>
      </c>
      <c r="D45" s="1">
        <f>ROUND((IF('[1]National Polling Changes'!$W45&gt;43409,'[1]National Polling Changes'!Z45*100,D44)),2)</f>
        <v>2.4300000000000002</v>
      </c>
      <c r="E45" s="1">
        <f>ROUND((IF('[1]National Polling Changes'!$W45&gt;43409,'[1]National Polling Changes'!AA45*100,E44)),2)</f>
        <v>8.3699999999999992</v>
      </c>
      <c r="F45" s="1">
        <f>ROUND((IF('[1]National Polling Changes'!$W45&gt;43409,'[1]National Polling Changes'!AB45*100,F44)),2)</f>
        <v>3.13</v>
      </c>
      <c r="G45" s="1">
        <f>ROUND((IF('[1]National Polling Changes'!$W45&gt;43409,'[1]National Polling Changes'!AC45*100,G44)),2)</f>
        <v>19.47</v>
      </c>
      <c r="H45" s="1">
        <f>ROUND((IF('[1]National Polling Changes'!$W45&gt;43409,'[1]National Polling Changes'!AD45*100,H44)),2)</f>
        <v>1.83</v>
      </c>
      <c r="I45" s="1">
        <f>ROUND((IF('[1]National Polling Changes'!$W45&gt;43409,'[1]National Polling Changes'!AE45*100,I44)),2)</f>
        <v>15.45</v>
      </c>
      <c r="J45" s="1">
        <f>ROUND((IF('[1]National Polling Changes'!$W45&gt;43409,'[1]National Polling Changes'!AF45*100,J44)),2)</f>
        <v>3.62</v>
      </c>
    </row>
    <row r="46" spans="1:10">
      <c r="A46" s="26">
        <f>'[1]National Polling Changes'!W46</f>
        <v>43831</v>
      </c>
      <c r="B46" s="1">
        <f>ROUND((IF('[1]National Polling Changes'!$W46&gt;43409,'[1]National Polling Changes'!X46*100,B45)),2)</f>
        <v>28.61</v>
      </c>
      <c r="C46" s="1">
        <f>ROUND((IF('[1]National Polling Changes'!$W46&gt;43409,'[1]National Polling Changes'!Y46*100,C45)),2)</f>
        <v>5.61</v>
      </c>
      <c r="D46" s="1">
        <f>ROUND((IF('[1]National Polling Changes'!$W46&gt;43409,'[1]National Polling Changes'!Z46*100,D45)),2)</f>
        <v>2.4300000000000002</v>
      </c>
      <c r="E46" s="1">
        <f>ROUND((IF('[1]National Polling Changes'!$W46&gt;43409,'[1]National Polling Changes'!AA46*100,E45)),2)</f>
        <v>8.3699999999999992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19.47</v>
      </c>
      <c r="H46" s="1">
        <f>ROUND((IF('[1]National Polling Changes'!$W46&gt;43409,'[1]National Polling Changes'!AD46*100,H45)),2)</f>
        <v>1.83</v>
      </c>
      <c r="I46" s="1">
        <f>ROUND((IF('[1]National Polling Changes'!$W46&gt;43409,'[1]National Polling Changes'!AE46*100,I45)),2)</f>
        <v>15.45</v>
      </c>
      <c r="J46" s="1">
        <f>ROUND((IF('[1]National Polling Changes'!$W46&gt;43409,'[1]National Polling Changes'!AF46*100,J45)),2)</f>
        <v>3.62</v>
      </c>
    </row>
    <row r="47" spans="1:10">
      <c r="A47" s="26">
        <f>'[1]National Polling Changes'!W47</f>
        <v>43830</v>
      </c>
      <c r="B47" s="1">
        <f>ROUND((IF('[1]National Polling Changes'!$W47&gt;43409,'[1]National Polling Changes'!X47*100,B46)),2)</f>
        <v>28.61</v>
      </c>
      <c r="C47" s="1">
        <f>ROUND((IF('[1]National Polling Changes'!$W47&gt;43409,'[1]National Polling Changes'!Y47*100,C46)),2)</f>
        <v>5.61</v>
      </c>
      <c r="D47" s="1">
        <f>ROUND((IF('[1]National Polling Changes'!$W47&gt;43409,'[1]National Polling Changes'!Z47*100,D46)),2)</f>
        <v>2.4300000000000002</v>
      </c>
      <c r="E47" s="1">
        <f>ROUND((IF('[1]National Polling Changes'!$W47&gt;43409,'[1]National Polling Changes'!AA47*100,E46)),2)</f>
        <v>8.3699999999999992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19.47</v>
      </c>
      <c r="H47" s="1">
        <f>ROUND((IF('[1]National Polling Changes'!$W47&gt;43409,'[1]National Polling Changes'!AD47*100,H46)),2)</f>
        <v>1.83</v>
      </c>
      <c r="I47" s="1">
        <f>ROUND((IF('[1]National Polling Changes'!$W47&gt;43409,'[1]National Polling Changes'!AE47*100,I46)),2)</f>
        <v>15.45</v>
      </c>
      <c r="J47" s="1">
        <f>ROUND((IF('[1]National Polling Changes'!$W47&gt;43409,'[1]National Polling Changes'!AF47*100,J46)),2)</f>
        <v>3.62</v>
      </c>
    </row>
    <row r="48" spans="1:10">
      <c r="A48" s="26">
        <f>'[1]National Polling Changes'!W48</f>
        <v>43829</v>
      </c>
      <c r="B48" s="1">
        <f>ROUND((IF('[1]National Polling Changes'!$W48&gt;43409,'[1]National Polling Changes'!X48*100,B47)),2)</f>
        <v>28.62</v>
      </c>
      <c r="C48" s="1">
        <f>ROUND((IF('[1]National Polling Changes'!$W48&gt;43409,'[1]National Polling Changes'!Y48*100,C47)),2)</f>
        <v>5.65</v>
      </c>
      <c r="D48" s="1">
        <f>ROUND((IF('[1]National Polling Changes'!$W48&gt;43409,'[1]National Polling Changes'!Z48*100,D47)),2)</f>
        <v>2.34</v>
      </c>
      <c r="E48" s="1">
        <f>ROUND((IF('[1]National Polling Changes'!$W48&gt;43409,'[1]National Polling Changes'!AA48*100,E47)),2)</f>
        <v>8.43</v>
      </c>
      <c r="F48" s="1">
        <f>ROUND((IF('[1]National Polling Changes'!$W48&gt;43409,'[1]National Polling Changes'!AB48*100,F47)),2)</f>
        <v>3.1</v>
      </c>
      <c r="G48" s="1">
        <f>ROUND((IF('[1]National Polling Changes'!$W48&gt;43409,'[1]National Polling Changes'!AC48*100,G47)),2)</f>
        <v>19.309999999999999</v>
      </c>
      <c r="H48" s="1">
        <f>ROUND((IF('[1]National Polling Changes'!$W48&gt;43409,'[1]National Polling Changes'!AD48*100,H47)),2)</f>
        <v>1.76</v>
      </c>
      <c r="I48" s="1">
        <f>ROUND((IF('[1]National Polling Changes'!$W48&gt;43409,'[1]National Polling Changes'!AE48*100,I47)),2)</f>
        <v>15.34</v>
      </c>
      <c r="J48" s="1">
        <f>ROUND((IF('[1]National Polling Changes'!$W48&gt;43409,'[1]National Polling Changes'!AF48*100,J47)),2)</f>
        <v>3.67</v>
      </c>
    </row>
    <row r="49" spans="1:10">
      <c r="A49" s="26">
        <f>'[1]National Polling Changes'!W49</f>
        <v>43828</v>
      </c>
      <c r="B49" s="1">
        <f>ROUND((IF('[1]National Polling Changes'!$W49&gt;43409,'[1]National Polling Changes'!X49*100,B48)),2)</f>
        <v>28.62</v>
      </c>
      <c r="C49" s="1">
        <f>ROUND((IF('[1]National Polling Changes'!$W49&gt;43409,'[1]National Polling Changes'!Y49*100,C48)),2)</f>
        <v>5.65</v>
      </c>
      <c r="D49" s="1">
        <f>ROUND((IF('[1]National Polling Changes'!$W49&gt;43409,'[1]National Polling Changes'!Z49*100,D48)),2)</f>
        <v>2.34</v>
      </c>
      <c r="E49" s="1">
        <f>ROUND((IF('[1]National Polling Changes'!$W49&gt;43409,'[1]National Polling Changes'!AA49*100,E48)),2)</f>
        <v>8.43</v>
      </c>
      <c r="F49" s="1">
        <f>ROUND((IF('[1]National Polling Changes'!$W49&gt;43409,'[1]National Polling Changes'!AB49*100,F48)),2)</f>
        <v>3.1</v>
      </c>
      <c r="G49" s="1">
        <f>ROUND((IF('[1]National Polling Changes'!$W49&gt;43409,'[1]National Polling Changes'!AC49*100,G48)),2)</f>
        <v>19.309999999999999</v>
      </c>
      <c r="H49" s="1">
        <f>ROUND((IF('[1]National Polling Changes'!$W49&gt;43409,'[1]National Polling Changes'!AD49*100,H48)),2)</f>
        <v>1.76</v>
      </c>
      <c r="I49" s="1">
        <f>ROUND((IF('[1]National Polling Changes'!$W49&gt;43409,'[1]National Polling Changes'!AE49*100,I48)),2)</f>
        <v>15.34</v>
      </c>
      <c r="J49" s="1">
        <f>ROUND((IF('[1]National Polling Changes'!$W49&gt;43409,'[1]National Polling Changes'!AF49*100,J48)),2)</f>
        <v>3.67</v>
      </c>
    </row>
    <row r="50" spans="1:10">
      <c r="A50" s="26">
        <f>'[1]National Polling Changes'!W50</f>
        <v>43827</v>
      </c>
      <c r="B50" s="1">
        <f>ROUND((IF('[1]National Polling Changes'!$W50&gt;43409,'[1]National Polling Changes'!X50*100,B49)),2)</f>
        <v>28.43</v>
      </c>
      <c r="C50" s="1">
        <f>ROUND((IF('[1]National Polling Changes'!$W50&gt;43409,'[1]National Polling Changes'!Y50*100,C49)),2)</f>
        <v>5.58</v>
      </c>
      <c r="D50" s="1">
        <f>ROUND((IF('[1]National Polling Changes'!$W50&gt;43409,'[1]National Polling Changes'!Z50*100,D49)),2)</f>
        <v>2.33</v>
      </c>
      <c r="E50" s="1">
        <f>ROUND((IF('[1]National Polling Changes'!$W50&gt;43409,'[1]National Polling Changes'!AA50*100,E49)),2)</f>
        <v>8.43</v>
      </c>
      <c r="F50" s="1">
        <f>ROUND((IF('[1]National Polling Changes'!$W50&gt;43409,'[1]National Polling Changes'!AB50*100,F49)),2)</f>
        <v>3.18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1.71</v>
      </c>
      <c r="I50" s="1">
        <f>ROUND((IF('[1]National Polling Changes'!$W50&gt;43409,'[1]National Polling Changes'!AE50*100,I49)),2)</f>
        <v>15.52</v>
      </c>
      <c r="J50" s="1">
        <f>ROUND((IF('[1]National Polling Changes'!$W50&gt;43409,'[1]National Polling Changes'!AF50*100,J49)),2)</f>
        <v>3.64</v>
      </c>
    </row>
    <row r="51" spans="1:10">
      <c r="A51" s="26">
        <f>'[1]National Polling Changes'!W51</f>
        <v>43826</v>
      </c>
      <c r="B51" s="1">
        <f>ROUND((IF('[1]National Polling Changes'!$W51&gt;43409,'[1]National Polling Changes'!X51*100,B50)),2)</f>
        <v>28.12</v>
      </c>
      <c r="C51" s="1">
        <f>ROUND((IF('[1]National Polling Changes'!$W51&gt;43409,'[1]National Polling Changes'!Y51*100,C50)),2)</f>
        <v>5.47</v>
      </c>
      <c r="D51" s="1">
        <f>ROUND((IF('[1]National Polling Changes'!$W51&gt;43409,'[1]National Polling Changes'!Z51*100,D50)),2)</f>
        <v>2.23</v>
      </c>
      <c r="E51" s="1">
        <f>ROUND((IF('[1]National Polling Changes'!$W51&gt;43409,'[1]National Polling Changes'!AA51*100,E50)),2)</f>
        <v>8.59</v>
      </c>
      <c r="F51" s="1">
        <f>ROUND((IF('[1]National Polling Changes'!$W51&gt;43409,'[1]National Polling Changes'!AB51*100,F50)),2)</f>
        <v>3.1</v>
      </c>
      <c r="G51" s="1">
        <f>ROUND((IF('[1]National Polling Changes'!$W51&gt;43409,'[1]National Polling Changes'!AC51*100,G50)),2)</f>
        <v>19.48</v>
      </c>
      <c r="H51" s="1">
        <f>ROUND((IF('[1]National Polling Changes'!$W51&gt;43409,'[1]National Polling Changes'!AD51*100,H50)),2)</f>
        <v>1.65</v>
      </c>
      <c r="I51" s="1">
        <f>ROUND((IF('[1]National Polling Changes'!$W51&gt;43409,'[1]National Polling Changes'!AE51*100,I50)),2)</f>
        <v>15.72</v>
      </c>
      <c r="J51" s="1">
        <f>ROUND((IF('[1]National Polling Changes'!$W51&gt;43409,'[1]National Polling Changes'!AF51*100,J50)),2)</f>
        <v>3.7</v>
      </c>
    </row>
    <row r="52" spans="1:10">
      <c r="A52" s="26">
        <f>'[1]National Polling Changes'!W52</f>
        <v>43825</v>
      </c>
      <c r="B52" s="1">
        <f>ROUND((IF('[1]National Polling Changes'!$W52&gt;43409,'[1]National Polling Changes'!X52*100,B51)),2)</f>
        <v>28.12</v>
      </c>
      <c r="C52" s="1">
        <f>ROUND((IF('[1]National Polling Changes'!$W52&gt;43409,'[1]National Polling Changes'!Y52*100,C51)),2)</f>
        <v>5.47</v>
      </c>
      <c r="D52" s="1">
        <f>ROUND((IF('[1]National Polling Changes'!$W52&gt;43409,'[1]National Polling Changes'!Z52*100,D51)),2)</f>
        <v>2.23</v>
      </c>
      <c r="E52" s="1">
        <f>ROUND((IF('[1]National Polling Changes'!$W52&gt;43409,'[1]National Polling Changes'!AA52*100,E51)),2)</f>
        <v>8.59</v>
      </c>
      <c r="F52" s="1">
        <f>ROUND((IF('[1]National Polling Changes'!$W52&gt;43409,'[1]National Polling Changes'!AB52*100,F51)),2)</f>
        <v>3.1</v>
      </c>
      <c r="G52" s="1">
        <f>ROUND((IF('[1]National Polling Changes'!$W52&gt;43409,'[1]National Polling Changes'!AC52*100,G51)),2)</f>
        <v>19.48</v>
      </c>
      <c r="H52" s="1">
        <f>ROUND((IF('[1]National Polling Changes'!$W52&gt;43409,'[1]National Polling Changes'!AD52*100,H51)),2)</f>
        <v>1.65</v>
      </c>
      <c r="I52" s="1">
        <f>ROUND((IF('[1]National Polling Changes'!$W52&gt;43409,'[1]National Polling Changes'!AE52*100,I51)),2)</f>
        <v>15.72</v>
      </c>
      <c r="J52" s="1">
        <f>ROUND((IF('[1]National Polling Changes'!$W52&gt;43409,'[1]National Polling Changes'!AF52*100,J51)),2)</f>
        <v>3.7</v>
      </c>
    </row>
    <row r="53" spans="1:10">
      <c r="A53" s="26">
        <f>'[1]National Polling Changes'!W53</f>
        <v>43824</v>
      </c>
      <c r="B53" s="1">
        <f>ROUND((IF('[1]National Polling Changes'!$W53&gt;43409,'[1]National Polling Changes'!X53*100,B52)),2)</f>
        <v>28.12</v>
      </c>
      <c r="C53" s="1">
        <f>ROUND((IF('[1]National Polling Changes'!$W53&gt;43409,'[1]National Polling Changes'!Y53*100,C52)),2)</f>
        <v>5.47</v>
      </c>
      <c r="D53" s="1">
        <f>ROUND((IF('[1]National Polling Changes'!$W53&gt;43409,'[1]National Polling Changes'!Z53*100,D52)),2)</f>
        <v>2.23</v>
      </c>
      <c r="E53" s="1">
        <f>ROUND((IF('[1]National Polling Changes'!$W53&gt;43409,'[1]National Polling Changes'!AA53*100,E52)),2)</f>
        <v>8.59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19.48</v>
      </c>
      <c r="H53" s="1">
        <f>ROUND((IF('[1]National Polling Changes'!$W53&gt;43409,'[1]National Polling Changes'!AD53*100,H52)),2)</f>
        <v>1.65</v>
      </c>
      <c r="I53" s="1">
        <f>ROUND((IF('[1]National Polling Changes'!$W53&gt;43409,'[1]National Polling Changes'!AE53*100,I52)),2)</f>
        <v>15.72</v>
      </c>
      <c r="J53" s="1">
        <f>ROUND((IF('[1]National Polling Changes'!$W53&gt;43409,'[1]National Polling Changes'!AF53*100,J52)),2)</f>
        <v>3.7</v>
      </c>
    </row>
    <row r="54" spans="1:10">
      <c r="A54" s="26">
        <f>'[1]National Polling Changes'!W54</f>
        <v>43823</v>
      </c>
      <c r="B54" s="1">
        <f>ROUND((IF('[1]National Polling Changes'!$W54&gt;43409,'[1]National Polling Changes'!X54*100,B53)),2)</f>
        <v>28.12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2.23</v>
      </c>
      <c r="E54" s="1">
        <f>ROUND((IF('[1]National Polling Changes'!$W54&gt;43409,'[1]National Polling Changes'!AA54*100,E53)),2)</f>
        <v>8.59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19.48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15.72</v>
      </c>
      <c r="J54" s="1">
        <f>ROUND((IF('[1]National Polling Changes'!$W54&gt;43409,'[1]National Polling Changes'!AF54*100,J53)),2)</f>
        <v>3.7</v>
      </c>
    </row>
    <row r="55" spans="1:10">
      <c r="A55" s="26">
        <f>'[1]National Polling Changes'!W55</f>
        <v>43822</v>
      </c>
      <c r="B55" s="1">
        <f>ROUND((IF('[1]National Polling Changes'!$W55&gt;43409,'[1]National Polling Changes'!X55*100,B54)),2)</f>
        <v>28.04</v>
      </c>
      <c r="C55" s="1">
        <f>ROUND((IF('[1]National Polling Changes'!$W55&gt;43409,'[1]National Polling Changes'!Y55*100,C54)),2)</f>
        <v>5.46</v>
      </c>
      <c r="D55" s="1">
        <f>ROUND((IF('[1]National Polling Changes'!$W55&gt;43409,'[1]National Polling Changes'!Z55*100,D54)),2)</f>
        <v>2.2599999999999998</v>
      </c>
      <c r="E55" s="1">
        <f>ROUND((IF('[1]National Polling Changes'!$W55&gt;43409,'[1]National Polling Changes'!AA55*100,E54)),2)</f>
        <v>8.6999999999999993</v>
      </c>
      <c r="F55" s="1">
        <f>ROUND((IF('[1]National Polling Changes'!$W55&gt;43409,'[1]National Polling Changes'!AB55*100,F54)),2)</f>
        <v>3.04</v>
      </c>
      <c r="G55" s="1">
        <f>ROUND((IF('[1]National Polling Changes'!$W55&gt;43409,'[1]National Polling Changes'!AC55*100,G54)),2)</f>
        <v>19.41</v>
      </c>
      <c r="H55" s="1">
        <f>ROUND((IF('[1]National Polling Changes'!$W55&gt;43409,'[1]National Polling Changes'!AD55*100,H54)),2)</f>
        <v>1.63</v>
      </c>
      <c r="I55" s="1">
        <f>ROUND((IF('[1]National Polling Changes'!$W55&gt;43409,'[1]National Polling Changes'!AE55*100,I54)),2)</f>
        <v>15.68</v>
      </c>
      <c r="J55" s="1">
        <f>ROUND((IF('[1]National Polling Changes'!$W55&gt;43409,'[1]National Polling Changes'!AF55*100,J54)),2)</f>
        <v>3.68</v>
      </c>
    </row>
    <row r="56" spans="1:10">
      <c r="A56" s="26">
        <f>'[1]National Polling Changes'!W56</f>
        <v>43821</v>
      </c>
      <c r="B56" s="1">
        <f>ROUND((IF('[1]National Polling Changes'!$W56&gt;43409,'[1]National Polling Changes'!X56*100,B55)),2)</f>
        <v>27.95</v>
      </c>
      <c r="C56" s="1">
        <f>ROUND((IF('[1]National Polling Changes'!$W56&gt;43409,'[1]National Polling Changes'!Y56*100,C55)),2)</f>
        <v>5.51</v>
      </c>
      <c r="D56" s="1">
        <f>ROUND((IF('[1]National Polling Changes'!$W56&gt;43409,'[1]National Polling Changes'!Z56*100,D55)),2)</f>
        <v>2.2200000000000002</v>
      </c>
      <c r="E56" s="1">
        <f>ROUND((IF('[1]National Polling Changes'!$W56&gt;43409,'[1]National Polling Changes'!AA56*100,E55)),2)</f>
        <v>8.75</v>
      </c>
      <c r="F56" s="1">
        <f>ROUND((IF('[1]National Polling Changes'!$W56&gt;43409,'[1]National Polling Changes'!AB56*100,F55)),2)</f>
        <v>3.06</v>
      </c>
      <c r="G56" s="1">
        <f>ROUND((IF('[1]National Polling Changes'!$W56&gt;43409,'[1]National Polling Changes'!AC56*100,G55)),2)</f>
        <v>19.37</v>
      </c>
      <c r="H56" s="1">
        <f>ROUND((IF('[1]National Polling Changes'!$W56&gt;43409,'[1]National Polling Changes'!AD56*100,H55)),2)</f>
        <v>1.68</v>
      </c>
      <c r="I56" s="1">
        <f>ROUND((IF('[1]National Polling Changes'!$W56&gt;43409,'[1]National Polling Changes'!AE56*100,I55)),2)</f>
        <v>15.5</v>
      </c>
      <c r="J56" s="1">
        <f>ROUND((IF('[1]National Polling Changes'!$W56&gt;43409,'[1]National Polling Changes'!AF56*100,J55)),2)</f>
        <v>3.65</v>
      </c>
    </row>
    <row r="57" spans="1:10">
      <c r="A57" s="26">
        <f>'[1]National Polling Changes'!W57</f>
        <v>43820</v>
      </c>
      <c r="B57" s="1">
        <f>ROUND((IF('[1]National Polling Changes'!$W57&gt;43409,'[1]National Polling Changes'!X57*100,B56)),2)</f>
        <v>27.75</v>
      </c>
      <c r="C57" s="1">
        <f>ROUND((IF('[1]National Polling Changes'!$W57&gt;43409,'[1]National Polling Changes'!Y57*100,C56)),2)</f>
        <v>5.51</v>
      </c>
      <c r="D57" s="1">
        <f>ROUND((IF('[1]National Polling Changes'!$W57&gt;43409,'[1]National Polling Changes'!Z57*100,D56)),2)</f>
        <v>2.17</v>
      </c>
      <c r="E57" s="1">
        <f>ROUND((IF('[1]National Polling Changes'!$W57&gt;43409,'[1]National Polling Changes'!AA57*100,E56)),2)</f>
        <v>8.75</v>
      </c>
      <c r="F57" s="1">
        <f>ROUND((IF('[1]National Polling Changes'!$W57&gt;43409,'[1]National Polling Changes'!AB57*100,F56)),2)</f>
        <v>3.04</v>
      </c>
      <c r="G57" s="1">
        <f>ROUND((IF('[1]National Polling Changes'!$W57&gt;43409,'[1]National Polling Changes'!AC57*100,G56)),2)</f>
        <v>19.190000000000001</v>
      </c>
      <c r="H57" s="1">
        <f>ROUND((IF('[1]National Polling Changes'!$W57&gt;43409,'[1]National Polling Changes'!AD57*100,H56)),2)</f>
        <v>1.59</v>
      </c>
      <c r="I57" s="1">
        <f>ROUND((IF('[1]National Polling Changes'!$W57&gt;43409,'[1]National Polling Changes'!AE57*100,I56)),2)</f>
        <v>15.52</v>
      </c>
      <c r="J57" s="1">
        <f>ROUND((IF('[1]National Polling Changes'!$W57&gt;43409,'[1]National Polling Changes'!AF57*100,J56)),2)</f>
        <v>3.53</v>
      </c>
    </row>
    <row r="58" spans="1:10">
      <c r="A58" s="26">
        <f>'[1]National Polling Changes'!W58</f>
        <v>43819</v>
      </c>
      <c r="B58" s="1">
        <f>ROUND((IF('[1]National Polling Changes'!$W58&gt;43409,'[1]National Polling Changes'!X58*100,B57)),2)</f>
        <v>27.75</v>
      </c>
      <c r="C58" s="1">
        <f>ROUND((IF('[1]National Polling Changes'!$W58&gt;43409,'[1]National Polling Changes'!Y58*100,C57)),2)</f>
        <v>5.51</v>
      </c>
      <c r="D58" s="1">
        <f>ROUND((IF('[1]National Polling Changes'!$W58&gt;43409,'[1]National Polling Changes'!Z58*100,D57)),2)</f>
        <v>2.17</v>
      </c>
      <c r="E58" s="1">
        <f>ROUND((IF('[1]National Polling Changes'!$W58&gt;43409,'[1]National Polling Changes'!AA58*100,E57)),2)</f>
        <v>8.75</v>
      </c>
      <c r="F58" s="1">
        <f>ROUND((IF('[1]National Polling Changes'!$W58&gt;43409,'[1]National Polling Changes'!AB58*100,F57)),2)</f>
        <v>3.04</v>
      </c>
      <c r="G58" s="1">
        <f>ROUND((IF('[1]National Polling Changes'!$W58&gt;43409,'[1]National Polling Changes'!AC58*100,G57)),2)</f>
        <v>19.190000000000001</v>
      </c>
      <c r="H58" s="1">
        <f>ROUND((IF('[1]National Polling Changes'!$W58&gt;43409,'[1]National Polling Changes'!AD58*100,H57)),2)</f>
        <v>1.59</v>
      </c>
      <c r="I58" s="1">
        <f>ROUND((IF('[1]National Polling Changes'!$W58&gt;43409,'[1]National Polling Changes'!AE58*100,I57)),2)</f>
        <v>15.52</v>
      </c>
      <c r="J58" s="1">
        <f>ROUND((IF('[1]National Polling Changes'!$W58&gt;43409,'[1]National Polling Changes'!AF58*100,J57)),2)</f>
        <v>3.53</v>
      </c>
    </row>
    <row r="59" spans="1:10">
      <c r="A59" s="26">
        <f>'[1]National Polling Changes'!W59</f>
        <v>43818</v>
      </c>
      <c r="B59" s="1">
        <f>ROUND((IF('[1]National Polling Changes'!$W59&gt;43409,'[1]National Polling Changes'!X59*100,B58)),2)</f>
        <v>27.75</v>
      </c>
      <c r="C59" s="1">
        <f>ROUND((IF('[1]National Polling Changes'!$W59&gt;43409,'[1]National Polling Changes'!Y59*100,C58)),2)</f>
        <v>5.51</v>
      </c>
      <c r="D59" s="1">
        <f>ROUND((IF('[1]National Polling Changes'!$W59&gt;43409,'[1]National Polling Changes'!Z59*100,D58)),2)</f>
        <v>2.17</v>
      </c>
      <c r="E59" s="1">
        <f>ROUND((IF('[1]National Polling Changes'!$W59&gt;43409,'[1]National Polling Changes'!AA59*100,E58)),2)</f>
        <v>8.75</v>
      </c>
      <c r="F59" s="1">
        <f>ROUND((IF('[1]National Polling Changes'!$W59&gt;43409,'[1]National Polling Changes'!AB59*100,F58)),2)</f>
        <v>3.04</v>
      </c>
      <c r="G59" s="1">
        <f>ROUND((IF('[1]National Polling Changes'!$W59&gt;43409,'[1]National Polling Changes'!AC59*100,G58)),2)</f>
        <v>19.190000000000001</v>
      </c>
      <c r="H59" s="1">
        <f>ROUND((IF('[1]National Polling Changes'!$W59&gt;43409,'[1]National Polling Changes'!AD59*100,H58)),2)</f>
        <v>1.59</v>
      </c>
      <c r="I59" s="1">
        <f>ROUND((IF('[1]National Polling Changes'!$W59&gt;43409,'[1]National Polling Changes'!AE59*100,I58)),2)</f>
        <v>15.52</v>
      </c>
      <c r="J59" s="1">
        <f>ROUND((IF('[1]National Polling Changes'!$W59&gt;43409,'[1]National Polling Changes'!AF59*100,J58)),2)</f>
        <v>3.53</v>
      </c>
    </row>
    <row r="60" spans="1:10">
      <c r="A60" s="26">
        <f>'[1]National Polling Changes'!W60</f>
        <v>43817</v>
      </c>
      <c r="B60" s="1">
        <f>ROUND((IF('[1]National Polling Changes'!$W60&gt;43409,'[1]National Polling Changes'!X60*100,B59)),2)</f>
        <v>27.97</v>
      </c>
      <c r="C60" s="1">
        <f>ROUND((IF('[1]National Polling Changes'!$W60&gt;43409,'[1]National Polling Changes'!Y60*100,C59)),2)</f>
        <v>5.47</v>
      </c>
      <c r="D60" s="1">
        <f>ROUND((IF('[1]National Polling Changes'!$W60&gt;43409,'[1]National Polling Changes'!Z60*100,D59)),2)</f>
        <v>2.25</v>
      </c>
      <c r="E60" s="1">
        <f>ROUND((IF('[1]National Polling Changes'!$W60&gt;43409,'[1]National Polling Changes'!AA60*100,E59)),2)</f>
        <v>8.8699999999999992</v>
      </c>
      <c r="F60" s="1">
        <f>ROUND((IF('[1]National Polling Changes'!$W60&gt;43409,'[1]National Polling Changes'!AB60*100,F59)),2)</f>
        <v>3.06</v>
      </c>
      <c r="G60" s="1">
        <f>ROUND((IF('[1]National Polling Changes'!$W60&gt;43409,'[1]National Polling Changes'!AC60*100,G59)),2)</f>
        <v>19.149999999999999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15.48</v>
      </c>
      <c r="J60" s="1">
        <f>ROUND((IF('[1]National Polling Changes'!$W60&gt;43409,'[1]National Polling Changes'!AF60*100,J59)),2)</f>
        <v>3.52</v>
      </c>
    </row>
    <row r="61" spans="1:10">
      <c r="A61" s="26">
        <f>'[1]National Polling Changes'!W61</f>
        <v>43816</v>
      </c>
      <c r="B61" s="1">
        <f>ROUND((IF('[1]National Polling Changes'!$W61&gt;43409,'[1]National Polling Changes'!X61*100,B60)),2)</f>
        <v>28.05</v>
      </c>
      <c r="C61" s="1">
        <f>ROUND((IF('[1]National Polling Changes'!$W61&gt;43409,'[1]National Polling Changes'!Y61*100,C60)),2)</f>
        <v>5.44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8.92</v>
      </c>
      <c r="F61" s="1">
        <f>ROUND((IF('[1]National Polling Changes'!$W61&gt;43409,'[1]National Polling Changes'!AB61*100,F60)),2)</f>
        <v>2.99</v>
      </c>
      <c r="G61" s="1">
        <f>ROUND((IF('[1]National Polling Changes'!$W61&gt;43409,'[1]National Polling Changes'!AC61*100,G60)),2)</f>
        <v>19.23</v>
      </c>
      <c r="H61" s="1">
        <f>ROUND((IF('[1]National Polling Changes'!$W61&gt;43409,'[1]National Polling Changes'!AD61*100,H60)),2)</f>
        <v>1.52</v>
      </c>
      <c r="I61" s="1">
        <f>ROUND((IF('[1]National Polling Changes'!$W61&gt;43409,'[1]National Polling Changes'!AE61*100,I60)),2)</f>
        <v>15.45</v>
      </c>
      <c r="J61" s="1">
        <f>ROUND((IF('[1]National Polling Changes'!$W61&gt;43409,'[1]National Polling Changes'!AF61*100,J60)),2)</f>
        <v>3.54</v>
      </c>
    </row>
    <row r="62" spans="1:10">
      <c r="A62" s="26">
        <f>'[1]National Polling Changes'!W62</f>
        <v>43815</v>
      </c>
      <c r="B62" s="1">
        <f>ROUND((IF('[1]National Polling Changes'!$W62&gt;43409,'[1]National Polling Changes'!X62*100,B61)),2)</f>
        <v>27.66</v>
      </c>
      <c r="C62" s="1">
        <f>ROUND((IF('[1]National Polling Changes'!$W62&gt;43409,'[1]National Polling Changes'!Y62*100,C61)),2)</f>
        <v>5.35</v>
      </c>
      <c r="D62" s="1">
        <f>ROUND((IF('[1]National Polling Changes'!$W62&gt;43409,'[1]National Polling Changes'!Z62*100,D61)),2)</f>
        <v>2.2200000000000002</v>
      </c>
      <c r="E62" s="1">
        <f>ROUND((IF('[1]National Polling Changes'!$W62&gt;43409,'[1]National Polling Changes'!AA62*100,E61)),2)</f>
        <v>9.5500000000000007</v>
      </c>
      <c r="F62" s="1">
        <f>ROUND((IF('[1]National Polling Changes'!$W62&gt;43409,'[1]National Polling Changes'!AB62*100,F61)),2)</f>
        <v>2.88</v>
      </c>
      <c r="G62" s="1">
        <f>ROUND((IF('[1]National Polling Changes'!$W62&gt;43409,'[1]National Polling Changes'!AC62*100,G61)),2)</f>
        <v>18.55</v>
      </c>
      <c r="H62" s="1">
        <f>ROUND((IF('[1]National Polling Changes'!$W62&gt;43409,'[1]National Polling Changes'!AD62*100,H61)),2)</f>
        <v>1.48</v>
      </c>
      <c r="I62" s="1">
        <f>ROUND((IF('[1]National Polling Changes'!$W62&gt;43409,'[1]National Polling Changes'!AE62*100,I61)),2)</f>
        <v>15.32</v>
      </c>
      <c r="J62" s="1">
        <f>ROUND((IF('[1]National Polling Changes'!$W62&gt;43409,'[1]National Polling Changes'!AF62*100,J61)),2)</f>
        <v>3.4</v>
      </c>
    </row>
    <row r="63" spans="1:10">
      <c r="A63" s="26">
        <f>'[1]National Polling Changes'!W63</f>
        <v>43814</v>
      </c>
      <c r="B63" s="1">
        <f>ROUND((IF('[1]National Polling Changes'!$W63&gt;43409,'[1]National Polling Changes'!X63*100,B62)),2)</f>
        <v>27.66</v>
      </c>
      <c r="C63" s="1">
        <f>ROUND((IF('[1]National Polling Changes'!$W63&gt;43409,'[1]National Polling Changes'!Y63*100,C62)),2)</f>
        <v>5.35</v>
      </c>
      <c r="D63" s="1">
        <f>ROUND((IF('[1]National Polling Changes'!$W63&gt;43409,'[1]National Polling Changes'!Z63*100,D62)),2)</f>
        <v>2.2200000000000002</v>
      </c>
      <c r="E63" s="1">
        <f>ROUND((IF('[1]National Polling Changes'!$W63&gt;43409,'[1]National Polling Changes'!AA63*100,E62)),2)</f>
        <v>9.5500000000000007</v>
      </c>
      <c r="F63" s="1">
        <f>ROUND((IF('[1]National Polling Changes'!$W63&gt;43409,'[1]National Polling Changes'!AB63*100,F62)),2)</f>
        <v>2.88</v>
      </c>
      <c r="G63" s="1">
        <f>ROUND((IF('[1]National Polling Changes'!$W63&gt;43409,'[1]National Polling Changes'!AC63*100,G62)),2)</f>
        <v>18.55</v>
      </c>
      <c r="H63" s="1">
        <f>ROUND((IF('[1]National Polling Changes'!$W63&gt;43409,'[1]National Polling Changes'!AD63*100,H62)),2)</f>
        <v>1.48</v>
      </c>
      <c r="I63" s="1">
        <f>ROUND((IF('[1]National Polling Changes'!$W63&gt;43409,'[1]National Polling Changes'!AE63*100,I62)),2)</f>
        <v>15.32</v>
      </c>
      <c r="J63" s="1">
        <f>ROUND((IF('[1]National Polling Changes'!$W63&gt;43409,'[1]National Polling Changes'!AF63*100,J62)),2)</f>
        <v>3.4</v>
      </c>
    </row>
    <row r="64" spans="1:10">
      <c r="A64" s="26">
        <f>'[1]National Polling Changes'!W64</f>
        <v>43813</v>
      </c>
      <c r="B64" s="1">
        <f>ROUND((IF('[1]National Polling Changes'!$W64&gt;43409,'[1]National Polling Changes'!X64*100,B63)),2)</f>
        <v>27.83</v>
      </c>
      <c r="C64" s="1">
        <f>ROUND((IF('[1]National Polling Changes'!$W64&gt;43409,'[1]National Polling Changes'!Y64*100,C63)),2)</f>
        <v>5.2</v>
      </c>
      <c r="D64" s="1">
        <f>ROUND((IF('[1]National Polling Changes'!$W64&gt;43409,'[1]National Polling Changes'!Z64*100,D63)),2)</f>
        <v>2.1800000000000002</v>
      </c>
      <c r="E64" s="1">
        <f>ROUND((IF('[1]National Polling Changes'!$W64&gt;43409,'[1]National Polling Changes'!AA64*100,E63)),2)</f>
        <v>9.58</v>
      </c>
      <c r="F64" s="1">
        <f>ROUND((IF('[1]National Polling Changes'!$W64&gt;43409,'[1]National Polling Changes'!AB64*100,F63)),2)</f>
        <v>2.83</v>
      </c>
      <c r="G64" s="1">
        <f>ROUND((IF('[1]National Polling Changes'!$W64&gt;43409,'[1]National Polling Changes'!AC64*100,G63)),2)</f>
        <v>18.62</v>
      </c>
      <c r="H64" s="1">
        <f>ROUND((IF('[1]National Polling Changes'!$W64&gt;43409,'[1]National Polling Changes'!AD64*100,H63)),2)</f>
        <v>1.52</v>
      </c>
      <c r="I64" s="1">
        <f>ROUND((IF('[1]National Polling Changes'!$W64&gt;43409,'[1]National Polling Changes'!AE64*100,I63)),2)</f>
        <v>15.28</v>
      </c>
      <c r="J64" s="1">
        <f>ROUND((IF('[1]National Polling Changes'!$W64&gt;43409,'[1]National Polling Changes'!AF64*100,J63)),2)</f>
        <v>3.45</v>
      </c>
    </row>
    <row r="65" spans="1:10">
      <c r="A65" s="26">
        <f>'[1]National Polling Changes'!W65</f>
        <v>43812</v>
      </c>
      <c r="B65" s="1">
        <f>ROUND((IF('[1]National Polling Changes'!$W65&gt;43409,'[1]National Polling Changes'!X65*100,B64)),2)</f>
        <v>27.68</v>
      </c>
      <c r="C65" s="1">
        <f>ROUND((IF('[1]National Polling Changes'!$W65&gt;43409,'[1]National Polling Changes'!Y65*100,C64)),2)</f>
        <v>4.34</v>
      </c>
      <c r="D65" s="1">
        <f>ROUND((IF('[1]National Polling Changes'!$W65&gt;43409,'[1]National Polling Changes'!Z65*100,D64)),2)</f>
        <v>1.98</v>
      </c>
      <c r="E65" s="1">
        <f>ROUND((IF('[1]National Polling Changes'!$W65&gt;43409,'[1]National Polling Changes'!AA65*100,E64)),2)</f>
        <v>9.8800000000000008</v>
      </c>
      <c r="F65" s="1">
        <f>ROUND((IF('[1]National Polling Changes'!$W65&gt;43409,'[1]National Polling Changes'!AB65*100,F64)),2)</f>
        <v>2.68</v>
      </c>
      <c r="G65" s="1">
        <f>ROUND((IF('[1]National Polling Changes'!$W65&gt;43409,'[1]National Polling Changes'!AC65*100,G64)),2)</f>
        <v>18.850000000000001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15.22</v>
      </c>
      <c r="J65" s="1">
        <f>ROUND((IF('[1]National Polling Changes'!$W65&gt;43409,'[1]National Polling Changes'!AF65*100,J64)),2)</f>
        <v>3.68</v>
      </c>
    </row>
    <row r="66" spans="1:10">
      <c r="A66" s="26">
        <f>'[1]National Polling Changes'!W66</f>
        <v>43811</v>
      </c>
      <c r="B66" s="1">
        <f>ROUND((IF('[1]National Polling Changes'!$W66&gt;43409,'[1]National Polling Changes'!X66*100,B65)),2)</f>
        <v>27.68</v>
      </c>
      <c r="C66" s="1">
        <f>ROUND((IF('[1]National Polling Changes'!$W66&gt;43409,'[1]National Polling Changes'!Y66*100,C65)),2)</f>
        <v>4.34</v>
      </c>
      <c r="D66" s="1">
        <f>ROUND((IF('[1]National Polling Changes'!$W66&gt;43409,'[1]National Polling Changes'!Z66*100,D65)),2)</f>
        <v>1.98</v>
      </c>
      <c r="E66" s="1">
        <f>ROUND((IF('[1]National Polling Changes'!$W66&gt;43409,'[1]National Polling Changes'!AA66*100,E65)),2)</f>
        <v>9.8800000000000008</v>
      </c>
      <c r="F66" s="1">
        <f>ROUND((IF('[1]National Polling Changes'!$W66&gt;43409,'[1]National Polling Changes'!AB66*100,F65)),2)</f>
        <v>2.68</v>
      </c>
      <c r="G66" s="1">
        <f>ROUND((IF('[1]National Polling Changes'!$W66&gt;43409,'[1]National Polling Changes'!AC66*100,G65)),2)</f>
        <v>18.850000000000001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15.22</v>
      </c>
      <c r="J66" s="1">
        <f>ROUND((IF('[1]National Polling Changes'!$W66&gt;43409,'[1]National Polling Changes'!AF66*100,J65)),2)</f>
        <v>3.68</v>
      </c>
    </row>
    <row r="67" spans="1:10">
      <c r="A67" s="26">
        <f>'[1]National Polling Changes'!W67</f>
        <v>43810</v>
      </c>
      <c r="B67" s="1">
        <f>ROUND((IF('[1]National Polling Changes'!$W67&gt;43409,'[1]National Polling Changes'!X67*100,B66)),2)</f>
        <v>27.68</v>
      </c>
      <c r="C67" s="1">
        <f>ROUND((IF('[1]National Polling Changes'!$W67&gt;43409,'[1]National Polling Changes'!Y67*100,C66)),2)</f>
        <v>4.03</v>
      </c>
      <c r="D67" s="1">
        <f>ROUND((IF('[1]National Polling Changes'!$W67&gt;43409,'[1]National Polling Changes'!Z67*100,D66)),2)</f>
        <v>2.04</v>
      </c>
      <c r="E67" s="1">
        <f>ROUND((IF('[1]National Polling Changes'!$W67&gt;43409,'[1]National Polling Changes'!AA67*100,E66)),2)</f>
        <v>10.15</v>
      </c>
      <c r="F67" s="1">
        <f>ROUND((IF('[1]National Polling Changes'!$W67&gt;43409,'[1]National Polling Changes'!AB67*100,F66)),2)</f>
        <v>2.68</v>
      </c>
      <c r="G67" s="1">
        <f>ROUND((IF('[1]National Polling Changes'!$W67&gt;43409,'[1]National Polling Changes'!AC67*100,G66)),2)</f>
        <v>18.760000000000002</v>
      </c>
      <c r="H67" s="1">
        <f>ROUND((IF('[1]National Polling Changes'!$W67&gt;43409,'[1]National Polling Changes'!AD67*100,H66)),2)</f>
        <v>1.43</v>
      </c>
      <c r="I67" s="1">
        <f>ROUND((IF('[1]National Polling Changes'!$W67&gt;43409,'[1]National Polling Changes'!AE67*100,I66)),2)</f>
        <v>15.61</v>
      </c>
      <c r="J67" s="1">
        <f>ROUND((IF('[1]National Polling Changes'!$W67&gt;43409,'[1]National Polling Changes'!AF67*100,J66)),2)</f>
        <v>3.68</v>
      </c>
    </row>
    <row r="68" spans="1:10">
      <c r="A68" s="26">
        <f>'[1]National Polling Changes'!W68</f>
        <v>43809</v>
      </c>
      <c r="B68" s="1">
        <f>ROUND((IF('[1]National Polling Changes'!$W68&gt;43409,'[1]National Polling Changes'!X68*100,B67)),2)</f>
        <v>28.45</v>
      </c>
      <c r="C68" s="1">
        <f>ROUND((IF('[1]National Polling Changes'!$W68&gt;43409,'[1]National Polling Changes'!Y68*100,C67)),2)</f>
        <v>3.78</v>
      </c>
      <c r="D68" s="1">
        <f>ROUND((IF('[1]National Polling Changes'!$W68&gt;43409,'[1]National Polling Changes'!Z68*100,D67)),2)</f>
        <v>1.76</v>
      </c>
      <c r="E68" s="1">
        <f>ROUND((IF('[1]National Polling Changes'!$W68&gt;43409,'[1]National Polling Changes'!AA68*100,E67)),2)</f>
        <v>9.7799999999999994</v>
      </c>
      <c r="F68" s="1">
        <f>ROUND((IF('[1]National Polling Changes'!$W68&gt;43409,'[1]National Polling Changes'!AB68*100,F67)),2)</f>
        <v>2.33</v>
      </c>
      <c r="G68" s="1">
        <f>ROUND((IF('[1]National Polling Changes'!$W68&gt;43409,'[1]National Polling Changes'!AC68*100,G67)),2)</f>
        <v>18.39</v>
      </c>
      <c r="H68" s="1">
        <f>ROUND((IF('[1]National Polling Changes'!$W68&gt;43409,'[1]National Polling Changes'!AD68*100,H67)),2)</f>
        <v>1.58</v>
      </c>
      <c r="I68" s="1">
        <f>ROUND((IF('[1]National Polling Changes'!$W68&gt;43409,'[1]National Polling Changes'!AE68*100,I67)),2)</f>
        <v>15.78</v>
      </c>
      <c r="J68" s="1">
        <f>ROUND((IF('[1]National Polling Changes'!$W68&gt;43409,'[1]National Polling Changes'!AF68*100,J67)),2)</f>
        <v>3.55</v>
      </c>
    </row>
    <row r="69" spans="1:10">
      <c r="A69" s="26">
        <f>'[1]National Polling Changes'!W69</f>
        <v>43808</v>
      </c>
      <c r="B69" s="1">
        <f>ROUND((IF('[1]National Polling Changes'!$W69&gt;43409,'[1]National Polling Changes'!X69*100,B68)),2)</f>
        <v>28.48</v>
      </c>
      <c r="C69" s="1">
        <f>ROUND((IF('[1]National Polling Changes'!$W69&gt;43409,'[1]National Polling Changes'!Y69*100,C68)),2)</f>
        <v>3.51</v>
      </c>
      <c r="D69" s="1">
        <f>ROUND((IF('[1]National Polling Changes'!$W69&gt;43409,'[1]National Polling Changes'!Z69*100,D68)),2)</f>
        <v>1.67</v>
      </c>
      <c r="E69" s="1">
        <f>ROUND((IF('[1]National Polling Changes'!$W69&gt;43409,'[1]National Polling Changes'!AA69*100,E68)),2)</f>
        <v>9.68</v>
      </c>
      <c r="F69" s="1">
        <f>ROUND((IF('[1]National Polling Changes'!$W69&gt;43409,'[1]National Polling Changes'!AB69*100,F68)),2)</f>
        <v>2.2999999999999998</v>
      </c>
      <c r="G69" s="1">
        <f>ROUND((IF('[1]National Polling Changes'!$W69&gt;43409,'[1]National Polling Changes'!AC69*100,G68)),2)</f>
        <v>18.52</v>
      </c>
      <c r="H69" s="1">
        <f>ROUND((IF('[1]National Polling Changes'!$W69&gt;43409,'[1]National Polling Changes'!AD69*100,H68)),2)</f>
        <v>1.55</v>
      </c>
      <c r="I69" s="1">
        <f>ROUND((IF('[1]National Polling Changes'!$W69&gt;43409,'[1]National Polling Changes'!AE69*100,I68)),2)</f>
        <v>15.82</v>
      </c>
      <c r="J69" s="1">
        <f>ROUND((IF('[1]National Polling Changes'!$W69&gt;43409,'[1]National Polling Changes'!AF69*100,J68)),2)</f>
        <v>3.53</v>
      </c>
    </row>
    <row r="70" spans="1:10">
      <c r="A70" s="26">
        <f>'[1]National Polling Changes'!W70</f>
        <v>43807</v>
      </c>
      <c r="B70" s="1">
        <f>ROUND((IF('[1]National Polling Changes'!$W70&gt;43409,'[1]National Polling Changes'!X70*100,B69)),2)</f>
        <v>28.62</v>
      </c>
      <c r="C70" s="1">
        <f>ROUND((IF('[1]National Polling Changes'!$W70&gt;43409,'[1]National Polling Changes'!Y70*100,C69)),2)</f>
        <v>3.65</v>
      </c>
      <c r="D70" s="1">
        <f>ROUND((IF('[1]National Polling Changes'!$W70&gt;43409,'[1]National Polling Changes'!Z70*100,D69)),2)</f>
        <v>1.66</v>
      </c>
      <c r="E70" s="1">
        <f>ROUND((IF('[1]National Polling Changes'!$W70&gt;43409,'[1]National Polling Changes'!AA70*100,E69)),2)</f>
        <v>9.66</v>
      </c>
      <c r="F70" s="1">
        <f>ROUND((IF('[1]National Polling Changes'!$W70&gt;43409,'[1]National Polling Changes'!AB70*100,F69)),2)</f>
        <v>2.2999999999999998</v>
      </c>
      <c r="G70" s="1">
        <f>ROUND((IF('[1]National Polling Changes'!$W70&gt;43409,'[1]National Polling Changes'!AC70*100,G69)),2)</f>
        <v>18.57</v>
      </c>
      <c r="H70" s="1">
        <f>ROUND((IF('[1]National Polling Changes'!$W70&gt;43409,'[1]National Polling Changes'!AD70*100,H69)),2)</f>
        <v>1.58</v>
      </c>
      <c r="I70" s="1">
        <f>ROUND((IF('[1]National Polling Changes'!$W70&gt;43409,'[1]National Polling Changes'!AE70*100,I69)),2)</f>
        <v>15.61</v>
      </c>
      <c r="J70" s="1">
        <f>ROUND((IF('[1]National Polling Changes'!$W70&gt;43409,'[1]National Polling Changes'!AF70*100,J69)),2)</f>
        <v>3.53</v>
      </c>
    </row>
    <row r="71" spans="1:10">
      <c r="A71" s="26">
        <f>'[1]National Polling Changes'!W71</f>
        <v>43806</v>
      </c>
      <c r="B71" s="1">
        <f>ROUND((IF('[1]National Polling Changes'!$W71&gt;43409,'[1]National Polling Changes'!X71*100,B70)),2)</f>
        <v>28.67</v>
      </c>
      <c r="C71" s="1">
        <f>ROUND((IF('[1]National Polling Changes'!$W71&gt;43409,'[1]National Polling Changes'!Y71*100,C70)),2)</f>
        <v>2.68</v>
      </c>
      <c r="D71" s="1">
        <f>ROUND((IF('[1]National Polling Changes'!$W71&gt;43409,'[1]National Polling Changes'!Z71*100,D70)),2)</f>
        <v>1.63</v>
      </c>
      <c r="E71" s="1">
        <f>ROUND((IF('[1]National Polling Changes'!$W71&gt;43409,'[1]National Polling Changes'!AA71*100,E70)),2)</f>
        <v>9.6999999999999993</v>
      </c>
      <c r="F71" s="1">
        <f>ROUND((IF('[1]National Polling Changes'!$W71&gt;43409,'[1]National Polling Changes'!AB71*100,F70)),2)</f>
        <v>2.06</v>
      </c>
      <c r="G71" s="1">
        <f>ROUND((IF('[1]National Polling Changes'!$W71&gt;43409,'[1]National Polling Changes'!AC71*100,G70)),2)</f>
        <v>18.23</v>
      </c>
      <c r="H71" s="1">
        <f>ROUND((IF('[1]National Polling Changes'!$W71&gt;43409,'[1]National Polling Changes'!AD71*100,H70)),2)</f>
        <v>1.45</v>
      </c>
      <c r="I71" s="1">
        <f>ROUND((IF('[1]National Polling Changes'!$W71&gt;43409,'[1]National Polling Changes'!AE71*100,I70)),2)</f>
        <v>16.29</v>
      </c>
      <c r="J71" s="1">
        <f>ROUND((IF('[1]National Polling Changes'!$W71&gt;43409,'[1]National Polling Changes'!AF71*100,J70)),2)</f>
        <v>3.41</v>
      </c>
    </row>
    <row r="72" spans="1:10">
      <c r="A72" s="26">
        <f>'[1]National Polling Changes'!W72</f>
        <v>43805</v>
      </c>
      <c r="B72" s="1">
        <f>ROUND((IF('[1]National Polling Changes'!$W72&gt;43409,'[1]National Polling Changes'!X72*100,B71)),2)</f>
        <v>28.67</v>
      </c>
      <c r="C72" s="1">
        <f>ROUND((IF('[1]National Polling Changes'!$W72&gt;43409,'[1]National Polling Changes'!Y72*100,C71)),2)</f>
        <v>2.68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9.6999999999999993</v>
      </c>
      <c r="F72" s="1">
        <f>ROUND((IF('[1]National Polling Changes'!$W72&gt;43409,'[1]National Polling Changes'!AB72*100,F71)),2)</f>
        <v>2.06</v>
      </c>
      <c r="G72" s="1">
        <f>ROUND((IF('[1]National Polling Changes'!$W72&gt;43409,'[1]National Polling Changes'!AC72*100,G71)),2)</f>
        <v>18.23</v>
      </c>
      <c r="H72" s="1">
        <f>ROUND((IF('[1]National Polling Changes'!$W72&gt;43409,'[1]National Polling Changes'!AD72*100,H71)),2)</f>
        <v>1.45</v>
      </c>
      <c r="I72" s="1">
        <f>ROUND((IF('[1]National Polling Changes'!$W72&gt;43409,'[1]National Polling Changes'!AE72*100,I71)),2)</f>
        <v>16.29</v>
      </c>
      <c r="J72" s="1">
        <f>ROUND((IF('[1]National Polling Changes'!$W72&gt;43409,'[1]National Polling Changes'!AF72*100,J71)),2)</f>
        <v>3.41</v>
      </c>
    </row>
    <row r="73" spans="1:10">
      <c r="A73" s="26">
        <f>'[1]National Polling Changes'!W73</f>
        <v>43804</v>
      </c>
      <c r="B73" s="1">
        <f>ROUND((IF('[1]National Polling Changes'!$W73&gt;43409,'[1]National Polling Changes'!X73*100,B72)),2)</f>
        <v>28.67</v>
      </c>
      <c r="C73" s="1">
        <f>ROUND((IF('[1]National Polling Changes'!$W73&gt;43409,'[1]National Polling Changes'!Y73*100,C72)),2)</f>
        <v>2.68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9.6999999999999993</v>
      </c>
      <c r="F73" s="1">
        <f>ROUND((IF('[1]National Polling Changes'!$W73&gt;43409,'[1]National Polling Changes'!AB73*100,F72)),2)</f>
        <v>2.06</v>
      </c>
      <c r="G73" s="1">
        <f>ROUND((IF('[1]National Polling Changes'!$W73&gt;43409,'[1]National Polling Changes'!AC73*100,G72)),2)</f>
        <v>18.23</v>
      </c>
      <c r="H73" s="1">
        <f>ROUND((IF('[1]National Polling Changes'!$W73&gt;43409,'[1]National Polling Changes'!AD73*100,H72)),2)</f>
        <v>1.45</v>
      </c>
      <c r="I73" s="1">
        <f>ROUND((IF('[1]National Polling Changes'!$W73&gt;43409,'[1]National Polling Changes'!AE73*100,I72)),2)</f>
        <v>16.29</v>
      </c>
      <c r="J73" s="1">
        <f>ROUND((IF('[1]National Polling Changes'!$W73&gt;43409,'[1]National Polling Changes'!AF73*100,J72)),2)</f>
        <v>3.41</v>
      </c>
    </row>
    <row r="74" spans="1:10">
      <c r="A74" s="26">
        <f>'[1]National Polling Changes'!W74</f>
        <v>43803</v>
      </c>
      <c r="B74" s="1">
        <f>ROUND((IF('[1]National Polling Changes'!$W74&gt;43409,'[1]National Polling Changes'!X74*100,B73)),2)</f>
        <v>28.83</v>
      </c>
      <c r="C74" s="1">
        <f>ROUND((IF('[1]National Polling Changes'!$W74&gt;43409,'[1]National Polling Changes'!Y74*100,C73)),2)</f>
        <v>2.44</v>
      </c>
      <c r="D74" s="1">
        <f>ROUND((IF('[1]National Polling Changes'!$W74&gt;43409,'[1]National Polling Changes'!Z74*100,D73)),2)</f>
        <v>1.65</v>
      </c>
      <c r="E74" s="1">
        <f>ROUND((IF('[1]National Polling Changes'!$W74&gt;43409,'[1]National Polling Changes'!AA74*100,E73)),2)</f>
        <v>9.73</v>
      </c>
      <c r="F74" s="1">
        <f>ROUND((IF('[1]National Polling Changes'!$W74&gt;43409,'[1]National Polling Changes'!AB74*100,F73)),2)</f>
        <v>1.97</v>
      </c>
      <c r="G74" s="1">
        <f>ROUND((IF('[1]National Polling Changes'!$W74&gt;43409,'[1]National Polling Changes'!AC74*100,G73)),2)</f>
        <v>18.3</v>
      </c>
      <c r="H74" s="1">
        <f>ROUND((IF('[1]National Polling Changes'!$W74&gt;43409,'[1]National Polling Changes'!AD74*100,H73)),2)</f>
        <v>1.46</v>
      </c>
      <c r="I74" s="1">
        <f>ROUND((IF('[1]National Polling Changes'!$W74&gt;43409,'[1]National Polling Changes'!AE74*100,I73)),2)</f>
        <v>16.420000000000002</v>
      </c>
      <c r="J74" s="1">
        <f>ROUND((IF('[1]National Polling Changes'!$W74&gt;43409,'[1]National Polling Changes'!AF74*100,J73)),2)</f>
        <v>3.37</v>
      </c>
    </row>
    <row r="75" spans="1:10">
      <c r="A75" s="26">
        <f>'[1]National Polling Changes'!W75</f>
        <v>43802</v>
      </c>
      <c r="B75" s="1">
        <f>ROUND((IF('[1]National Polling Changes'!$W75&gt;43409,'[1]National Polling Changes'!X75*100,B74)),2)</f>
        <v>28.83</v>
      </c>
      <c r="C75" s="1">
        <f>ROUND((IF('[1]National Polling Changes'!$W75&gt;43409,'[1]National Polling Changes'!Y75*100,C74)),2)</f>
        <v>2.44</v>
      </c>
      <c r="D75" s="1">
        <f>ROUND((IF('[1]National Polling Changes'!$W75&gt;43409,'[1]National Polling Changes'!Z75*100,D74)),2)</f>
        <v>1.65</v>
      </c>
      <c r="E75" s="1">
        <f>ROUND((IF('[1]National Polling Changes'!$W75&gt;43409,'[1]National Polling Changes'!AA75*100,E74)),2)</f>
        <v>9.73</v>
      </c>
      <c r="F75" s="1">
        <f>ROUND((IF('[1]National Polling Changes'!$W75&gt;43409,'[1]National Polling Changes'!AB75*100,F74)),2)</f>
        <v>1.97</v>
      </c>
      <c r="G75" s="1">
        <f>ROUND((IF('[1]National Polling Changes'!$W75&gt;43409,'[1]National Polling Changes'!AC75*100,G74)),2)</f>
        <v>18.3</v>
      </c>
      <c r="H75" s="1">
        <f>ROUND((IF('[1]National Polling Changes'!$W75&gt;43409,'[1]National Polling Changes'!AD75*100,H74)),2)</f>
        <v>1.46</v>
      </c>
      <c r="I75" s="1">
        <f>ROUND((IF('[1]National Polling Changes'!$W75&gt;43409,'[1]National Polling Changes'!AE75*100,I74)),2)</f>
        <v>16.420000000000002</v>
      </c>
      <c r="J75" s="1">
        <f>ROUND((IF('[1]National Polling Changes'!$W75&gt;43409,'[1]National Polling Changes'!AF75*100,J74)),2)</f>
        <v>3.37</v>
      </c>
    </row>
    <row r="76" spans="1:10">
      <c r="A76" s="26">
        <f>'[1]National Polling Changes'!W76</f>
        <v>43801</v>
      </c>
      <c r="B76" s="1">
        <f>ROUND((IF('[1]National Polling Changes'!$W76&gt;43409,'[1]National Polling Changes'!X76*100,B75)),2)</f>
        <v>28.76</v>
      </c>
      <c r="C76" s="1">
        <f>ROUND((IF('[1]National Polling Changes'!$W76&gt;43409,'[1]National Polling Changes'!Y76*100,C75)),2)</f>
        <v>2.4</v>
      </c>
      <c r="D76" s="1">
        <f>ROUND((IF('[1]National Polling Changes'!$W76&gt;43409,'[1]National Polling Changes'!Z76*100,D75)),2)</f>
        <v>1.61</v>
      </c>
      <c r="E76" s="1">
        <f>ROUND((IF('[1]National Polling Changes'!$W76&gt;43409,'[1]National Polling Changes'!AA76*100,E75)),2)</f>
        <v>9.73</v>
      </c>
      <c r="F76" s="1">
        <f>ROUND((IF('[1]National Polling Changes'!$W76&gt;43409,'[1]National Polling Changes'!AB76*100,F75)),2)</f>
        <v>1.94</v>
      </c>
      <c r="G76" s="1">
        <f>ROUND((IF('[1]National Polling Changes'!$W76&gt;43409,'[1]National Polling Changes'!AC76*100,G75)),2)</f>
        <v>18.45</v>
      </c>
      <c r="H76" s="1">
        <f>ROUND((IF('[1]National Polling Changes'!$W76&gt;43409,'[1]National Polling Changes'!AD76*100,H75)),2)</f>
        <v>1.49</v>
      </c>
      <c r="I76" s="1">
        <f>ROUND((IF('[1]National Polling Changes'!$W76&gt;43409,'[1]National Polling Changes'!AE76*100,I75)),2)</f>
        <v>16.43</v>
      </c>
      <c r="J76" s="1">
        <f>ROUND((IF('[1]National Polling Changes'!$W76&gt;43409,'[1]National Polling Changes'!AF76*100,J75)),2)</f>
        <v>3.42</v>
      </c>
    </row>
    <row r="77" spans="1:10">
      <c r="A77" s="26">
        <f>'[1]National Polling Changes'!W77</f>
        <v>43800</v>
      </c>
      <c r="B77" s="1">
        <f>ROUND((IF('[1]National Polling Changes'!$W77&gt;43409,'[1]National Polling Changes'!X77*100,B76)),2)</f>
        <v>28.76</v>
      </c>
      <c r="C77" s="1">
        <f>ROUND((IF('[1]National Polling Changes'!$W77&gt;43409,'[1]National Polling Changes'!Y77*100,C76)),2)</f>
        <v>2.4</v>
      </c>
      <c r="D77" s="1">
        <f>ROUND((IF('[1]National Polling Changes'!$W77&gt;43409,'[1]National Polling Changes'!Z77*100,D76)),2)</f>
        <v>1.61</v>
      </c>
      <c r="E77" s="1">
        <f>ROUND((IF('[1]National Polling Changes'!$W77&gt;43409,'[1]National Polling Changes'!AA77*100,E76)),2)</f>
        <v>9.73</v>
      </c>
      <c r="F77" s="1">
        <f>ROUND((IF('[1]National Polling Changes'!$W77&gt;43409,'[1]National Polling Changes'!AB77*100,F76)),2)</f>
        <v>1.94</v>
      </c>
      <c r="G77" s="1">
        <f>ROUND((IF('[1]National Polling Changes'!$W77&gt;43409,'[1]National Polling Changes'!AC77*100,G76)),2)</f>
        <v>18.45</v>
      </c>
      <c r="H77" s="1">
        <f>ROUND((IF('[1]National Polling Changes'!$W77&gt;43409,'[1]National Polling Changes'!AD77*100,H76)),2)</f>
        <v>1.49</v>
      </c>
      <c r="I77" s="1">
        <f>ROUND((IF('[1]National Polling Changes'!$W77&gt;43409,'[1]National Polling Changes'!AE77*100,I76)),2)</f>
        <v>16.43</v>
      </c>
      <c r="J77" s="1">
        <f>ROUND((IF('[1]National Polling Changes'!$W77&gt;43409,'[1]National Polling Changes'!AF77*100,J76)),2)</f>
        <v>3.42</v>
      </c>
    </row>
    <row r="78" spans="1:10">
      <c r="A78" s="26">
        <f>'[1]National Polling Changes'!W78</f>
        <v>43799</v>
      </c>
      <c r="B78" s="1">
        <f>ROUND((IF('[1]National Polling Changes'!$W78&gt;43409,'[1]National Polling Changes'!X78*100,B77)),2)</f>
        <v>28.39</v>
      </c>
      <c r="C78" s="1">
        <f>ROUND((IF('[1]National Polling Changes'!$W78&gt;43409,'[1]National Polling Changes'!Y78*100,C77)),2)</f>
        <v>2.0499999999999998</v>
      </c>
      <c r="D78" s="1">
        <f>ROUND((IF('[1]National Polling Changes'!$W78&gt;43409,'[1]National Polling Changes'!Z78*100,D77)),2)</f>
        <v>1.7</v>
      </c>
      <c r="E78" s="1">
        <f>ROUND((IF('[1]National Polling Changes'!$W78&gt;43409,'[1]National Polling Changes'!AA78*100,E77)),2)</f>
        <v>9.65</v>
      </c>
      <c r="F78" s="1">
        <f>ROUND((IF('[1]National Polling Changes'!$W78&gt;43409,'[1]National Polling Changes'!AB78*100,F77)),2)</f>
        <v>1.97</v>
      </c>
      <c r="G78" s="1">
        <f>ROUND((IF('[1]National Polling Changes'!$W78&gt;43409,'[1]National Polling Changes'!AC78*100,G77)),2)</f>
        <v>18.64</v>
      </c>
      <c r="H78" s="1">
        <f>ROUND((IF('[1]National Polling Changes'!$W78&gt;43409,'[1]National Polling Changes'!AD78*100,H77)),2)</f>
        <v>1.44</v>
      </c>
      <c r="I78" s="1">
        <f>ROUND((IF('[1]National Polling Changes'!$W78&gt;43409,'[1]National Polling Changes'!AE78*100,I77)),2)</f>
        <v>16.98</v>
      </c>
      <c r="J78" s="1">
        <f>ROUND((IF('[1]National Polling Changes'!$W78&gt;43409,'[1]National Polling Changes'!AF78*100,J77)),2)</f>
        <v>3.42</v>
      </c>
    </row>
    <row r="79" spans="1:10">
      <c r="A79" s="26">
        <f>'[1]National Polling Changes'!W79</f>
        <v>43798</v>
      </c>
      <c r="B79" s="1">
        <f>ROUND((IF('[1]National Polling Changes'!$W79&gt;43409,'[1]National Polling Changes'!X79*100,B78)),2)</f>
        <v>28.39</v>
      </c>
      <c r="C79" s="1">
        <f>ROUND((IF('[1]National Polling Changes'!$W79&gt;43409,'[1]National Polling Changes'!Y79*100,C78)),2)</f>
        <v>2.0499999999999998</v>
      </c>
      <c r="D79" s="1">
        <f>ROUND((IF('[1]National Polling Changes'!$W79&gt;43409,'[1]National Polling Changes'!Z79*100,D78)),2)</f>
        <v>1.7</v>
      </c>
      <c r="E79" s="1">
        <f>ROUND((IF('[1]National Polling Changes'!$W79&gt;43409,'[1]National Polling Changes'!AA79*100,E78)),2)</f>
        <v>9.65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18.64</v>
      </c>
      <c r="H79" s="1">
        <f>ROUND((IF('[1]National Polling Changes'!$W79&gt;43409,'[1]National Polling Changes'!AD79*100,H78)),2)</f>
        <v>1.44</v>
      </c>
      <c r="I79" s="1">
        <f>ROUND((IF('[1]National Polling Changes'!$W79&gt;43409,'[1]National Polling Changes'!AE79*100,I78)),2)</f>
        <v>16.98</v>
      </c>
      <c r="J79" s="1">
        <f>ROUND((IF('[1]National Polling Changes'!$W79&gt;43409,'[1]National Polling Changes'!AF79*100,J78)),2)</f>
        <v>3.42</v>
      </c>
    </row>
    <row r="80" spans="1:10">
      <c r="A80" s="26">
        <f>'[1]National Polling Changes'!W80</f>
        <v>43797</v>
      </c>
      <c r="B80" s="1">
        <f>ROUND((IF('[1]National Polling Changes'!$W80&gt;43409,'[1]National Polling Changes'!X80*100,B79)),2)</f>
        <v>28.54</v>
      </c>
      <c r="C80" s="1">
        <f>ROUND((IF('[1]National Polling Changes'!$W80&gt;43409,'[1]National Polling Changes'!Y80*100,C79)),2)</f>
        <v>1.61</v>
      </c>
      <c r="D80" s="1">
        <f>ROUND((IF('[1]National Polling Changes'!$W80&gt;43409,'[1]National Polling Changes'!Z80*100,D79)),2)</f>
        <v>1.75</v>
      </c>
      <c r="E80" s="1">
        <f>ROUND((IF('[1]National Polling Changes'!$W80&gt;43409,'[1]National Polling Changes'!AA80*100,E79)),2)</f>
        <v>9.4499999999999993</v>
      </c>
      <c r="F80" s="1">
        <f>ROUND((IF('[1]National Polling Changes'!$W80&gt;43409,'[1]National Polling Changes'!AB80*100,F79)),2)</f>
        <v>1.95</v>
      </c>
      <c r="G80" s="1">
        <f>ROUND((IF('[1]National Polling Changes'!$W80&gt;43409,'[1]National Polling Changes'!AC80*100,G79)),2)</f>
        <v>18.63</v>
      </c>
      <c r="H80" s="1">
        <f>ROUND((IF('[1]National Polling Changes'!$W80&gt;43409,'[1]National Polling Changes'!AD80*100,H79)),2)</f>
        <v>1.34</v>
      </c>
      <c r="I80" s="1">
        <f>ROUND((IF('[1]National Polling Changes'!$W80&gt;43409,'[1]National Polling Changes'!AE80*100,I79)),2)</f>
        <v>17.48</v>
      </c>
      <c r="J80" s="1">
        <f>ROUND((IF('[1]National Polling Changes'!$W80&gt;43409,'[1]National Polling Changes'!AF80*100,J79)),2)</f>
        <v>3.33</v>
      </c>
    </row>
    <row r="81" spans="1:10">
      <c r="A81" s="26">
        <f>'[1]National Polling Changes'!W81</f>
        <v>43796</v>
      </c>
      <c r="B81" s="1">
        <f>ROUND((IF('[1]National Polling Changes'!$W81&gt;43409,'[1]National Polling Changes'!X81*100,B80)),2)</f>
        <v>28.54</v>
      </c>
      <c r="C81" s="1">
        <f>ROUND((IF('[1]National Polling Changes'!$W81&gt;43409,'[1]National Polling Changes'!Y81*100,C80)),2)</f>
        <v>1.61</v>
      </c>
      <c r="D81" s="1">
        <f>ROUND((IF('[1]National Polling Changes'!$W81&gt;43409,'[1]National Polling Changes'!Z81*100,D80)),2)</f>
        <v>1.75</v>
      </c>
      <c r="E81" s="1">
        <f>ROUND((IF('[1]National Polling Changes'!$W81&gt;43409,'[1]National Polling Changes'!AA81*100,E80)),2)</f>
        <v>9.4499999999999993</v>
      </c>
      <c r="F81" s="1">
        <f>ROUND((IF('[1]National Polling Changes'!$W81&gt;43409,'[1]National Polling Changes'!AB81*100,F80)),2)</f>
        <v>1.95</v>
      </c>
      <c r="G81" s="1">
        <f>ROUND((IF('[1]National Polling Changes'!$W81&gt;43409,'[1]National Polling Changes'!AC81*100,G80)),2)</f>
        <v>18.63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17.48</v>
      </c>
      <c r="J81" s="1">
        <f>ROUND((IF('[1]National Polling Changes'!$W81&gt;43409,'[1]National Polling Changes'!AF81*100,J80)),2)</f>
        <v>3.33</v>
      </c>
    </row>
    <row r="82" spans="1:10">
      <c r="A82" s="26">
        <f>'[1]National Polling Changes'!W82</f>
        <v>43795</v>
      </c>
      <c r="B82" s="1">
        <f>ROUND((IF('[1]National Polling Changes'!$W82&gt;43409,'[1]National Polling Changes'!X82*100,B81)),2)</f>
        <v>28.54</v>
      </c>
      <c r="C82" s="1">
        <f>ROUND((IF('[1]National Polling Changes'!$W82&gt;43409,'[1]National Polling Changes'!Y82*100,C81)),2)</f>
        <v>1.61</v>
      </c>
      <c r="D82" s="1">
        <f>ROUND((IF('[1]National Polling Changes'!$W82&gt;43409,'[1]National Polling Changes'!Z82*100,D81)),2)</f>
        <v>1.75</v>
      </c>
      <c r="E82" s="1">
        <f>ROUND((IF('[1]National Polling Changes'!$W82&gt;43409,'[1]National Polling Changes'!AA82*100,E81)),2)</f>
        <v>9.4499999999999993</v>
      </c>
      <c r="F82" s="1">
        <f>ROUND((IF('[1]National Polling Changes'!$W82&gt;43409,'[1]National Polling Changes'!AB82*100,F81)),2)</f>
        <v>1.95</v>
      </c>
      <c r="G82" s="1">
        <f>ROUND((IF('[1]National Polling Changes'!$W82&gt;43409,'[1]National Polling Changes'!AC82*100,G81)),2)</f>
        <v>18.63</v>
      </c>
      <c r="H82" s="1">
        <f>ROUND((IF('[1]National Polling Changes'!$W82&gt;43409,'[1]National Polling Changes'!AD82*100,H81)),2)</f>
        <v>1.34</v>
      </c>
      <c r="I82" s="1">
        <f>ROUND((IF('[1]National Polling Changes'!$W82&gt;43409,'[1]National Polling Changes'!AE82*100,I81)),2)</f>
        <v>17.48</v>
      </c>
      <c r="J82" s="1">
        <f>ROUND((IF('[1]National Polling Changes'!$W82&gt;43409,'[1]National Polling Changes'!AF82*100,J81)),2)</f>
        <v>3.33</v>
      </c>
    </row>
    <row r="83" spans="1:10">
      <c r="A83" s="26">
        <f>'[1]National Polling Changes'!W83</f>
        <v>43794</v>
      </c>
      <c r="B83" s="1">
        <f>ROUND((IF('[1]National Polling Changes'!$W83&gt;43409,'[1]National Polling Changes'!X83*100,B82)),2)</f>
        <v>28.62</v>
      </c>
      <c r="C83" s="1">
        <f>ROUND((IF('[1]National Polling Changes'!$W83&gt;43409,'[1]National Polling Changes'!Y83*100,C82)),2)</f>
        <v>1.52</v>
      </c>
      <c r="D83" s="1">
        <f>ROUND((IF('[1]National Polling Changes'!$W83&gt;43409,'[1]National Polling Changes'!Z83*100,D82)),2)</f>
        <v>1.75</v>
      </c>
      <c r="E83" s="1">
        <f>ROUND((IF('[1]National Polling Changes'!$W83&gt;43409,'[1]National Polling Changes'!AA83*100,E82)),2)</f>
        <v>9.25</v>
      </c>
      <c r="F83" s="1">
        <f>ROUND((IF('[1]National Polling Changes'!$W83&gt;43409,'[1]National Polling Changes'!AB83*100,F82)),2)</f>
        <v>2.04</v>
      </c>
      <c r="G83" s="1">
        <f>ROUND((IF('[1]National Polling Changes'!$W83&gt;43409,'[1]National Polling Changes'!AC83*100,G82)),2)</f>
        <v>18.739999999999998</v>
      </c>
      <c r="H83" s="1">
        <f>ROUND((IF('[1]National Polling Changes'!$W83&gt;43409,'[1]National Polling Changes'!AD83*100,H82)),2)</f>
        <v>1.3</v>
      </c>
      <c r="I83" s="1">
        <f>ROUND((IF('[1]National Polling Changes'!$W83&gt;43409,'[1]National Polling Changes'!AE83*100,I82)),2)</f>
        <v>17.690000000000001</v>
      </c>
      <c r="J83" s="1">
        <f>ROUND((IF('[1]National Polling Changes'!$W83&gt;43409,'[1]National Polling Changes'!AF83*100,J82)),2)</f>
        <v>3.33</v>
      </c>
    </row>
    <row r="84" spans="1:10">
      <c r="A84" s="26">
        <f>'[1]National Polling Changes'!W84</f>
        <v>43793</v>
      </c>
      <c r="B84" s="1">
        <f>ROUND((IF('[1]National Polling Changes'!$W84&gt;43409,'[1]National Polling Changes'!X84*100,B83)),2)</f>
        <v>29.02</v>
      </c>
      <c r="C84" s="1">
        <f>ROUND((IF('[1]National Polling Changes'!$W84&gt;43409,'[1]National Polling Changes'!Y84*100,C83)),2)</f>
        <v>1.32</v>
      </c>
      <c r="D84" s="1">
        <f>ROUND((IF('[1]National Polling Changes'!$W84&gt;43409,'[1]National Polling Changes'!Z84*100,D83)),2)</f>
        <v>1.73</v>
      </c>
      <c r="E84" s="1">
        <f>ROUND((IF('[1]National Polling Changes'!$W84&gt;43409,'[1]National Polling Changes'!AA84*100,E83)),2)</f>
        <v>8.57</v>
      </c>
      <c r="F84" s="1">
        <f>ROUND((IF('[1]National Polling Changes'!$W84&gt;43409,'[1]National Polling Changes'!AB84*100,F83)),2)</f>
        <v>1.95</v>
      </c>
      <c r="G84" s="1">
        <f>ROUND((IF('[1]National Polling Changes'!$W84&gt;43409,'[1]National Polling Changes'!AC84*100,G83)),2)</f>
        <v>19.16</v>
      </c>
      <c r="H84" s="1">
        <f>ROUND((IF('[1]National Polling Changes'!$W84&gt;43409,'[1]National Polling Changes'!AD84*100,H83)),2)</f>
        <v>1.39</v>
      </c>
      <c r="I84" s="1">
        <f>ROUND((IF('[1]National Polling Changes'!$W84&gt;43409,'[1]National Polling Changes'!AE84*100,I83)),2)</f>
        <v>18.09</v>
      </c>
      <c r="J84" s="1">
        <f>ROUND((IF('[1]National Polling Changes'!$W84&gt;43409,'[1]National Polling Changes'!AF84*100,J83)),2)</f>
        <v>3.41</v>
      </c>
    </row>
    <row r="85" spans="1:10">
      <c r="A85" s="26">
        <f>'[1]National Polling Changes'!W85</f>
        <v>43792</v>
      </c>
      <c r="B85" s="1">
        <f>ROUND((IF('[1]National Polling Changes'!$W85&gt;43409,'[1]National Polling Changes'!X85*100,B84)),2)</f>
        <v>28.89</v>
      </c>
      <c r="C85" s="1">
        <f>ROUND((IF('[1]National Polling Changes'!$W85&gt;43409,'[1]National Polling Changes'!Y85*100,C84)),2)</f>
        <v>1.08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8.4499999999999993</v>
      </c>
      <c r="F85" s="1">
        <f>ROUND((IF('[1]National Polling Changes'!$W85&gt;43409,'[1]National Polling Changes'!AB85*100,F84)),2)</f>
        <v>1.94</v>
      </c>
      <c r="G85" s="1">
        <f>ROUND((IF('[1]National Polling Changes'!$W85&gt;43409,'[1]National Polling Changes'!AC85*100,G84)),2)</f>
        <v>18.829999999999998</v>
      </c>
      <c r="H85" s="1">
        <f>ROUND((IF('[1]National Polling Changes'!$W85&gt;43409,'[1]National Polling Changes'!AD85*100,H84)),2)</f>
        <v>1.23</v>
      </c>
      <c r="I85" s="1">
        <f>ROUND((IF('[1]National Polling Changes'!$W85&gt;43409,'[1]National Polling Changes'!AE85*100,I84)),2)</f>
        <v>19</v>
      </c>
      <c r="J85" s="1">
        <f>ROUND((IF('[1]National Polling Changes'!$W85&gt;43409,'[1]National Polling Changes'!AF85*100,J84)),2)</f>
        <v>3.26</v>
      </c>
    </row>
    <row r="86" spans="1:10">
      <c r="A86" s="26">
        <f>'[1]National Polling Changes'!W86</f>
        <v>43791</v>
      </c>
      <c r="B86" s="1">
        <f>ROUND((IF('[1]National Polling Changes'!$W86&gt;43409,'[1]National Polling Changes'!X86*100,B85)),2)</f>
        <v>28.89</v>
      </c>
      <c r="C86" s="1">
        <f>ROUND((IF('[1]National Polling Changes'!$W86&gt;43409,'[1]National Polling Changes'!Y86*100,C85)),2)</f>
        <v>1.08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8.4499999999999993</v>
      </c>
      <c r="F86" s="1">
        <f>ROUND((IF('[1]National Polling Changes'!$W86&gt;43409,'[1]National Polling Changes'!AB86*100,F85)),2)</f>
        <v>1.94</v>
      </c>
      <c r="G86" s="1">
        <f>ROUND((IF('[1]National Polling Changes'!$W86&gt;43409,'[1]National Polling Changes'!AC86*100,G85)),2)</f>
        <v>18.829999999999998</v>
      </c>
      <c r="H86" s="1">
        <f>ROUND((IF('[1]National Polling Changes'!$W86&gt;43409,'[1]National Polling Changes'!AD86*100,H85)),2)</f>
        <v>1.23</v>
      </c>
      <c r="I86" s="1">
        <f>ROUND((IF('[1]National Polling Changes'!$W86&gt;43409,'[1]National Polling Changes'!AE86*100,I85)),2)</f>
        <v>19</v>
      </c>
      <c r="J86" s="1">
        <f>ROUND((IF('[1]National Polling Changes'!$W86&gt;43409,'[1]National Polling Changes'!AF86*100,J85)),2)</f>
        <v>3.26</v>
      </c>
    </row>
    <row r="87" spans="1:10">
      <c r="A87" s="26">
        <f>'[1]National Polling Changes'!W87</f>
        <v>43790</v>
      </c>
      <c r="B87" s="1">
        <f>ROUND((IF('[1]National Polling Changes'!$W87&gt;43409,'[1]National Polling Changes'!X87*100,B86)),2)</f>
        <v>28.99</v>
      </c>
      <c r="C87" s="1">
        <f>ROUND((IF('[1]National Polling Changes'!$W87&gt;43409,'[1]National Polling Changes'!Y87*100,C86)),2)</f>
        <v>1.1100000000000001</v>
      </c>
      <c r="D87" s="1">
        <f>ROUND((IF('[1]National Polling Changes'!$W87&gt;43409,'[1]National Polling Changes'!Z87*100,D86)),2)</f>
        <v>1.82</v>
      </c>
      <c r="E87" s="1">
        <f>ROUND((IF('[1]National Polling Changes'!$W87&gt;43409,'[1]National Polling Changes'!AA87*100,E86)),2)</f>
        <v>8.3699999999999992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18.75</v>
      </c>
      <c r="H87" s="1">
        <f>ROUND((IF('[1]National Polling Changes'!$W87&gt;43409,'[1]National Polling Changes'!AD87*100,H86)),2)</f>
        <v>1.17</v>
      </c>
      <c r="I87" s="1">
        <f>ROUND((IF('[1]National Polling Changes'!$W87&gt;43409,'[1]National Polling Changes'!AE87*100,I86)),2)</f>
        <v>19.309999999999999</v>
      </c>
      <c r="J87" s="1">
        <f>ROUND((IF('[1]National Polling Changes'!$W87&gt;43409,'[1]National Polling Changes'!AF87*100,J86)),2)</f>
        <v>3.09</v>
      </c>
    </row>
    <row r="88" spans="1:10">
      <c r="A88" s="26">
        <f>'[1]National Polling Changes'!W88</f>
        <v>43789</v>
      </c>
      <c r="B88" s="1">
        <f>ROUND((IF('[1]National Polling Changes'!$W88&gt;43409,'[1]National Polling Changes'!X88*100,B87)),2)</f>
        <v>28.99</v>
      </c>
      <c r="C88" s="1">
        <f>ROUND((IF('[1]National Polling Changes'!$W88&gt;43409,'[1]National Polling Changes'!Y88*100,C87)),2)</f>
        <v>0.79</v>
      </c>
      <c r="D88" s="1">
        <f>ROUND((IF('[1]National Polling Changes'!$W88&gt;43409,'[1]National Polling Changes'!Z88*100,D87)),2)</f>
        <v>1.76</v>
      </c>
      <c r="E88" s="1">
        <f>ROUND((IF('[1]National Polling Changes'!$W88&gt;43409,'[1]National Polling Changes'!AA88*100,E87)),2)</f>
        <v>7.94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18.850000000000001</v>
      </c>
      <c r="H88" s="1">
        <f>ROUND((IF('[1]National Polling Changes'!$W88&gt;43409,'[1]National Polling Changes'!AD88*100,H87)),2)</f>
        <v>1.06</v>
      </c>
      <c r="I88" s="1">
        <f>ROUND((IF('[1]National Polling Changes'!$W88&gt;43409,'[1]National Polling Changes'!AE88*100,I87)),2)</f>
        <v>19.88</v>
      </c>
      <c r="J88" s="1">
        <f>ROUND((IF('[1]National Polling Changes'!$W88&gt;43409,'[1]National Polling Changes'!AF88*100,J87)),2)</f>
        <v>2.93</v>
      </c>
    </row>
    <row r="89" spans="1:10">
      <c r="A89" s="26">
        <f>'[1]National Polling Changes'!W89</f>
        <v>43788</v>
      </c>
      <c r="B89" s="1">
        <f>ROUND((IF('[1]National Polling Changes'!$W89&gt;43409,'[1]National Polling Changes'!X89*100,B88)),2)</f>
        <v>29.15</v>
      </c>
      <c r="C89" s="1">
        <f>ROUND((IF('[1]National Polling Changes'!$W89&gt;43409,'[1]National Polling Changes'!Y89*100,C88)),2)</f>
        <v>0.67</v>
      </c>
      <c r="D89" s="1">
        <f>ROUND((IF('[1]National Polling Changes'!$W89&gt;43409,'[1]National Polling Changes'!Z89*100,D88)),2)</f>
        <v>1.83</v>
      </c>
      <c r="E89" s="1">
        <f>ROUND((IF('[1]National Polling Changes'!$W89&gt;43409,'[1]National Polling Changes'!AA89*100,E88)),2)</f>
        <v>7.94</v>
      </c>
      <c r="F89" s="1">
        <f>ROUND((IF('[1]National Polling Changes'!$W89&gt;43409,'[1]National Polling Changes'!AB89*100,F88)),2)</f>
        <v>2.0099999999999998</v>
      </c>
      <c r="G89" s="1">
        <f>ROUND((IF('[1]National Polling Changes'!$W89&gt;43409,'[1]National Polling Changes'!AC89*100,G88)),2)</f>
        <v>17.93</v>
      </c>
      <c r="H89" s="1">
        <f>ROUND((IF('[1]National Polling Changes'!$W89&gt;43409,'[1]National Polling Changes'!AD89*100,H88)),2)</f>
        <v>1.04</v>
      </c>
      <c r="I89" s="1">
        <f>ROUND((IF('[1]National Polling Changes'!$W89&gt;43409,'[1]National Polling Changes'!AE89*100,I88)),2)</f>
        <v>20.12</v>
      </c>
      <c r="J89" s="1">
        <f>ROUND((IF('[1]National Polling Changes'!$W89&gt;43409,'[1]National Polling Changes'!AF89*100,J88)),2)</f>
        <v>2.83</v>
      </c>
    </row>
    <row r="90" spans="1:10">
      <c r="A90" s="26">
        <f>'[1]National Polling Changes'!W90</f>
        <v>43787</v>
      </c>
      <c r="B90" s="1">
        <f>ROUND((IF('[1]National Polling Changes'!$W90&gt;43409,'[1]National Polling Changes'!X90*100,B89)),2)</f>
        <v>29.33</v>
      </c>
      <c r="C90" s="1">
        <f>ROUND((IF('[1]National Polling Changes'!$W90&gt;43409,'[1]National Polling Changes'!Y90*100,C89)),2)</f>
        <v>0.64</v>
      </c>
      <c r="D90" s="1">
        <f>ROUND((IF('[1]National Polling Changes'!$W90&gt;43409,'[1]National Polling Changes'!Z90*100,D89)),2)</f>
        <v>1.87</v>
      </c>
      <c r="E90" s="1">
        <f>ROUND((IF('[1]National Polling Changes'!$W90&gt;43409,'[1]National Polling Changes'!AA90*100,E89)),2)</f>
        <v>7.84</v>
      </c>
      <c r="F90" s="1">
        <f>ROUND((IF('[1]National Polling Changes'!$W90&gt;43409,'[1]National Polling Changes'!AB90*100,F89)),2)</f>
        <v>2.0099999999999998</v>
      </c>
      <c r="G90" s="1">
        <f>ROUND((IF('[1]National Polling Changes'!$W90&gt;43409,'[1]National Polling Changes'!AC90*100,G89)),2)</f>
        <v>18.25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20.05</v>
      </c>
      <c r="J90" s="1">
        <f>ROUND((IF('[1]National Polling Changes'!$W90&gt;43409,'[1]National Polling Changes'!AF90*100,J89)),2)</f>
        <v>2.87</v>
      </c>
    </row>
    <row r="91" spans="1:10">
      <c r="A91" s="26">
        <f>'[1]National Polling Changes'!W91</f>
        <v>43786</v>
      </c>
      <c r="B91" s="1">
        <f>ROUND((IF('[1]National Polling Changes'!$W91&gt;43409,'[1]National Polling Changes'!X91*100,B90)),2)</f>
        <v>29.34</v>
      </c>
      <c r="C91" s="1">
        <f>ROUND((IF('[1]National Polling Changes'!$W91&gt;43409,'[1]National Polling Changes'!Y91*100,C90)),2)</f>
        <v>0.65</v>
      </c>
      <c r="D91" s="1">
        <f>ROUND((IF('[1]National Polling Changes'!$W91&gt;43409,'[1]National Polling Changes'!Z91*100,D90)),2)</f>
        <v>1.87</v>
      </c>
      <c r="E91" s="1">
        <f>ROUND((IF('[1]National Polling Changes'!$W91&gt;43409,'[1]National Polling Changes'!AA91*100,E90)),2)</f>
        <v>7.83</v>
      </c>
      <c r="F91" s="1">
        <f>ROUND((IF('[1]National Polling Changes'!$W91&gt;43409,'[1]National Polling Changes'!AB91*100,F90)),2)</f>
        <v>2.0099999999999998</v>
      </c>
      <c r="G91" s="1">
        <f>ROUND((IF('[1]National Polling Changes'!$W91&gt;43409,'[1]National Polling Changes'!AC91*100,G90)),2)</f>
        <v>18.23</v>
      </c>
      <c r="H91" s="1">
        <f>ROUND((IF('[1]National Polling Changes'!$W91&gt;43409,'[1]National Polling Changes'!AD91*100,H90)),2)</f>
        <v>1.01</v>
      </c>
      <c r="I91" s="1">
        <f>ROUND((IF('[1]National Polling Changes'!$W91&gt;43409,'[1]National Polling Changes'!AE91*100,I90)),2)</f>
        <v>20.13</v>
      </c>
      <c r="J91" s="1">
        <f>ROUND((IF('[1]National Polling Changes'!$W91&gt;43409,'[1]National Polling Changes'!AF91*100,J90)),2)</f>
        <v>2.82</v>
      </c>
    </row>
    <row r="92" spans="1:10">
      <c r="A92" s="26">
        <f>'[1]National Polling Changes'!W92</f>
        <v>43785</v>
      </c>
      <c r="B92" s="1">
        <f>ROUND((IF('[1]National Polling Changes'!$W92&gt;43409,'[1]National Polling Changes'!X92*100,B91)),2)</f>
        <v>28.96</v>
      </c>
      <c r="C92" s="1">
        <f>ROUND((IF('[1]National Polling Changes'!$W92&gt;43409,'[1]National Polling Changes'!Y92*100,C91)),2)</f>
        <v>0.34</v>
      </c>
      <c r="D92" s="1">
        <f>ROUND((IF('[1]National Polling Changes'!$W92&gt;43409,'[1]National Polling Changes'!Z92*100,D91)),2)</f>
        <v>1.87</v>
      </c>
      <c r="E92" s="1">
        <f>ROUND((IF('[1]National Polling Changes'!$W92&gt;43409,'[1]National Polling Changes'!AA92*100,E91)),2)</f>
        <v>7.83</v>
      </c>
      <c r="F92" s="1">
        <f>ROUND((IF('[1]National Polling Changes'!$W92&gt;43409,'[1]National Polling Changes'!AB92*100,F91)),2)</f>
        <v>1.99</v>
      </c>
      <c r="G92" s="1">
        <f>ROUND((IF('[1]National Polling Changes'!$W92&gt;43409,'[1]National Polling Changes'!AC92*100,G91)),2)</f>
        <v>17.96</v>
      </c>
      <c r="H92" s="1">
        <f>ROUND((IF('[1]National Polling Changes'!$W92&gt;43409,'[1]National Polling Changes'!AD92*100,H91)),2)</f>
        <v>1.01</v>
      </c>
      <c r="I92" s="1">
        <f>ROUND((IF('[1]National Polling Changes'!$W92&gt;43409,'[1]National Polling Changes'!AE92*100,I91)),2)</f>
        <v>20.61</v>
      </c>
      <c r="J92" s="1">
        <f>ROUND((IF('[1]National Polling Changes'!$W92&gt;43409,'[1]National Polling Changes'!AF92*100,J91)),2)</f>
        <v>2.82</v>
      </c>
    </row>
    <row r="93" spans="1:10">
      <c r="A93" s="26">
        <f>'[1]National Polling Changes'!W93</f>
        <v>43784</v>
      </c>
      <c r="B93" s="1">
        <f>ROUND((IF('[1]National Polling Changes'!$W93&gt;43409,'[1]National Polling Changes'!X93*100,B92)),2)</f>
        <v>28.96</v>
      </c>
      <c r="C93" s="1">
        <f>ROUND((IF('[1]National Polling Changes'!$W93&gt;43409,'[1]National Polling Changes'!Y93*100,C92)),2)</f>
        <v>0.34</v>
      </c>
      <c r="D93" s="1">
        <f>ROUND((IF('[1]National Polling Changes'!$W93&gt;43409,'[1]National Polling Changes'!Z93*100,D92)),2)</f>
        <v>1.87</v>
      </c>
      <c r="E93" s="1">
        <f>ROUND((IF('[1]National Polling Changes'!$W93&gt;43409,'[1]National Polling Changes'!AA93*100,E92)),2)</f>
        <v>7.83</v>
      </c>
      <c r="F93" s="1">
        <f>ROUND((IF('[1]National Polling Changes'!$W93&gt;43409,'[1]National Polling Changes'!AB93*100,F92)),2)</f>
        <v>1.99</v>
      </c>
      <c r="G93" s="1">
        <f>ROUND((IF('[1]National Polling Changes'!$W93&gt;43409,'[1]National Polling Changes'!AC93*100,G92)),2)</f>
        <v>17.96</v>
      </c>
      <c r="H93" s="1">
        <f>ROUND((IF('[1]National Polling Changes'!$W93&gt;43409,'[1]National Polling Changes'!AD93*100,H92)),2)</f>
        <v>1.01</v>
      </c>
      <c r="I93" s="1">
        <f>ROUND((IF('[1]National Polling Changes'!$W93&gt;43409,'[1]National Polling Changes'!AE93*100,I92)),2)</f>
        <v>20.61</v>
      </c>
      <c r="J93" s="1">
        <f>ROUND((IF('[1]National Polling Changes'!$W93&gt;43409,'[1]National Polling Changes'!AF93*100,J92)),2)</f>
        <v>2.82</v>
      </c>
    </row>
    <row r="94" spans="1:10">
      <c r="A94" s="26">
        <f>'[1]National Polling Changes'!W94</f>
        <v>43783</v>
      </c>
      <c r="B94" s="1">
        <f>ROUND((IF('[1]National Polling Changes'!$W94&gt;43409,'[1]National Polling Changes'!X94*100,B93)),2)</f>
        <v>28.96</v>
      </c>
      <c r="C94" s="1">
        <f>ROUND((IF('[1]National Polling Changes'!$W94&gt;43409,'[1]National Polling Changes'!Y94*100,C93)),2)</f>
        <v>0.34</v>
      </c>
      <c r="D94" s="1">
        <f>ROUND((IF('[1]National Polling Changes'!$W94&gt;43409,'[1]National Polling Changes'!Z94*100,D93)),2)</f>
        <v>1.87</v>
      </c>
      <c r="E94" s="1">
        <f>ROUND((IF('[1]National Polling Changes'!$W94&gt;43409,'[1]National Polling Changes'!AA94*100,E93)),2)</f>
        <v>7.83</v>
      </c>
      <c r="F94" s="1">
        <f>ROUND((IF('[1]National Polling Changes'!$W94&gt;43409,'[1]National Polling Changes'!AB94*100,F93)),2)</f>
        <v>1.99</v>
      </c>
      <c r="G94" s="1">
        <f>ROUND((IF('[1]National Polling Changes'!$W94&gt;43409,'[1]National Polling Changes'!AC94*100,G93)),2)</f>
        <v>17.96</v>
      </c>
      <c r="H94" s="1">
        <f>ROUND((IF('[1]National Polling Changes'!$W94&gt;43409,'[1]National Polling Changes'!AD94*100,H93)),2)</f>
        <v>1.01</v>
      </c>
      <c r="I94" s="1">
        <f>ROUND((IF('[1]National Polling Changes'!$W94&gt;43409,'[1]National Polling Changes'!AE94*100,I93)),2)</f>
        <v>20.61</v>
      </c>
      <c r="J94" s="1">
        <f>ROUND((IF('[1]National Polling Changes'!$W94&gt;43409,'[1]National Polling Changes'!AF94*100,J93)),2)</f>
        <v>2.82</v>
      </c>
    </row>
    <row r="95" spans="1:10">
      <c r="A95" s="26">
        <f>'[1]National Polling Changes'!W95</f>
        <v>43782</v>
      </c>
      <c r="B95" s="1">
        <f>ROUND((IF('[1]National Polling Changes'!$W95&gt;43409,'[1]National Polling Changes'!X95*100,B94)),2)</f>
        <v>28.84</v>
      </c>
      <c r="C95" s="1">
        <f>ROUND((IF('[1]National Polling Changes'!$W95&gt;43409,'[1]National Polling Changes'!Y95*100,C94)),2)</f>
        <v>0.35</v>
      </c>
      <c r="D95" s="1">
        <f>ROUND((IF('[1]National Polling Changes'!$W95&gt;43409,'[1]National Polling Changes'!Z95*100,D94)),2)</f>
        <v>1.97</v>
      </c>
      <c r="E95" s="1">
        <f>ROUND((IF('[1]National Polling Changes'!$W95&gt;43409,'[1]National Polling Changes'!AA95*100,E94)),2)</f>
        <v>7.81</v>
      </c>
      <c r="F95" s="1">
        <f>ROUND((IF('[1]National Polling Changes'!$W95&gt;43409,'[1]National Polling Changes'!AB95*100,F94)),2)</f>
        <v>2.0299999999999998</v>
      </c>
      <c r="G95" s="1">
        <f>ROUND((IF('[1]National Polling Changes'!$W95&gt;43409,'[1]National Polling Changes'!AC95*100,G94)),2)</f>
        <v>17.77</v>
      </c>
      <c r="H95" s="1">
        <f>ROUND((IF('[1]National Polling Changes'!$W95&gt;43409,'[1]National Polling Changes'!AD95*100,H94)),2)</f>
        <v>0.99</v>
      </c>
      <c r="I95" s="1">
        <f>ROUND((IF('[1]National Polling Changes'!$W95&gt;43409,'[1]National Polling Changes'!AE95*100,I94)),2)</f>
        <v>20.88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43781</v>
      </c>
      <c r="B96" s="1">
        <f>ROUND((IF('[1]National Polling Changes'!$W96&gt;43409,'[1]National Polling Changes'!X96*100,B95)),2)</f>
        <v>28.84</v>
      </c>
      <c r="C96" s="1">
        <f>ROUND((IF('[1]National Polling Changes'!$W96&gt;43409,'[1]National Polling Changes'!Y96*100,C95)),2)</f>
        <v>0.35</v>
      </c>
      <c r="D96" s="1">
        <f>ROUND((IF('[1]National Polling Changes'!$W96&gt;43409,'[1]National Polling Changes'!Z96*100,D95)),2)</f>
        <v>1.97</v>
      </c>
      <c r="E96" s="1">
        <f>ROUND((IF('[1]National Polling Changes'!$W96&gt;43409,'[1]National Polling Changes'!AA96*100,E95)),2)</f>
        <v>7.81</v>
      </c>
      <c r="F96" s="1">
        <f>ROUND((IF('[1]National Polling Changes'!$W96&gt;43409,'[1]National Polling Changes'!AB96*100,F95)),2)</f>
        <v>2.0299999999999998</v>
      </c>
      <c r="G96" s="1">
        <f>ROUND((IF('[1]National Polling Changes'!$W96&gt;43409,'[1]National Polling Changes'!AC96*100,G95)),2)</f>
        <v>17.77</v>
      </c>
      <c r="H96" s="1">
        <f>ROUND((IF('[1]National Polling Changes'!$W96&gt;43409,'[1]National Polling Changes'!AD96*100,H95)),2)</f>
        <v>0.99</v>
      </c>
      <c r="I96" s="1">
        <f>ROUND((IF('[1]National Polling Changes'!$W96&gt;43409,'[1]National Polling Changes'!AE96*100,I95)),2)</f>
        <v>20.88</v>
      </c>
      <c r="J96" s="1">
        <f>ROUND((IF('[1]National Polling Changes'!$W96&gt;43409,'[1]National Polling Changes'!AF96*100,J95)),2)</f>
        <v>2.87</v>
      </c>
    </row>
    <row r="97" spans="1:10">
      <c r="A97" s="26">
        <f>'[1]National Polling Changes'!W97</f>
        <v>43780</v>
      </c>
      <c r="B97" s="1">
        <f>ROUND((IF('[1]National Polling Changes'!$W97&gt;43409,'[1]National Polling Changes'!X97*100,B96)),2)</f>
        <v>28.99</v>
      </c>
      <c r="C97" s="1">
        <f>ROUND((IF('[1]National Polling Changes'!$W97&gt;43409,'[1]National Polling Changes'!Y97*100,C96)),2)</f>
        <v>0.35</v>
      </c>
      <c r="D97" s="1">
        <f>ROUND((IF('[1]National Polling Changes'!$W97&gt;43409,'[1]National Polling Changes'!Z97*100,D96)),2)</f>
        <v>2.0099999999999998</v>
      </c>
      <c r="E97" s="1">
        <f>ROUND((IF('[1]National Polling Changes'!$W97&gt;43409,'[1]National Polling Changes'!AA97*100,E96)),2)</f>
        <v>7.74</v>
      </c>
      <c r="F97" s="1">
        <f>ROUND((IF('[1]National Polling Changes'!$W97&gt;43409,'[1]National Polling Changes'!AB97*100,F96)),2)</f>
        <v>2.0099999999999998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0.98</v>
      </c>
      <c r="I97" s="1">
        <f>ROUND((IF('[1]National Polling Changes'!$W97&gt;43409,'[1]National Polling Changes'!AE97*100,I96)),2)</f>
        <v>20.73</v>
      </c>
      <c r="J97" s="1">
        <f>ROUND((IF('[1]National Polling Changes'!$W97&gt;43409,'[1]National Polling Changes'!AF97*100,J96)),2)</f>
        <v>2.87</v>
      </c>
    </row>
    <row r="98" spans="1:10">
      <c r="A98" s="26">
        <f>'[1]National Polling Changes'!W98</f>
        <v>43779</v>
      </c>
      <c r="B98" s="1">
        <f>ROUND((IF('[1]National Polling Changes'!$W98&gt;43409,'[1]National Polling Changes'!X98*100,B97)),2)</f>
        <v>28.99</v>
      </c>
      <c r="C98" s="1">
        <f>ROUND((IF('[1]National Polling Changes'!$W98&gt;43409,'[1]National Polling Changes'!Y98*100,C97)),2)</f>
        <v>0.35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7.74</v>
      </c>
      <c r="F98" s="1">
        <f>ROUND((IF('[1]National Polling Changes'!$W98&gt;43409,'[1]National Polling Changes'!AB98*100,F97)),2)</f>
        <v>2.0099999999999998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0.98</v>
      </c>
      <c r="I98" s="1">
        <f>ROUND((IF('[1]National Polling Changes'!$W98&gt;43409,'[1]National Polling Changes'!AE98*100,I97)),2)</f>
        <v>20.73</v>
      </c>
      <c r="J98" s="1">
        <f>ROUND((IF('[1]National Polling Changes'!$W98&gt;43409,'[1]National Polling Changes'!AF98*100,J97)),2)</f>
        <v>2.87</v>
      </c>
    </row>
    <row r="99" spans="1:10">
      <c r="A99" s="26">
        <f>'[1]National Polling Changes'!W99</f>
        <v>43778</v>
      </c>
      <c r="B99" s="1">
        <f>ROUND((IF('[1]National Polling Changes'!$W99&gt;43409,'[1]National Polling Changes'!X99*100,B98)),2)</f>
        <v>28.03</v>
      </c>
      <c r="C99" s="1">
        <f>ROUND((IF('[1]National Polling Changes'!$W99&gt;43409,'[1]National Polling Changes'!Y99*100,C98)),2)</f>
        <v>0.16</v>
      </c>
      <c r="D99" s="1">
        <f>ROUND((IF('[1]National Polling Changes'!$W99&gt;43409,'[1]National Polling Changes'!Z99*100,D98)),2)</f>
        <v>1.83</v>
      </c>
      <c r="E99" s="1">
        <f>ROUND((IF('[1]National Polling Changes'!$W99&gt;43409,'[1]National Polling Changes'!AA99*100,E98)),2)</f>
        <v>7.9</v>
      </c>
      <c r="F99" s="1">
        <f>ROUND((IF('[1]National Polling Changes'!$W99&gt;43409,'[1]National Polling Changes'!AB99*100,F98)),2)</f>
        <v>2.09</v>
      </c>
      <c r="G99" s="1">
        <f>ROUND((IF('[1]National Polling Changes'!$W99&gt;43409,'[1]National Polling Changes'!AC99*100,G98)),2)</f>
        <v>17.5</v>
      </c>
      <c r="H99" s="1">
        <f>ROUND((IF('[1]National Polling Changes'!$W99&gt;43409,'[1]National Polling Changes'!AD99*100,H98)),2)</f>
        <v>0.98</v>
      </c>
      <c r="I99" s="1">
        <f>ROUND((IF('[1]National Polling Changes'!$W99&gt;43409,'[1]National Polling Changes'!AE99*100,I98)),2)</f>
        <v>21.5</v>
      </c>
      <c r="J99" s="1">
        <f>ROUND((IF('[1]National Polling Changes'!$W99&gt;43409,'[1]National Polling Changes'!AF99*100,J98)),2)</f>
        <v>2.7</v>
      </c>
    </row>
    <row r="100" spans="1:10">
      <c r="A100" s="26">
        <f>'[1]National Polling Changes'!W100</f>
        <v>43777</v>
      </c>
      <c r="B100" s="1">
        <f>ROUND((IF('[1]National Polling Changes'!$W100&gt;43409,'[1]National Polling Changes'!X100*100,B99)),2)</f>
        <v>28.03</v>
      </c>
      <c r="C100" s="1">
        <f>ROUND((IF('[1]National Polling Changes'!$W100&gt;43409,'[1]National Polling Changes'!Y100*100,C99)),2)</f>
        <v>0.16</v>
      </c>
      <c r="D100" s="1">
        <f>ROUND((IF('[1]National Polling Changes'!$W100&gt;43409,'[1]National Polling Changes'!Z100*100,D99)),2)</f>
        <v>1.83</v>
      </c>
      <c r="E100" s="1">
        <f>ROUND((IF('[1]National Polling Changes'!$W100&gt;43409,'[1]National Polling Changes'!AA100*100,E99)),2)</f>
        <v>7.9</v>
      </c>
      <c r="F100" s="1">
        <f>ROUND((IF('[1]National Polling Changes'!$W100&gt;43409,'[1]National Polling Changes'!AB100*100,F99)),2)</f>
        <v>2.09</v>
      </c>
      <c r="G100" s="1">
        <f>ROUND((IF('[1]National Polling Changes'!$W100&gt;43409,'[1]National Polling Changes'!AC100*100,G99)),2)</f>
        <v>17.5</v>
      </c>
      <c r="H100" s="1">
        <f>ROUND((IF('[1]National Polling Changes'!$W100&gt;43409,'[1]National Polling Changes'!AD100*100,H99)),2)</f>
        <v>0.98</v>
      </c>
      <c r="I100" s="1">
        <f>ROUND((IF('[1]National Polling Changes'!$W100&gt;43409,'[1]National Polling Changes'!AE100*100,I99)),2)</f>
        <v>21.5</v>
      </c>
      <c r="J100" s="1">
        <f>ROUND((IF('[1]National Polling Changes'!$W100&gt;43409,'[1]National Polling Changes'!AF100*100,J99)),2)</f>
        <v>2.7</v>
      </c>
    </row>
    <row r="101" spans="1:10">
      <c r="A101" s="26">
        <f>'[1]National Polling Changes'!W101</f>
        <v>43776</v>
      </c>
      <c r="B101" s="1">
        <f>ROUND((IF('[1]National Polling Changes'!$W101&gt;43409,'[1]National Polling Changes'!X101*100,B100)),2)</f>
        <v>28.03</v>
      </c>
      <c r="C101" s="1">
        <f>ROUND((IF('[1]National Polling Changes'!$W101&gt;43409,'[1]National Polling Changes'!Y101*100,C100)),2)</f>
        <v>0.16</v>
      </c>
      <c r="D101" s="1">
        <f>ROUND((IF('[1]National Polling Changes'!$W101&gt;43409,'[1]National Polling Changes'!Z101*100,D100)),2)</f>
        <v>1.83</v>
      </c>
      <c r="E101" s="1">
        <f>ROUND((IF('[1]National Polling Changes'!$W101&gt;43409,'[1]National Polling Changes'!AA101*100,E100)),2)</f>
        <v>7.9</v>
      </c>
      <c r="F101" s="1">
        <f>ROUND((IF('[1]National Polling Changes'!$W101&gt;43409,'[1]National Polling Changes'!AB101*100,F100)),2)</f>
        <v>2.09</v>
      </c>
      <c r="G101" s="1">
        <f>ROUND((IF('[1]National Polling Changes'!$W101&gt;43409,'[1]National Polling Changes'!AC101*100,G100)),2)</f>
        <v>17.5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21.5</v>
      </c>
      <c r="J101" s="1">
        <f>ROUND((IF('[1]National Polling Changes'!$W101&gt;43409,'[1]National Polling Changes'!AF101*100,J100)),2)</f>
        <v>2.7</v>
      </c>
    </row>
    <row r="102" spans="1:10">
      <c r="A102" s="26">
        <f>'[1]National Polling Changes'!W102</f>
        <v>43775</v>
      </c>
      <c r="B102" s="1">
        <f>ROUND((IF('[1]National Polling Changes'!$W102&gt;43409,'[1]National Polling Changes'!X102*100,B101)),2)</f>
        <v>28.32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1.88</v>
      </c>
      <c r="E102" s="1">
        <f>ROUND((IF('[1]National Polling Changes'!$W102&gt;43409,'[1]National Polling Changes'!AA102*100,E101)),2)</f>
        <v>7.88</v>
      </c>
      <c r="F102" s="1">
        <f>ROUND((IF('[1]National Polling Changes'!$W102&gt;43409,'[1]National Polling Changes'!AB102*100,F101)),2)</f>
        <v>2.16</v>
      </c>
      <c r="G102" s="1">
        <f>ROUND((IF('[1]National Polling Changes'!$W102&gt;43409,'[1]National Polling Changes'!AC102*100,G101)),2)</f>
        <v>17.25</v>
      </c>
      <c r="H102" s="1">
        <f>ROUND((IF('[1]National Polling Changes'!$W102&gt;43409,'[1]National Polling Changes'!AD102*100,H101)),2)</f>
        <v>0.96</v>
      </c>
      <c r="I102" s="1">
        <f>ROUND((IF('[1]National Polling Changes'!$W102&gt;43409,'[1]National Polling Changes'!AE102*100,I101)),2)</f>
        <v>21.57</v>
      </c>
      <c r="J102" s="1">
        <f>ROUND((IF('[1]National Polling Changes'!$W102&gt;43409,'[1]National Polling Changes'!AF102*100,J101)),2)</f>
        <v>2.61</v>
      </c>
    </row>
    <row r="103" spans="1:10">
      <c r="A103" s="26">
        <f>'[1]National Polling Changes'!W103</f>
        <v>43774</v>
      </c>
      <c r="B103" s="1">
        <f>ROUND((IF('[1]National Polling Changes'!$W103&gt;43409,'[1]National Polling Changes'!X103*100,B102)),2)</f>
        <v>28.32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1.88</v>
      </c>
      <c r="E103" s="1">
        <f>ROUND((IF('[1]National Polling Changes'!$W103&gt;43409,'[1]National Polling Changes'!AA103*100,E102)),2)</f>
        <v>7.88</v>
      </c>
      <c r="F103" s="1">
        <f>ROUND((IF('[1]National Polling Changes'!$W103&gt;43409,'[1]National Polling Changes'!AB103*100,F102)),2)</f>
        <v>2.16</v>
      </c>
      <c r="G103" s="1">
        <f>ROUND((IF('[1]National Polling Changes'!$W103&gt;43409,'[1]National Polling Changes'!AC103*100,G102)),2)</f>
        <v>17.25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21.57</v>
      </c>
      <c r="J103" s="1">
        <f>ROUND((IF('[1]National Polling Changes'!$W103&gt;43409,'[1]National Polling Changes'!AF103*100,J102)),2)</f>
        <v>2.61</v>
      </c>
    </row>
    <row r="104" spans="1:10">
      <c r="A104" s="26">
        <f>'[1]National Polling Changes'!W104</f>
        <v>43773</v>
      </c>
      <c r="B104" s="1">
        <f>ROUND((IF('[1]National Polling Changes'!$W104&gt;43409,'[1]National Polling Changes'!X104*100,B103)),2)</f>
        <v>28.49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1.96</v>
      </c>
      <c r="E104" s="1">
        <f>ROUND((IF('[1]National Polling Changes'!$W104&gt;43409,'[1]National Polling Changes'!AA104*100,E103)),2)</f>
        <v>7.74</v>
      </c>
      <c r="F104" s="1">
        <f>ROUND((IF('[1]National Polling Changes'!$W104&gt;43409,'[1]National Polling Changes'!AB104*100,F103)),2)</f>
        <v>2.15</v>
      </c>
      <c r="G104" s="1">
        <f>ROUND((IF('[1]National Polling Changes'!$W104&gt;43409,'[1]National Polling Changes'!AC104*100,G103)),2)</f>
        <v>17.39</v>
      </c>
      <c r="H104" s="1">
        <f>ROUND((IF('[1]National Polling Changes'!$W104&gt;43409,'[1]National Polling Changes'!AD104*100,H103)),2)</f>
        <v>0.97</v>
      </c>
      <c r="I104" s="1">
        <f>ROUND((IF('[1]National Polling Changes'!$W104&gt;43409,'[1]National Polling Changes'!AE104*100,I103)),2)</f>
        <v>21.43</v>
      </c>
      <c r="J104" s="1">
        <f>ROUND((IF('[1]National Polling Changes'!$W104&gt;43409,'[1]National Polling Changes'!AF104*100,J103)),2)</f>
        <v>2.69</v>
      </c>
    </row>
    <row r="105" spans="1:10">
      <c r="A105" s="26">
        <f>'[1]National Polling Changes'!W105</f>
        <v>43772</v>
      </c>
      <c r="B105" s="1">
        <f>ROUND((IF('[1]National Polling Changes'!$W105&gt;43409,'[1]National Polling Changes'!X105*100,B104)),2)</f>
        <v>28.47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2.0099999999999998</v>
      </c>
      <c r="E105" s="1">
        <f>ROUND((IF('[1]National Polling Changes'!$W105&gt;43409,'[1]National Polling Changes'!AA105*100,E104)),2)</f>
        <v>7.58</v>
      </c>
      <c r="F105" s="1">
        <f>ROUND((IF('[1]National Polling Changes'!$W105&gt;43409,'[1]National Polling Changes'!AB105*100,F104)),2)</f>
        <v>2.21</v>
      </c>
      <c r="G105" s="1">
        <f>ROUND((IF('[1]National Polling Changes'!$W105&gt;43409,'[1]National Polling Changes'!AC105*100,G104)),2)</f>
        <v>17.37</v>
      </c>
      <c r="H105" s="1">
        <f>ROUND((IF('[1]National Polling Changes'!$W105&gt;43409,'[1]National Polling Changes'!AD105*100,H104)),2)</f>
        <v>0.92</v>
      </c>
      <c r="I105" s="1">
        <f>ROUND((IF('[1]National Polling Changes'!$W105&gt;43409,'[1]National Polling Changes'!AE105*100,I104)),2)</f>
        <v>21.63</v>
      </c>
      <c r="J105" s="1">
        <f>ROUND((IF('[1]National Polling Changes'!$W105&gt;43409,'[1]National Polling Changes'!AF105*100,J104)),2)</f>
        <v>2.63</v>
      </c>
    </row>
    <row r="106" spans="1:10">
      <c r="A106" s="26">
        <f>'[1]National Polling Changes'!W106</f>
        <v>43771</v>
      </c>
      <c r="B106" s="1">
        <f>ROUND((IF('[1]National Polling Changes'!$W106&gt;43409,'[1]National Polling Changes'!X106*100,B105)),2)</f>
        <v>28.96</v>
      </c>
      <c r="C106" s="1">
        <f>ROUND((IF('[1]National Polling Changes'!$W106&gt;43409,'[1]National Polling Changes'!Y106*100,C105)),2)</f>
        <v>0.14000000000000001</v>
      </c>
      <c r="D106" s="1">
        <f>ROUND((IF('[1]National Polling Changes'!$W106&gt;43409,'[1]National Polling Changes'!Z106*100,D105)),2)</f>
        <v>2.02</v>
      </c>
      <c r="E106" s="1">
        <f>ROUND((IF('[1]National Polling Changes'!$W106&gt;43409,'[1]National Polling Changes'!AA106*100,E105)),2)</f>
        <v>7.23</v>
      </c>
      <c r="F106" s="1">
        <f>ROUND((IF('[1]National Polling Changes'!$W106&gt;43409,'[1]National Polling Changes'!AB106*100,F105)),2)</f>
        <v>2.19</v>
      </c>
      <c r="G106" s="1">
        <f>ROUND((IF('[1]National Polling Changes'!$W106&gt;43409,'[1]National Polling Changes'!AC106*100,G105)),2)</f>
        <v>17.329999999999998</v>
      </c>
      <c r="H106" s="1">
        <f>ROUND((IF('[1]National Polling Changes'!$W106&gt;43409,'[1]National Polling Changes'!AD106*100,H105)),2)</f>
        <v>0.93</v>
      </c>
      <c r="I106" s="1">
        <f>ROUND((IF('[1]National Polling Changes'!$W106&gt;43409,'[1]National Polling Changes'!AE106*100,I105)),2)</f>
        <v>21.67</v>
      </c>
      <c r="J106" s="1">
        <f>ROUND((IF('[1]National Polling Changes'!$W106&gt;43409,'[1]National Polling Changes'!AF106*100,J105)),2)</f>
        <v>2.5499999999999998</v>
      </c>
    </row>
    <row r="107" spans="1:10">
      <c r="A107" s="26">
        <f>'[1]National Polling Changes'!W107</f>
        <v>43770</v>
      </c>
      <c r="B107" s="1">
        <f>ROUND((IF('[1]National Polling Changes'!$W107&gt;43409,'[1]National Polling Changes'!X107*100,B106)),2)</f>
        <v>29.3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1.95</v>
      </c>
      <c r="E107" s="1">
        <f>ROUND((IF('[1]National Polling Changes'!$W107&gt;43409,'[1]National Polling Changes'!AA107*100,E106)),2)</f>
        <v>6.92</v>
      </c>
      <c r="F107" s="1">
        <f>ROUND((IF('[1]National Polling Changes'!$W107&gt;43409,'[1]National Polling Changes'!AB107*100,F106)),2)</f>
        <v>2.17</v>
      </c>
      <c r="G107" s="1">
        <f>ROUND((IF('[1]National Polling Changes'!$W107&gt;43409,'[1]National Polling Changes'!AC107*100,G106)),2)</f>
        <v>16.73</v>
      </c>
      <c r="H107" s="1">
        <f>ROUND((IF('[1]National Polling Changes'!$W107&gt;43409,'[1]National Polling Changes'!AD107*100,H106)),2)</f>
        <v>0.94</v>
      </c>
      <c r="I107" s="1">
        <f>ROUND((IF('[1]National Polling Changes'!$W107&gt;43409,'[1]National Polling Changes'!AE107*100,I106)),2)</f>
        <v>21.8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43769</v>
      </c>
      <c r="B108" s="1">
        <f>ROUND((IF('[1]National Polling Changes'!$W108&gt;43409,'[1]National Polling Changes'!X108*100,B107)),2)</f>
        <v>29.3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1.95</v>
      </c>
      <c r="E108" s="1">
        <f>ROUND((IF('[1]National Polling Changes'!$W108&gt;43409,'[1]National Polling Changes'!AA108*100,E107)),2)</f>
        <v>6.92</v>
      </c>
      <c r="F108" s="1">
        <f>ROUND((IF('[1]National Polling Changes'!$W108&gt;43409,'[1]National Polling Changes'!AB108*100,F107)),2)</f>
        <v>2.17</v>
      </c>
      <c r="G108" s="1">
        <f>ROUND((IF('[1]National Polling Changes'!$W108&gt;43409,'[1]National Polling Changes'!AC108*100,G107)),2)</f>
        <v>16.73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21.8</v>
      </c>
      <c r="J108" s="1">
        <f>ROUND((IF('[1]National Polling Changes'!$W108&gt;43409,'[1]National Polling Changes'!AF108*100,J107)),2)</f>
        <v>2.46</v>
      </c>
    </row>
    <row r="109" spans="1:10">
      <c r="A109" s="26">
        <f>'[1]National Polling Changes'!W109</f>
        <v>43768</v>
      </c>
      <c r="B109" s="1">
        <f>ROUND((IF('[1]National Polling Changes'!$W109&gt;43409,'[1]National Polling Changes'!X109*100,B108)),2)</f>
        <v>29.53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1.91</v>
      </c>
      <c r="E109" s="1">
        <f>ROUND((IF('[1]National Polling Changes'!$W109&gt;43409,'[1]National Polling Changes'!AA109*100,E108)),2)</f>
        <v>6.94</v>
      </c>
      <c r="F109" s="1">
        <f>ROUND((IF('[1]National Polling Changes'!$W109&gt;43409,'[1]National Polling Changes'!AB109*100,F108)),2)</f>
        <v>2.16</v>
      </c>
      <c r="G109" s="1">
        <f>ROUND((IF('[1]National Polling Changes'!$W109&gt;43409,'[1]National Polling Changes'!AC109*100,G108)),2)</f>
        <v>16.690000000000001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21.8</v>
      </c>
      <c r="J109" s="1">
        <f>ROUND((IF('[1]National Polling Changes'!$W109&gt;43409,'[1]National Polling Changes'!AF109*100,J108)),2)</f>
        <v>2.4500000000000002</v>
      </c>
    </row>
    <row r="110" spans="1:10">
      <c r="A110" s="26">
        <f>'[1]National Polling Changes'!W110</f>
        <v>43767</v>
      </c>
      <c r="B110" s="1">
        <f>ROUND((IF('[1]National Polling Changes'!$W110&gt;43409,'[1]National Polling Changes'!X110*100,B109)),2)</f>
        <v>29.85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1.94</v>
      </c>
      <c r="E110" s="1">
        <f>ROUND((IF('[1]National Polling Changes'!$W110&gt;43409,'[1]National Polling Changes'!AA110*100,E109)),2)</f>
        <v>6.55</v>
      </c>
      <c r="F110" s="1">
        <f>ROUND((IF('[1]National Polling Changes'!$W110&gt;43409,'[1]National Polling Changes'!AB110*100,F109)),2)</f>
        <v>1.9</v>
      </c>
      <c r="G110" s="1">
        <f>ROUND((IF('[1]National Polling Changes'!$W110&gt;43409,'[1]National Polling Changes'!AC110*100,G109)),2)</f>
        <v>16.45</v>
      </c>
      <c r="H110" s="1">
        <f>ROUND((IF('[1]National Polling Changes'!$W110&gt;43409,'[1]National Polling Changes'!AD110*100,H109)),2)</f>
        <v>1</v>
      </c>
      <c r="I110" s="1">
        <f>ROUND((IF('[1]National Polling Changes'!$W110&gt;43409,'[1]National Polling Changes'!AE110*100,I109)),2)</f>
        <v>21.87</v>
      </c>
      <c r="J110" s="1">
        <f>ROUND((IF('[1]National Polling Changes'!$W110&gt;43409,'[1]National Polling Changes'!AF110*100,J109)),2)</f>
        <v>2.5099999999999998</v>
      </c>
    </row>
    <row r="111" spans="1:10">
      <c r="A111" s="26">
        <f>'[1]National Polling Changes'!W111</f>
        <v>43766</v>
      </c>
      <c r="B111" s="1">
        <f>ROUND((IF('[1]National Polling Changes'!$W111&gt;43409,'[1]National Polling Changes'!X111*100,B110)),2)</f>
        <v>30.2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2.0699999999999998</v>
      </c>
      <c r="E111" s="1">
        <f>ROUND((IF('[1]National Polling Changes'!$W111&gt;43409,'[1]National Polling Changes'!AA111*100,E110)),2)</f>
        <v>6.36</v>
      </c>
      <c r="F111" s="1">
        <f>ROUND((IF('[1]National Polling Changes'!$W111&gt;43409,'[1]National Polling Changes'!AB111*100,F110)),2)</f>
        <v>1.76</v>
      </c>
      <c r="G111" s="1">
        <f>ROUND((IF('[1]National Polling Changes'!$W111&gt;43409,'[1]National Polling Changes'!AC111*100,G110)),2)</f>
        <v>16.63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21.71</v>
      </c>
      <c r="J111" s="1">
        <f>ROUND((IF('[1]National Polling Changes'!$W111&gt;43409,'[1]National Polling Changes'!AF111*100,J110)),2)</f>
        <v>2.4700000000000002</v>
      </c>
    </row>
    <row r="112" spans="1:10">
      <c r="A112" s="26">
        <f>'[1]National Polling Changes'!W112</f>
        <v>43765</v>
      </c>
      <c r="B112" s="1">
        <f>ROUND((IF('[1]National Polling Changes'!$W112&gt;43409,'[1]National Polling Changes'!X112*100,B111)),2)</f>
        <v>30.2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2.0699999999999998</v>
      </c>
      <c r="E112" s="1">
        <f>ROUND((IF('[1]National Polling Changes'!$W112&gt;43409,'[1]National Polling Changes'!AA112*100,E111)),2)</f>
        <v>6.36</v>
      </c>
      <c r="F112" s="1">
        <f>ROUND((IF('[1]National Polling Changes'!$W112&gt;43409,'[1]National Polling Changes'!AB112*100,F111)),2)</f>
        <v>1.76</v>
      </c>
      <c r="G112" s="1">
        <f>ROUND((IF('[1]National Polling Changes'!$W112&gt;43409,'[1]National Polling Changes'!AC112*100,G111)),2)</f>
        <v>16.63</v>
      </c>
      <c r="H112" s="1">
        <f>ROUND((IF('[1]National Polling Changes'!$W112&gt;43409,'[1]National Polling Changes'!AD112*100,H111)),2)</f>
        <v>0.97</v>
      </c>
      <c r="I112" s="1">
        <f>ROUND((IF('[1]National Polling Changes'!$W112&gt;43409,'[1]National Polling Changes'!AE112*100,I111)),2)</f>
        <v>21.71</v>
      </c>
      <c r="J112" s="1">
        <f>ROUND((IF('[1]National Polling Changes'!$W112&gt;43409,'[1]National Polling Changes'!AF112*100,J111)),2)</f>
        <v>2.4700000000000002</v>
      </c>
    </row>
    <row r="113" spans="1:10">
      <c r="A113" s="26">
        <f>'[1]National Polling Changes'!W113</f>
        <v>43764</v>
      </c>
      <c r="B113" s="1">
        <f>ROUND((IF('[1]National Polling Changes'!$W113&gt;43409,'[1]National Polling Changes'!X113*100,B112)),2)</f>
        <v>30.34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6.34</v>
      </c>
      <c r="F113" s="1">
        <f>ROUND((IF('[1]National Polling Changes'!$W113&gt;43409,'[1]National Polling Changes'!AB113*100,F112)),2)</f>
        <v>1.75</v>
      </c>
      <c r="G113" s="1">
        <f>ROUND((IF('[1]National Polling Changes'!$W113&gt;43409,'[1]National Polling Changes'!AC113*100,G112)),2)</f>
        <v>16.600000000000001</v>
      </c>
      <c r="H113" s="1">
        <f>ROUND((IF('[1]National Polling Changes'!$W113&gt;43409,'[1]National Polling Changes'!AD113*100,H112)),2)</f>
        <v>0.98</v>
      </c>
      <c r="I113" s="1">
        <f>ROUND((IF('[1]National Polling Changes'!$W113&gt;43409,'[1]National Polling Changes'!AE113*100,I112)),2)</f>
        <v>21.67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43763</v>
      </c>
      <c r="B114" s="1">
        <f>ROUND((IF('[1]National Polling Changes'!$W114&gt;43409,'[1]National Polling Changes'!X114*100,B113)),2)</f>
        <v>30.24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2</v>
      </c>
      <c r="E114" s="1">
        <f>ROUND((IF('[1]National Polling Changes'!$W114&gt;43409,'[1]National Polling Changes'!AA114*100,E113)),2)</f>
        <v>5.86</v>
      </c>
      <c r="F114" s="1">
        <f>ROUND((IF('[1]National Polling Changes'!$W114&gt;43409,'[1]National Polling Changes'!AB114*100,F113)),2)</f>
        <v>1.74</v>
      </c>
      <c r="G114" s="1">
        <f>ROUND((IF('[1]National Polling Changes'!$W114&gt;43409,'[1]National Polling Changes'!AC114*100,G113)),2)</f>
        <v>16.36</v>
      </c>
      <c r="H114" s="1">
        <f>ROUND((IF('[1]National Polling Changes'!$W114&gt;43409,'[1]National Polling Changes'!AD114*100,H113)),2)</f>
        <v>0.97</v>
      </c>
      <c r="I114" s="1">
        <f>ROUND((IF('[1]National Polling Changes'!$W114&gt;43409,'[1]National Polling Changes'!AE114*100,I113)),2)</f>
        <v>22.22</v>
      </c>
      <c r="J114" s="1">
        <f>ROUND((IF('[1]National Polling Changes'!$W114&gt;43409,'[1]National Polling Changes'!AF114*100,J113)),2)</f>
        <v>2.38</v>
      </c>
    </row>
    <row r="115" spans="1:10">
      <c r="A115" s="26">
        <f>'[1]National Polling Changes'!W115</f>
        <v>43762</v>
      </c>
      <c r="B115" s="1">
        <f>ROUND((IF('[1]National Polling Changes'!$W115&gt;43409,'[1]National Polling Changes'!X115*100,B114)),2)</f>
        <v>30.34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2</v>
      </c>
      <c r="E115" s="1">
        <f>ROUND((IF('[1]National Polling Changes'!$W115&gt;43409,'[1]National Polling Changes'!AA115*100,E114)),2)</f>
        <v>5.84</v>
      </c>
      <c r="F115" s="1">
        <f>ROUND((IF('[1]National Polling Changes'!$W115&gt;43409,'[1]National Polling Changes'!AB115*100,F114)),2)</f>
        <v>1.69</v>
      </c>
      <c r="G115" s="1">
        <f>ROUND((IF('[1]National Polling Changes'!$W115&gt;43409,'[1]National Polling Changes'!AC115*100,G114)),2)</f>
        <v>16.350000000000001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22.13</v>
      </c>
      <c r="J115" s="1">
        <f>ROUND((IF('[1]National Polling Changes'!$W115&gt;43409,'[1]National Polling Changes'!AF115*100,J114)),2)</f>
        <v>2.39</v>
      </c>
    </row>
    <row r="116" spans="1:10">
      <c r="A116" s="26">
        <f>'[1]National Polling Changes'!W116</f>
        <v>43761</v>
      </c>
      <c r="B116" s="1">
        <f>ROUND((IF('[1]National Polling Changes'!$W116&gt;43409,'[1]National Polling Changes'!X116*100,B115)),2)</f>
        <v>30.34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</v>
      </c>
      <c r="E116" s="1">
        <f>ROUND((IF('[1]National Polling Changes'!$W116&gt;43409,'[1]National Polling Changes'!AA116*100,E115)),2)</f>
        <v>5.84</v>
      </c>
      <c r="F116" s="1">
        <f>ROUND((IF('[1]National Polling Changes'!$W116&gt;43409,'[1]National Polling Changes'!AB116*100,F115)),2)</f>
        <v>1.69</v>
      </c>
      <c r="G116" s="1">
        <f>ROUND((IF('[1]National Polling Changes'!$W116&gt;43409,'[1]National Polling Changes'!AC116*100,G115)),2)</f>
        <v>16.350000000000001</v>
      </c>
      <c r="H116" s="1">
        <f>ROUND((IF('[1]National Polling Changes'!$W116&gt;43409,'[1]National Polling Changes'!AD116*100,H115)),2)</f>
        <v>1</v>
      </c>
      <c r="I116" s="1">
        <f>ROUND((IF('[1]National Polling Changes'!$W116&gt;43409,'[1]National Polling Changes'!AE116*100,I115)),2)</f>
        <v>22.13</v>
      </c>
      <c r="J116" s="1">
        <f>ROUND((IF('[1]National Polling Changes'!$W116&gt;43409,'[1]National Polling Changes'!AF116*100,J115)),2)</f>
        <v>2.39</v>
      </c>
    </row>
    <row r="117" spans="1:10">
      <c r="A117" s="26">
        <f>'[1]National Polling Changes'!W117</f>
        <v>43760</v>
      </c>
      <c r="B117" s="1">
        <f>ROUND((IF('[1]National Polling Changes'!$W117&gt;43409,'[1]National Polling Changes'!X117*100,B116)),2)</f>
        <v>30.34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</v>
      </c>
      <c r="E117" s="1">
        <f>ROUND((IF('[1]National Polling Changes'!$W117&gt;43409,'[1]National Polling Changes'!AA117*100,E116)),2)</f>
        <v>5.84</v>
      </c>
      <c r="F117" s="1">
        <f>ROUND((IF('[1]National Polling Changes'!$W117&gt;43409,'[1]National Polling Changes'!AB117*100,F116)),2)</f>
        <v>1.69</v>
      </c>
      <c r="G117" s="1">
        <f>ROUND((IF('[1]National Polling Changes'!$W117&gt;43409,'[1]National Polling Changes'!AC117*100,G116)),2)</f>
        <v>16.350000000000001</v>
      </c>
      <c r="H117" s="1">
        <f>ROUND((IF('[1]National Polling Changes'!$W117&gt;43409,'[1]National Polling Changes'!AD117*100,H116)),2)</f>
        <v>1</v>
      </c>
      <c r="I117" s="1">
        <f>ROUND((IF('[1]National Polling Changes'!$W117&gt;43409,'[1]National Polling Changes'!AE117*100,I116)),2)</f>
        <v>22.13</v>
      </c>
      <c r="J117" s="1">
        <f>ROUND((IF('[1]National Polling Changes'!$W117&gt;43409,'[1]National Polling Changes'!AF117*100,J116)),2)</f>
        <v>2.39</v>
      </c>
    </row>
    <row r="118" spans="1:10">
      <c r="A118" s="26">
        <f>'[1]National Polling Changes'!W118</f>
        <v>43759</v>
      </c>
      <c r="B118" s="1">
        <f>ROUND((IF('[1]National Polling Changes'!$W118&gt;43409,'[1]National Polling Changes'!X118*100,B117)),2)</f>
        <v>30.43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2.02</v>
      </c>
      <c r="E118" s="1">
        <f>ROUND((IF('[1]National Polling Changes'!$W118&gt;43409,'[1]National Polling Changes'!AA118*100,E117)),2)</f>
        <v>5.55</v>
      </c>
      <c r="F118" s="1">
        <f>ROUND((IF('[1]National Polling Changes'!$W118&gt;43409,'[1]National Polling Changes'!AB118*100,F117)),2)</f>
        <v>1.67</v>
      </c>
      <c r="G118" s="1">
        <f>ROUND((IF('[1]National Polling Changes'!$W118&gt;43409,'[1]National Polling Changes'!AC118*100,G117)),2)</f>
        <v>16.52</v>
      </c>
      <c r="H118" s="1">
        <f>ROUND((IF('[1]National Polling Changes'!$W118&gt;43409,'[1]National Polling Changes'!AD118*100,H117)),2)</f>
        <v>0.93</v>
      </c>
      <c r="I118" s="1">
        <f>ROUND((IF('[1]National Polling Changes'!$W118&gt;43409,'[1]National Polling Changes'!AE118*100,I117)),2)</f>
        <v>22.52</v>
      </c>
      <c r="J118" s="1">
        <f>ROUND((IF('[1]National Polling Changes'!$W118&gt;43409,'[1]National Polling Changes'!AF118*100,J117)),2)</f>
        <v>2.42</v>
      </c>
    </row>
    <row r="119" spans="1:10">
      <c r="A119" s="26">
        <f>'[1]National Polling Changes'!W119</f>
        <v>43758</v>
      </c>
      <c r="B119" s="1">
        <f>ROUND((IF('[1]National Polling Changes'!$W119&gt;43409,'[1]National Polling Changes'!X119*100,B118)),2)</f>
        <v>31.38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2.06</v>
      </c>
      <c r="E119" s="1">
        <f>ROUND((IF('[1]National Polling Changes'!$W119&gt;43409,'[1]National Polling Changes'!AA119*100,E118)),2)</f>
        <v>5.12</v>
      </c>
      <c r="F119" s="1">
        <f>ROUND((IF('[1]National Polling Changes'!$W119&gt;43409,'[1]National Polling Changes'!AB119*100,F118)),2)</f>
        <v>1.55</v>
      </c>
      <c r="G119" s="1">
        <f>ROUND((IF('[1]National Polling Changes'!$W119&gt;43409,'[1]National Polling Changes'!AC119*100,G118)),2)</f>
        <v>16.309999999999999</v>
      </c>
      <c r="H119" s="1">
        <f>ROUND((IF('[1]National Polling Changes'!$W119&gt;43409,'[1]National Polling Changes'!AD119*100,H118)),2)</f>
        <v>0.92</v>
      </c>
      <c r="I119" s="1">
        <f>ROUND((IF('[1]National Polling Changes'!$W119&gt;43409,'[1]National Polling Changes'!AE119*100,I118)),2)</f>
        <v>22.21</v>
      </c>
      <c r="J119" s="1">
        <f>ROUND((IF('[1]National Polling Changes'!$W119&gt;43409,'[1]National Polling Changes'!AF119*100,J118)),2)</f>
        <v>2.4700000000000002</v>
      </c>
    </row>
    <row r="120" spans="1:10">
      <c r="A120" s="26">
        <f>'[1]National Polling Changes'!W120</f>
        <v>43757</v>
      </c>
      <c r="B120" s="1">
        <f>ROUND((IF('[1]National Polling Changes'!$W120&gt;43409,'[1]National Polling Changes'!X120*100,B119)),2)</f>
        <v>31.54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2.0299999999999998</v>
      </c>
      <c r="E120" s="1">
        <f>ROUND((IF('[1]National Polling Changes'!$W120&gt;43409,'[1]National Polling Changes'!AA120*100,E119)),2)</f>
        <v>4.96</v>
      </c>
      <c r="F120" s="1">
        <f>ROUND((IF('[1]National Polling Changes'!$W120&gt;43409,'[1]National Polling Changes'!AB120*100,F119)),2)</f>
        <v>1.44</v>
      </c>
      <c r="G120" s="1">
        <f>ROUND((IF('[1]National Polling Changes'!$W120&gt;43409,'[1]National Polling Changes'!AC120*100,G119)),2)</f>
        <v>16.05</v>
      </c>
      <c r="H120" s="1">
        <f>ROUND((IF('[1]National Polling Changes'!$W120&gt;43409,'[1]National Polling Changes'!AD120*100,H119)),2)</f>
        <v>0.92</v>
      </c>
      <c r="I120" s="1">
        <f>ROUND((IF('[1]National Polling Changes'!$W120&gt;43409,'[1]National Polling Changes'!AE120*100,I119)),2)</f>
        <v>22.39</v>
      </c>
      <c r="J120" s="1">
        <f>ROUND((IF('[1]National Polling Changes'!$W120&gt;43409,'[1]National Polling Changes'!AF120*100,J119)),2)</f>
        <v>2.42</v>
      </c>
    </row>
    <row r="121" spans="1:10">
      <c r="A121" s="26">
        <f>'[1]National Polling Changes'!W121</f>
        <v>43756</v>
      </c>
      <c r="B121" s="1">
        <f>ROUND((IF('[1]National Polling Changes'!$W121&gt;43409,'[1]National Polling Changes'!X121*100,B120)),2)</f>
        <v>31.54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2.0299999999999998</v>
      </c>
      <c r="E121" s="1">
        <f>ROUND((IF('[1]National Polling Changes'!$W121&gt;43409,'[1]National Polling Changes'!AA121*100,E120)),2)</f>
        <v>4.96</v>
      </c>
      <c r="F121" s="1">
        <f>ROUND((IF('[1]National Polling Changes'!$W121&gt;43409,'[1]National Polling Changes'!AB121*100,F120)),2)</f>
        <v>1.44</v>
      </c>
      <c r="G121" s="1">
        <f>ROUND((IF('[1]National Polling Changes'!$W121&gt;43409,'[1]National Polling Changes'!AC121*100,G120)),2)</f>
        <v>16.05</v>
      </c>
      <c r="H121" s="1">
        <f>ROUND((IF('[1]National Polling Changes'!$W121&gt;43409,'[1]National Polling Changes'!AD121*100,H120)),2)</f>
        <v>0.92</v>
      </c>
      <c r="I121" s="1">
        <f>ROUND((IF('[1]National Polling Changes'!$W121&gt;43409,'[1]National Polling Changes'!AE121*100,I120)),2)</f>
        <v>22.39</v>
      </c>
      <c r="J121" s="1">
        <f>ROUND((IF('[1]National Polling Changes'!$W121&gt;43409,'[1]National Polling Changes'!AF121*100,J120)),2)</f>
        <v>2.42</v>
      </c>
    </row>
    <row r="122" spans="1:10">
      <c r="A122" s="26">
        <f>'[1]National Polling Changes'!W122</f>
        <v>43755</v>
      </c>
      <c r="B122" s="1">
        <f>ROUND((IF('[1]National Polling Changes'!$W122&gt;43409,'[1]National Polling Changes'!X122*100,B121)),2)</f>
        <v>31.2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5.07</v>
      </c>
      <c r="F122" s="1">
        <f>ROUND((IF('[1]National Polling Changes'!$W122&gt;43409,'[1]National Polling Changes'!AB122*100,F121)),2)</f>
        <v>1.35</v>
      </c>
      <c r="G122" s="1">
        <f>ROUND((IF('[1]National Polling Changes'!$W122&gt;43409,'[1]National Polling Changes'!AC122*100,G121)),2)</f>
        <v>15.54</v>
      </c>
      <c r="H122" s="1">
        <f>ROUND((IF('[1]National Polling Changes'!$W122&gt;43409,'[1]National Polling Changes'!AD122*100,H121)),2)</f>
        <v>0.92</v>
      </c>
      <c r="I122" s="1">
        <f>ROUND((IF('[1]National Polling Changes'!$W122&gt;43409,'[1]National Polling Changes'!AE122*100,I121)),2)</f>
        <v>22.95</v>
      </c>
      <c r="J122" s="1">
        <f>ROUND((IF('[1]National Polling Changes'!$W122&gt;43409,'[1]National Polling Changes'!AF122*100,J121)),2)</f>
        <v>2.54</v>
      </c>
    </row>
    <row r="123" spans="1:10">
      <c r="A123" s="26">
        <f>'[1]National Polling Changes'!W123</f>
        <v>43754</v>
      </c>
      <c r="B123" s="1">
        <f>ROUND((IF('[1]National Polling Changes'!$W123&gt;43409,'[1]National Polling Changes'!X123*100,B122)),2)</f>
        <v>31.51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1.99</v>
      </c>
      <c r="E123" s="1">
        <f>ROUND((IF('[1]National Polling Changes'!$W123&gt;43409,'[1]National Polling Changes'!AA123*100,E122)),2)</f>
        <v>5</v>
      </c>
      <c r="F123" s="1">
        <f>ROUND((IF('[1]National Polling Changes'!$W123&gt;43409,'[1]National Polling Changes'!AB123*100,F122)),2)</f>
        <v>1.44</v>
      </c>
      <c r="G123" s="1">
        <f>ROUND((IF('[1]National Polling Changes'!$W123&gt;43409,'[1]National Polling Changes'!AC123*100,G122)),2)</f>
        <v>15.75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22.71</v>
      </c>
      <c r="J123" s="1">
        <f>ROUND((IF('[1]National Polling Changes'!$W123&gt;43409,'[1]National Polling Changes'!AF123*100,J122)),2)</f>
        <v>2.4500000000000002</v>
      </c>
    </row>
    <row r="124" spans="1:10">
      <c r="A124" s="26">
        <f>'[1]National Polling Changes'!W124</f>
        <v>43753</v>
      </c>
      <c r="B124" s="1">
        <f>ROUND((IF('[1]National Polling Changes'!$W124&gt;43409,'[1]National Polling Changes'!X124*100,B123)),2)</f>
        <v>30.86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1.99</v>
      </c>
      <c r="E124" s="1">
        <f>ROUND((IF('[1]National Polling Changes'!$W124&gt;43409,'[1]National Polling Changes'!AA124*100,E123)),2)</f>
        <v>5.17</v>
      </c>
      <c r="F124" s="1">
        <f>ROUND((IF('[1]National Polling Changes'!$W124&gt;43409,'[1]National Polling Changes'!AB124*100,F123)),2)</f>
        <v>1.34</v>
      </c>
      <c r="G124" s="1">
        <f>ROUND((IF('[1]National Polling Changes'!$W124&gt;43409,'[1]National Polling Changes'!AC124*100,G123)),2)</f>
        <v>15.45</v>
      </c>
      <c r="H124" s="1">
        <f>ROUND((IF('[1]National Polling Changes'!$W124&gt;43409,'[1]National Polling Changes'!AD124*100,H123)),2)</f>
        <v>0.86</v>
      </c>
      <c r="I124" s="1">
        <f>ROUND((IF('[1]National Polling Changes'!$W124&gt;43409,'[1]National Polling Changes'!AE124*100,I123)),2)</f>
        <v>23.46</v>
      </c>
      <c r="J124" s="1">
        <f>ROUND((IF('[1]National Polling Changes'!$W124&gt;43409,'[1]National Polling Changes'!AF124*100,J123)),2)</f>
        <v>2.58</v>
      </c>
    </row>
    <row r="125" spans="1:10">
      <c r="A125" s="26">
        <f>'[1]National Polling Changes'!W125</f>
        <v>43752</v>
      </c>
      <c r="B125" s="1">
        <f>ROUND((IF('[1]National Polling Changes'!$W125&gt;43409,'[1]National Polling Changes'!X125*100,B124)),2)</f>
        <v>30.67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1.96</v>
      </c>
      <c r="E125" s="1">
        <f>ROUND((IF('[1]National Polling Changes'!$W125&gt;43409,'[1]National Polling Changes'!AA125*100,E124)),2)</f>
        <v>5.13</v>
      </c>
      <c r="F125" s="1">
        <f>ROUND((IF('[1]National Polling Changes'!$W125&gt;43409,'[1]National Polling Changes'!AB125*100,F124)),2)</f>
        <v>1.31</v>
      </c>
      <c r="G125" s="1">
        <f>ROUND((IF('[1]National Polling Changes'!$W125&gt;43409,'[1]National Polling Changes'!AC125*100,G124)),2)</f>
        <v>15.71</v>
      </c>
      <c r="H125" s="1">
        <f>ROUND((IF('[1]National Polling Changes'!$W125&gt;43409,'[1]National Polling Changes'!AD125*100,H124)),2)</f>
        <v>0.85</v>
      </c>
      <c r="I125" s="1">
        <f>ROUND((IF('[1]National Polling Changes'!$W125&gt;43409,'[1]National Polling Changes'!AE125*100,I124)),2)</f>
        <v>23.49</v>
      </c>
      <c r="J125" s="1">
        <f>ROUND((IF('[1]National Polling Changes'!$W125&gt;43409,'[1]National Polling Changes'!AF125*100,J124)),2)</f>
        <v>2.61</v>
      </c>
    </row>
    <row r="126" spans="1:10">
      <c r="A126" s="26">
        <f>'[1]National Polling Changes'!W126</f>
        <v>43751</v>
      </c>
      <c r="B126" s="1">
        <f>ROUND((IF('[1]National Polling Changes'!$W126&gt;43409,'[1]National Polling Changes'!X126*100,B125)),2)</f>
        <v>30.37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1.92</v>
      </c>
      <c r="E126" s="1">
        <f>ROUND((IF('[1]National Polling Changes'!$W126&gt;43409,'[1]National Polling Changes'!AA126*100,E125)),2)</f>
        <v>5.17</v>
      </c>
      <c r="F126" s="1">
        <f>ROUND((IF('[1]National Polling Changes'!$W126&gt;43409,'[1]National Polling Changes'!AB126*100,F125)),2)</f>
        <v>1.32</v>
      </c>
      <c r="G126" s="1">
        <f>ROUND((IF('[1]National Polling Changes'!$W126&gt;43409,'[1]National Polling Changes'!AC126*100,G125)),2)</f>
        <v>16.059999999999999</v>
      </c>
      <c r="H126" s="1">
        <f>ROUND((IF('[1]National Polling Changes'!$W126&gt;43409,'[1]National Polling Changes'!AD126*100,H125)),2)</f>
        <v>0.82</v>
      </c>
      <c r="I126" s="1">
        <f>ROUND((IF('[1]National Polling Changes'!$W126&gt;43409,'[1]National Polling Changes'!AE126*100,I125)),2)</f>
        <v>23.33</v>
      </c>
      <c r="J126" s="1">
        <f>ROUND((IF('[1]National Polling Changes'!$W126&gt;43409,'[1]National Polling Changes'!AF126*100,J125)),2)</f>
        <v>2.68</v>
      </c>
    </row>
    <row r="127" spans="1:10">
      <c r="A127" s="26">
        <f>'[1]National Polling Changes'!W127</f>
        <v>43750</v>
      </c>
      <c r="B127" s="1">
        <f>ROUND((IF('[1]National Polling Changes'!$W127&gt;43409,'[1]National Polling Changes'!X127*100,B126)),2)</f>
        <v>30.28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1.88</v>
      </c>
      <c r="E127" s="1">
        <f>ROUND((IF('[1]National Polling Changes'!$W127&gt;43409,'[1]National Polling Changes'!AA127*100,E126)),2)</f>
        <v>4.9400000000000004</v>
      </c>
      <c r="F127" s="1">
        <f>ROUND((IF('[1]National Polling Changes'!$W127&gt;43409,'[1]National Polling Changes'!AB127*100,F126)),2)</f>
        <v>1.31</v>
      </c>
      <c r="G127" s="1">
        <f>ROUND((IF('[1]National Polling Changes'!$W127&gt;43409,'[1]National Polling Changes'!AC127*100,G126)),2)</f>
        <v>16.149999999999999</v>
      </c>
      <c r="H127" s="1">
        <f>ROUND((IF('[1]National Polling Changes'!$W127&gt;43409,'[1]National Polling Changes'!AD127*100,H126)),2)</f>
        <v>0.77</v>
      </c>
      <c r="I127" s="1">
        <f>ROUND((IF('[1]National Polling Changes'!$W127&gt;43409,'[1]National Polling Changes'!AE127*100,I126)),2)</f>
        <v>23.53</v>
      </c>
      <c r="J127" s="1">
        <f>ROUND((IF('[1]National Polling Changes'!$W127&gt;43409,'[1]National Polling Changes'!AF127*100,J126)),2)</f>
        <v>2.61</v>
      </c>
    </row>
    <row r="128" spans="1:10">
      <c r="A128" s="26">
        <f>'[1]National Polling Changes'!W128</f>
        <v>43749</v>
      </c>
      <c r="B128" s="1">
        <f>ROUND((IF('[1]National Polling Changes'!$W128&gt;43409,'[1]National Polling Changes'!X128*100,B127)),2)</f>
        <v>30.28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1.88</v>
      </c>
      <c r="E128" s="1">
        <f>ROUND((IF('[1]National Polling Changes'!$W128&gt;43409,'[1]National Polling Changes'!AA128*100,E127)),2)</f>
        <v>4.9400000000000004</v>
      </c>
      <c r="F128" s="1">
        <f>ROUND((IF('[1]National Polling Changes'!$W128&gt;43409,'[1]National Polling Changes'!AB128*100,F127)),2)</f>
        <v>1.31</v>
      </c>
      <c r="G128" s="1">
        <f>ROUND((IF('[1]National Polling Changes'!$W128&gt;43409,'[1]National Polling Changes'!AC128*100,G127)),2)</f>
        <v>16.149999999999999</v>
      </c>
      <c r="H128" s="1">
        <f>ROUND((IF('[1]National Polling Changes'!$W128&gt;43409,'[1]National Polling Changes'!AD128*100,H127)),2)</f>
        <v>0.77</v>
      </c>
      <c r="I128" s="1">
        <f>ROUND((IF('[1]National Polling Changes'!$W128&gt;43409,'[1]National Polling Changes'!AE128*100,I127)),2)</f>
        <v>23.53</v>
      </c>
      <c r="J128" s="1">
        <f>ROUND((IF('[1]National Polling Changes'!$W128&gt;43409,'[1]National Polling Changes'!AF128*100,J127)),2)</f>
        <v>2.61</v>
      </c>
    </row>
    <row r="129" spans="1:10">
      <c r="A129" s="26">
        <f>'[1]National Polling Changes'!W129</f>
        <v>43748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4.96</v>
      </c>
      <c r="F129" s="1">
        <f>ROUND((IF('[1]National Polling Changes'!$W129&gt;43409,'[1]National Polling Changes'!AB129*100,F128)),2)</f>
        <v>1.25</v>
      </c>
      <c r="G129" s="1">
        <f>ROUND((IF('[1]National Polling Changes'!$W129&gt;43409,'[1]National Polling Changes'!AC129*100,G128)),2)</f>
        <v>16.22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23.4</v>
      </c>
      <c r="J129" s="1">
        <f>ROUND((IF('[1]National Polling Changes'!$W129&gt;43409,'[1]National Polling Changes'!AF129*100,J128)),2)</f>
        <v>2.63</v>
      </c>
    </row>
    <row r="130" spans="1:10">
      <c r="A130" s="26">
        <f>'[1]National Polling Changes'!W130</f>
        <v>43747</v>
      </c>
      <c r="B130" s="1">
        <f>ROUND((IF('[1]National Polling Changes'!$W130&gt;43409,'[1]National Polling Changes'!X130*100,B129)),2)</f>
        <v>30.01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1.85</v>
      </c>
      <c r="E130" s="1">
        <f>ROUND((IF('[1]National Polling Changes'!$W130&gt;43409,'[1]National Polling Changes'!AA130*100,E129)),2)</f>
        <v>4.95</v>
      </c>
      <c r="F130" s="1">
        <f>ROUND((IF('[1]National Polling Changes'!$W130&gt;43409,'[1]National Polling Changes'!AB130*100,F129)),2)</f>
        <v>1.32</v>
      </c>
      <c r="G130" s="1">
        <f>ROUND((IF('[1]National Polling Changes'!$W130&gt;43409,'[1]National Polling Changes'!AC130*100,G129)),2)</f>
        <v>16.260000000000002</v>
      </c>
      <c r="H130" s="1">
        <f>ROUND((IF('[1]National Polling Changes'!$W130&gt;43409,'[1]National Polling Changes'!AD130*100,H129)),2)</f>
        <v>0.84</v>
      </c>
      <c r="I130" s="1">
        <f>ROUND((IF('[1]National Polling Changes'!$W130&gt;43409,'[1]National Polling Changes'!AE130*100,I129)),2)</f>
        <v>23.65</v>
      </c>
      <c r="J130" s="1">
        <f>ROUND((IF('[1]National Polling Changes'!$W130&gt;43409,'[1]National Polling Changes'!AF130*100,J129)),2)</f>
        <v>2.58</v>
      </c>
    </row>
    <row r="131" spans="1:10">
      <c r="A131" s="26">
        <f>'[1]National Polling Changes'!W131</f>
        <v>43746</v>
      </c>
      <c r="B131" s="1">
        <f>ROUND((IF('[1]National Polling Changes'!$W131&gt;43409,'[1]National Polling Changes'!X131*100,B130)),2)</f>
        <v>30.27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4.93</v>
      </c>
      <c r="F131" s="1">
        <f>ROUND((IF('[1]National Polling Changes'!$W131&gt;43409,'[1]National Polling Changes'!AB131*100,F130)),2)</f>
        <v>1.3</v>
      </c>
      <c r="G131" s="1">
        <f>ROUND((IF('[1]National Polling Changes'!$W131&gt;43409,'[1]National Polling Changes'!AC131*100,G130)),2)</f>
        <v>16.2</v>
      </c>
      <c r="H131" s="1">
        <f>ROUND((IF('[1]National Polling Changes'!$W131&gt;43409,'[1]National Polling Changes'!AD131*100,H130)),2)</f>
        <v>0.77</v>
      </c>
      <c r="I131" s="1">
        <f>ROUND((IF('[1]National Polling Changes'!$W131&gt;43409,'[1]National Polling Changes'!AE131*100,I130)),2)</f>
        <v>23.5</v>
      </c>
      <c r="J131" s="1">
        <f>ROUND((IF('[1]National Polling Changes'!$W131&gt;43409,'[1]National Polling Changes'!AF131*100,J130)),2)</f>
        <v>2.63</v>
      </c>
    </row>
    <row r="132" spans="1:10">
      <c r="A132" s="26">
        <f>'[1]National Polling Changes'!W132</f>
        <v>43745</v>
      </c>
      <c r="B132" s="1">
        <f>ROUND((IF('[1]National Polling Changes'!$W132&gt;43409,'[1]National Polling Changes'!X132*100,B131)),2)</f>
        <v>29.68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</v>
      </c>
      <c r="E132" s="1">
        <f>ROUND((IF('[1]National Polling Changes'!$W132&gt;43409,'[1]National Polling Changes'!AA132*100,E131)),2)</f>
        <v>5.0999999999999996</v>
      </c>
      <c r="F132" s="1">
        <f>ROUND((IF('[1]National Polling Changes'!$W132&gt;43409,'[1]National Polling Changes'!AB132*100,F131)),2)</f>
        <v>1.25</v>
      </c>
      <c r="G132" s="1">
        <f>ROUND((IF('[1]National Polling Changes'!$W132&gt;43409,'[1]National Polling Changes'!AC132*100,G131)),2)</f>
        <v>16.55</v>
      </c>
      <c r="H132" s="1">
        <f>ROUND((IF('[1]National Polling Changes'!$W132&gt;43409,'[1]National Polling Changes'!AD132*100,H131)),2)</f>
        <v>0.67</v>
      </c>
      <c r="I132" s="1">
        <f>ROUND((IF('[1]National Polling Changes'!$W132&gt;43409,'[1]National Polling Changes'!AE132*100,I131)),2)</f>
        <v>23.79</v>
      </c>
      <c r="J132" s="1">
        <f>ROUND((IF('[1]National Polling Changes'!$W132&gt;43409,'[1]National Polling Changes'!AF132*100,J131)),2)</f>
        <v>2.74</v>
      </c>
    </row>
    <row r="133" spans="1:10">
      <c r="A133" s="26">
        <f>'[1]National Polling Changes'!W133</f>
        <v>43744</v>
      </c>
      <c r="B133" s="1">
        <f>ROUND((IF('[1]National Polling Changes'!$W133&gt;43409,'[1]National Polling Changes'!X133*100,B132)),2)</f>
        <v>29.7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1.62</v>
      </c>
      <c r="E133" s="1">
        <f>ROUND((IF('[1]National Polling Changes'!$W133&gt;43409,'[1]National Polling Changes'!AA133*100,E132)),2)</f>
        <v>5.4</v>
      </c>
      <c r="F133" s="1">
        <f>ROUND((IF('[1]National Polling Changes'!$W133&gt;43409,'[1]National Polling Changes'!AB133*100,F132)),2)</f>
        <v>1.24</v>
      </c>
      <c r="G133" s="1">
        <f>ROUND((IF('[1]National Polling Changes'!$W133&gt;43409,'[1]National Polling Changes'!AC133*100,G132)),2)</f>
        <v>16.559999999999999</v>
      </c>
      <c r="H133" s="1">
        <f>ROUND((IF('[1]National Polling Changes'!$W133&gt;43409,'[1]National Polling Changes'!AD133*100,H132)),2)</f>
        <v>0.68</v>
      </c>
      <c r="I133" s="1">
        <f>ROUND((IF('[1]National Polling Changes'!$W133&gt;43409,'[1]National Polling Changes'!AE133*100,I132)),2)</f>
        <v>23.56</v>
      </c>
      <c r="J133" s="1">
        <f>ROUND((IF('[1]National Polling Changes'!$W133&gt;43409,'[1]National Polling Changes'!AF133*100,J132)),2)</f>
        <v>2.66</v>
      </c>
    </row>
    <row r="134" spans="1:10">
      <c r="A134" s="26">
        <f>'[1]National Polling Changes'!W134</f>
        <v>43743</v>
      </c>
      <c r="B134" s="1">
        <f>ROUND((IF('[1]National Polling Changes'!$W134&gt;43409,'[1]National Polling Changes'!X134*100,B133)),2)</f>
        <v>29.4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1.59</v>
      </c>
      <c r="E134" s="1">
        <f>ROUND((IF('[1]National Polling Changes'!$W134&gt;43409,'[1]National Polling Changes'!AA134*100,E133)),2)</f>
        <v>5.44</v>
      </c>
      <c r="F134" s="1">
        <f>ROUND((IF('[1]National Polling Changes'!$W134&gt;43409,'[1]National Polling Changes'!AB134*100,F133)),2)</f>
        <v>1.29</v>
      </c>
      <c r="G134" s="1">
        <f>ROUND((IF('[1]National Polling Changes'!$W134&gt;43409,'[1]National Polling Changes'!AC134*100,G133)),2)</f>
        <v>16.3</v>
      </c>
      <c r="H134" s="1">
        <f>ROUND((IF('[1]National Polling Changes'!$W134&gt;43409,'[1]National Polling Changes'!AD134*100,H133)),2)</f>
        <v>0.65</v>
      </c>
      <c r="I134" s="1">
        <f>ROUND((IF('[1]National Polling Changes'!$W134&gt;43409,'[1]National Polling Changes'!AE134*100,I133)),2)</f>
        <v>23.7</v>
      </c>
      <c r="J134" s="1">
        <f>ROUND((IF('[1]National Polling Changes'!$W134&gt;43409,'[1]National Polling Changes'!AF134*100,J133)),2)</f>
        <v>2.61</v>
      </c>
    </row>
    <row r="135" spans="1:10">
      <c r="A135" s="26">
        <f>'[1]National Polling Changes'!W135</f>
        <v>43742</v>
      </c>
      <c r="B135" s="1">
        <f>ROUND((IF('[1]National Polling Changes'!$W135&gt;43409,'[1]National Polling Changes'!X135*100,B134)),2)</f>
        <v>29.4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1.59</v>
      </c>
      <c r="E135" s="1">
        <f>ROUND((IF('[1]National Polling Changes'!$W135&gt;43409,'[1]National Polling Changes'!AA135*100,E134)),2)</f>
        <v>5.44</v>
      </c>
      <c r="F135" s="1">
        <f>ROUND((IF('[1]National Polling Changes'!$W135&gt;43409,'[1]National Polling Changes'!AB135*100,F134)),2)</f>
        <v>1.29</v>
      </c>
      <c r="G135" s="1">
        <f>ROUND((IF('[1]National Polling Changes'!$W135&gt;43409,'[1]National Polling Changes'!AC135*100,G134)),2)</f>
        <v>16.3</v>
      </c>
      <c r="H135" s="1">
        <f>ROUND((IF('[1]National Polling Changes'!$W135&gt;43409,'[1]National Polling Changes'!AD135*100,H134)),2)</f>
        <v>0.65</v>
      </c>
      <c r="I135" s="1">
        <f>ROUND((IF('[1]National Polling Changes'!$W135&gt;43409,'[1]National Polling Changes'!AE135*100,I134)),2)</f>
        <v>23.7</v>
      </c>
      <c r="J135" s="1">
        <f>ROUND((IF('[1]National Polling Changes'!$W135&gt;43409,'[1]National Polling Changes'!AF135*100,J134)),2)</f>
        <v>2.61</v>
      </c>
    </row>
    <row r="136" spans="1:10">
      <c r="A136" s="26">
        <f>'[1]National Polling Changes'!W136</f>
        <v>43741</v>
      </c>
      <c r="B136" s="1">
        <f>ROUND((IF('[1]National Polling Changes'!$W136&gt;43409,'[1]National Polling Changes'!X136*100,B135)),2)</f>
        <v>29.67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1.77</v>
      </c>
      <c r="E136" s="1">
        <f>ROUND((IF('[1]National Polling Changes'!$W136&gt;43409,'[1]National Polling Changes'!AA136*100,E135)),2)</f>
        <v>5.36</v>
      </c>
      <c r="F136" s="1">
        <f>ROUND((IF('[1]National Polling Changes'!$W136&gt;43409,'[1]National Polling Changes'!AB136*100,F135)),2)</f>
        <v>1.39</v>
      </c>
      <c r="G136" s="1">
        <f>ROUND((IF('[1]National Polling Changes'!$W136&gt;43409,'[1]National Polling Changes'!AC136*100,G135)),2)</f>
        <v>16.649999999999999</v>
      </c>
      <c r="H136" s="1">
        <f>ROUND((IF('[1]National Polling Changes'!$W136&gt;43409,'[1]National Polling Changes'!AD136*100,H135)),2)</f>
        <v>0.7</v>
      </c>
      <c r="I136" s="1">
        <f>ROUND((IF('[1]National Polling Changes'!$W136&gt;43409,'[1]National Polling Changes'!AE136*100,I135)),2)</f>
        <v>23.17</v>
      </c>
      <c r="J136" s="1">
        <f>ROUND((IF('[1]National Polling Changes'!$W136&gt;43409,'[1]National Polling Changes'!AF136*100,J135)),2)</f>
        <v>2.71</v>
      </c>
    </row>
    <row r="137" spans="1:10">
      <c r="A137" s="26">
        <f>'[1]National Polling Changes'!W137</f>
        <v>43740</v>
      </c>
      <c r="B137" s="1">
        <f>ROUND((IF('[1]National Polling Changes'!$W137&gt;43409,'[1]National Polling Changes'!X137*100,B136)),2)</f>
        <v>29.1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1.88</v>
      </c>
      <c r="E137" s="1">
        <f>ROUND((IF('[1]National Polling Changes'!$W137&gt;43409,'[1]National Polling Changes'!AA137*100,E136)),2)</f>
        <v>5.34</v>
      </c>
      <c r="F137" s="1">
        <f>ROUND((IF('[1]National Polling Changes'!$W137&gt;43409,'[1]National Polling Changes'!AB137*100,F136)),2)</f>
        <v>1.38</v>
      </c>
      <c r="G137" s="1">
        <f>ROUND((IF('[1]National Polling Changes'!$W137&gt;43409,'[1]National Polling Changes'!AC137*100,G136)),2)</f>
        <v>17.53</v>
      </c>
      <c r="H137" s="1">
        <f>ROUND((IF('[1]National Polling Changes'!$W137&gt;43409,'[1]National Polling Changes'!AD137*100,H136)),2)</f>
        <v>0.62</v>
      </c>
      <c r="I137" s="1">
        <f>ROUND((IF('[1]National Polling Changes'!$W137&gt;43409,'[1]National Polling Changes'!AE137*100,I136)),2)</f>
        <v>22.62</v>
      </c>
      <c r="J137" s="1">
        <f>ROUND((IF('[1]National Polling Changes'!$W137&gt;43409,'[1]National Polling Changes'!AF137*100,J136)),2)</f>
        <v>2.85</v>
      </c>
    </row>
    <row r="138" spans="1:10">
      <c r="A138" s="26">
        <f>'[1]National Polling Changes'!W138</f>
        <v>43739</v>
      </c>
      <c r="B138" s="1">
        <f>ROUND((IF('[1]National Polling Changes'!$W138&gt;43409,'[1]National Polling Changes'!X138*100,B137)),2)</f>
        <v>29.23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</v>
      </c>
      <c r="E138" s="1">
        <f>ROUND((IF('[1]National Polling Changes'!$W138&gt;43409,'[1]National Polling Changes'!AA138*100,E137)),2)</f>
        <v>5.28</v>
      </c>
      <c r="F138" s="1">
        <f>ROUND((IF('[1]National Polling Changes'!$W138&gt;43409,'[1]National Polling Changes'!AB138*100,F137)),2)</f>
        <v>1.36</v>
      </c>
      <c r="G138" s="1">
        <f>ROUND((IF('[1]National Polling Changes'!$W138&gt;43409,'[1]National Polling Changes'!AC138*100,G137)),2)</f>
        <v>17.899999999999999</v>
      </c>
      <c r="H138" s="1">
        <f>ROUND((IF('[1]National Polling Changes'!$W138&gt;43409,'[1]National Polling Changes'!AD138*100,H137)),2)</f>
        <v>0.66</v>
      </c>
      <c r="I138" s="1">
        <f>ROUND((IF('[1]National Polling Changes'!$W138&gt;43409,'[1]National Polling Changes'!AE138*100,I137)),2)</f>
        <v>22.11</v>
      </c>
      <c r="J138" s="1">
        <f>ROUND((IF('[1]National Polling Changes'!$W138&gt;43409,'[1]National Polling Changes'!AF138*100,J137)),2)</f>
        <v>2.81</v>
      </c>
    </row>
    <row r="139" spans="1:10">
      <c r="A139" s="26">
        <f>'[1]National Polling Changes'!W139</f>
        <v>43738</v>
      </c>
      <c r="B139" s="1">
        <f>ROUND((IF('[1]National Polling Changes'!$W139&gt;43409,'[1]National Polling Changes'!X139*100,B138)),2)</f>
        <v>29.65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2.09</v>
      </c>
      <c r="E139" s="1">
        <f>ROUND((IF('[1]National Polling Changes'!$W139&gt;43409,'[1]National Polling Changes'!AA139*100,E138)),2)</f>
        <v>5.24</v>
      </c>
      <c r="F139" s="1">
        <f>ROUND((IF('[1]National Polling Changes'!$W139&gt;43409,'[1]National Polling Changes'!AB139*100,F138)),2)</f>
        <v>1.42</v>
      </c>
      <c r="G139" s="1">
        <f>ROUND((IF('[1]National Polling Changes'!$W139&gt;43409,'[1]National Polling Changes'!AC139*100,G138)),2)</f>
        <v>18.149999999999999</v>
      </c>
      <c r="H139" s="1">
        <f>ROUND((IF('[1]National Polling Changes'!$W139&gt;43409,'[1]National Polling Changes'!AD139*100,H138)),2)</f>
        <v>0.67</v>
      </c>
      <c r="I139" s="1">
        <f>ROUND((IF('[1]National Polling Changes'!$W139&gt;43409,'[1]National Polling Changes'!AE139*100,I138)),2)</f>
        <v>21.21</v>
      </c>
      <c r="J139" s="1">
        <f>ROUND((IF('[1]National Polling Changes'!$W139&gt;43409,'[1]National Polling Changes'!AF139*100,J138)),2)</f>
        <v>2.72</v>
      </c>
    </row>
    <row r="140" spans="1:10">
      <c r="A140" s="26">
        <f>'[1]National Polling Changes'!W140</f>
        <v>43737</v>
      </c>
      <c r="B140" s="1">
        <f>ROUND((IF('[1]National Polling Changes'!$W140&gt;43409,'[1]National Polling Changes'!X140*100,B139)),2)</f>
        <v>30.14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5.38</v>
      </c>
      <c r="F140" s="1">
        <f>ROUND((IF('[1]National Polling Changes'!$W140&gt;43409,'[1]National Polling Changes'!AB140*100,F139)),2)</f>
        <v>1.4</v>
      </c>
      <c r="G140" s="1">
        <f>ROUND((IF('[1]National Polling Changes'!$W140&gt;43409,'[1]National Polling Changes'!AC140*100,G139)),2)</f>
        <v>17.68</v>
      </c>
      <c r="H140" s="1">
        <f>ROUND((IF('[1]National Polling Changes'!$W140&gt;43409,'[1]National Polling Changes'!AD140*100,H139)),2)</f>
        <v>0.61</v>
      </c>
      <c r="I140" s="1">
        <f>ROUND((IF('[1]National Polling Changes'!$W140&gt;43409,'[1]National Polling Changes'!AE140*100,I139)),2)</f>
        <v>21.01</v>
      </c>
      <c r="J140" s="1">
        <f>ROUND((IF('[1]National Polling Changes'!$W140&gt;43409,'[1]National Polling Changes'!AF140*100,J139)),2)</f>
        <v>2.69</v>
      </c>
    </row>
    <row r="141" spans="1:10">
      <c r="A141" s="26">
        <f>'[1]National Polling Changes'!W141</f>
        <v>43736</v>
      </c>
      <c r="B141" s="1">
        <f>ROUND((IF('[1]National Polling Changes'!$W141&gt;43409,'[1]National Polling Changes'!X141*100,B140)),2)</f>
        <v>29.88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2.19</v>
      </c>
      <c r="E141" s="1">
        <f>ROUND((IF('[1]National Polling Changes'!$W141&gt;43409,'[1]National Polling Changes'!AA141*100,E140)),2)</f>
        <v>5.42</v>
      </c>
      <c r="F141" s="1">
        <f>ROUND((IF('[1]National Polling Changes'!$W141&gt;43409,'[1]National Polling Changes'!AB141*100,F140)),2)</f>
        <v>1.45</v>
      </c>
      <c r="G141" s="1">
        <f>ROUND((IF('[1]National Polling Changes'!$W141&gt;43409,'[1]National Polling Changes'!AC141*100,G140)),2)</f>
        <v>17.72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21.22</v>
      </c>
      <c r="J141" s="1">
        <f>ROUND((IF('[1]National Polling Changes'!$W141&gt;43409,'[1]National Polling Changes'!AF141*100,J140)),2)</f>
        <v>2.64</v>
      </c>
    </row>
    <row r="142" spans="1:10">
      <c r="A142" s="26">
        <f>'[1]National Polling Changes'!W142</f>
        <v>43735</v>
      </c>
      <c r="B142" s="1">
        <f>ROUND((IF('[1]National Polling Changes'!$W142&gt;43409,'[1]National Polling Changes'!X142*100,B141)),2)</f>
        <v>29.88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2.19</v>
      </c>
      <c r="E142" s="1">
        <f>ROUND((IF('[1]National Polling Changes'!$W142&gt;43409,'[1]National Polling Changes'!AA142*100,E141)),2)</f>
        <v>5.42</v>
      </c>
      <c r="F142" s="1">
        <f>ROUND((IF('[1]National Polling Changes'!$W142&gt;43409,'[1]National Polling Changes'!AB142*100,F141)),2)</f>
        <v>1.45</v>
      </c>
      <c r="G142" s="1">
        <f>ROUND((IF('[1]National Polling Changes'!$W142&gt;43409,'[1]National Polling Changes'!AC142*100,G141)),2)</f>
        <v>17.72</v>
      </c>
      <c r="H142" s="1">
        <f>ROUND((IF('[1]National Polling Changes'!$W142&gt;43409,'[1]National Polling Changes'!AD142*100,H141)),2)</f>
        <v>0.7</v>
      </c>
      <c r="I142" s="1">
        <f>ROUND((IF('[1]National Polling Changes'!$W142&gt;43409,'[1]National Polling Changes'!AE142*100,I141)),2)</f>
        <v>21.22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43734</v>
      </c>
      <c r="B143" s="1">
        <f>ROUND((IF('[1]National Polling Changes'!$W143&gt;43409,'[1]National Polling Changes'!X143*100,B142)),2)</f>
        <v>29.88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2.19</v>
      </c>
      <c r="E143" s="1">
        <f>ROUND((IF('[1]National Polling Changes'!$W143&gt;43409,'[1]National Polling Changes'!AA143*100,E142)),2)</f>
        <v>5.42</v>
      </c>
      <c r="F143" s="1">
        <f>ROUND((IF('[1]National Polling Changes'!$W143&gt;43409,'[1]National Polling Changes'!AB143*100,F142)),2)</f>
        <v>1.45</v>
      </c>
      <c r="G143" s="1">
        <f>ROUND((IF('[1]National Polling Changes'!$W143&gt;43409,'[1]National Polling Changes'!AC143*100,G142)),2)</f>
        <v>17.72</v>
      </c>
      <c r="H143" s="1">
        <f>ROUND((IF('[1]National Polling Changes'!$W143&gt;43409,'[1]National Polling Changes'!AD143*100,H142)),2)</f>
        <v>0.7</v>
      </c>
      <c r="I143" s="1">
        <f>ROUND((IF('[1]National Polling Changes'!$W143&gt;43409,'[1]National Polling Changes'!AE143*100,I142)),2)</f>
        <v>21.22</v>
      </c>
      <c r="J143" s="1">
        <f>ROUND((IF('[1]National Polling Changes'!$W143&gt;43409,'[1]National Polling Changes'!AF143*100,J142)),2)</f>
        <v>2.64</v>
      </c>
    </row>
    <row r="144" spans="1:10">
      <c r="A144" s="26">
        <f>'[1]National Polling Changes'!W144</f>
        <v>43733</v>
      </c>
      <c r="B144" s="1">
        <f>ROUND((IF('[1]National Polling Changes'!$W144&gt;43409,'[1]National Polling Changes'!X144*100,B143)),2)</f>
        <v>30.61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2.5</v>
      </c>
      <c r="E144" s="1">
        <f>ROUND((IF('[1]National Polling Changes'!$W144&gt;43409,'[1]National Polling Changes'!AA144*100,E143)),2)</f>
        <v>5.51</v>
      </c>
      <c r="F144" s="1">
        <f>ROUND((IF('[1]National Polling Changes'!$W144&gt;43409,'[1]National Polling Changes'!AB144*100,F143)),2)</f>
        <v>1.52</v>
      </c>
      <c r="G144" s="1">
        <f>ROUND((IF('[1]National Polling Changes'!$W144&gt;43409,'[1]National Polling Changes'!AC144*100,G143)),2)</f>
        <v>17.760000000000002</v>
      </c>
      <c r="H144" s="1">
        <f>ROUND((IF('[1]National Polling Changes'!$W144&gt;43409,'[1]National Polling Changes'!AD144*100,H143)),2)</f>
        <v>0.6</v>
      </c>
      <c r="I144" s="1">
        <f>ROUND((IF('[1]National Polling Changes'!$W144&gt;43409,'[1]National Polling Changes'!AE144*100,I143)),2)</f>
        <v>20.170000000000002</v>
      </c>
      <c r="J144" s="1">
        <f>ROUND((IF('[1]National Polling Changes'!$W144&gt;43409,'[1]National Polling Changes'!AF144*100,J143)),2)</f>
        <v>2.81</v>
      </c>
    </row>
    <row r="145" spans="1:10">
      <c r="A145" s="26">
        <f>'[1]National Polling Changes'!W145</f>
        <v>43732</v>
      </c>
      <c r="B145" s="1">
        <f>ROUND((IF('[1]National Polling Changes'!$W145&gt;43409,'[1]National Polling Changes'!X145*100,B144)),2)</f>
        <v>30.39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2.46</v>
      </c>
      <c r="E145" s="1">
        <f>ROUND((IF('[1]National Polling Changes'!$W145&gt;43409,'[1]National Polling Changes'!AA145*100,E144)),2)</f>
        <v>5.58</v>
      </c>
      <c r="F145" s="1">
        <f>ROUND((IF('[1]National Polling Changes'!$W145&gt;43409,'[1]National Polling Changes'!AB145*100,F144)),2)</f>
        <v>1.5</v>
      </c>
      <c r="G145" s="1">
        <f>ROUND((IF('[1]National Polling Changes'!$W145&gt;43409,'[1]National Polling Changes'!AC145*100,G144)),2)</f>
        <v>17.82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20.329999999999998</v>
      </c>
      <c r="J145" s="1">
        <f>ROUND((IF('[1]National Polling Changes'!$W145&gt;43409,'[1]National Polling Changes'!AF145*100,J144)),2)</f>
        <v>2.81</v>
      </c>
    </row>
    <row r="146" spans="1:10">
      <c r="A146" s="26">
        <f>'[1]National Polling Changes'!W146</f>
        <v>43731</v>
      </c>
      <c r="B146" s="1">
        <f>ROUND((IF('[1]National Polling Changes'!$W146&gt;43409,'[1]National Polling Changes'!X146*100,B145)),2)</f>
        <v>30.58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2.58</v>
      </c>
      <c r="E146" s="1">
        <f>ROUND((IF('[1]National Polling Changes'!$W146&gt;43409,'[1]National Polling Changes'!AA146*100,E145)),2)</f>
        <v>5.53</v>
      </c>
      <c r="F146" s="1">
        <f>ROUND((IF('[1]National Polling Changes'!$W146&gt;43409,'[1]National Polling Changes'!AB146*100,F145)),2)</f>
        <v>1.49</v>
      </c>
      <c r="G146" s="1">
        <f>ROUND((IF('[1]National Polling Changes'!$W146&gt;43409,'[1]National Polling Changes'!AC146*100,G145)),2)</f>
        <v>17.88</v>
      </c>
      <c r="H146" s="1">
        <f>ROUND((IF('[1]National Polling Changes'!$W146&gt;43409,'[1]National Polling Changes'!AD146*100,H145)),2)</f>
        <v>0.56000000000000005</v>
      </c>
      <c r="I146" s="1">
        <f>ROUND((IF('[1]National Polling Changes'!$W146&gt;43409,'[1]National Polling Changes'!AE146*100,I145)),2)</f>
        <v>19.93</v>
      </c>
      <c r="J146" s="1">
        <f>ROUND((IF('[1]National Polling Changes'!$W146&gt;43409,'[1]National Polling Changes'!AF146*100,J145)),2)</f>
        <v>2.92</v>
      </c>
    </row>
    <row r="147" spans="1:10">
      <c r="A147" s="26">
        <f>'[1]National Polling Changes'!W147</f>
        <v>43730</v>
      </c>
      <c r="B147" s="1">
        <f>ROUND((IF('[1]National Polling Changes'!$W147&gt;43409,'[1]National Polling Changes'!X147*100,B146)),2)</f>
        <v>31.06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2.81</v>
      </c>
      <c r="E147" s="1">
        <f>ROUND((IF('[1]National Polling Changes'!$W147&gt;43409,'[1]National Polling Changes'!AA147*100,E146)),2)</f>
        <v>5.35</v>
      </c>
      <c r="F147" s="1">
        <f>ROUND((IF('[1]National Polling Changes'!$W147&gt;43409,'[1]National Polling Changes'!AB147*100,F146)),2)</f>
        <v>1.47</v>
      </c>
      <c r="G147" s="1">
        <f>ROUND((IF('[1]National Polling Changes'!$W147&gt;43409,'[1]National Polling Changes'!AC147*100,G146)),2)</f>
        <v>17.97</v>
      </c>
      <c r="H147" s="1">
        <f>ROUND((IF('[1]National Polling Changes'!$W147&gt;43409,'[1]National Polling Changes'!AD147*100,H146)),2)</f>
        <v>0.63</v>
      </c>
      <c r="I147" s="1">
        <f>ROUND((IF('[1]National Polling Changes'!$W147&gt;43409,'[1]National Polling Changes'!AE147*100,I146)),2)</f>
        <v>19.28</v>
      </c>
      <c r="J147" s="1">
        <f>ROUND((IF('[1]National Polling Changes'!$W147&gt;43409,'[1]National Polling Changes'!AF147*100,J146)),2)</f>
        <v>2.84</v>
      </c>
    </row>
    <row r="148" spans="1:10">
      <c r="A148" s="26">
        <f>'[1]National Polling Changes'!W148</f>
        <v>43729</v>
      </c>
      <c r="B148" s="1">
        <f>ROUND((IF('[1]National Polling Changes'!$W148&gt;43409,'[1]National Polling Changes'!X148*100,B147)),2)</f>
        <v>30.97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2.82</v>
      </c>
      <c r="E148" s="1">
        <f>ROUND((IF('[1]National Polling Changes'!$W148&gt;43409,'[1]National Polling Changes'!AA148*100,E147)),2)</f>
        <v>5.36</v>
      </c>
      <c r="F148" s="1">
        <f>ROUND((IF('[1]National Polling Changes'!$W148&gt;43409,'[1]National Polling Changes'!AB148*100,F147)),2)</f>
        <v>1.48</v>
      </c>
      <c r="G148" s="1">
        <f>ROUND((IF('[1]National Polling Changes'!$W148&gt;43409,'[1]National Polling Changes'!AC148*100,G147)),2)</f>
        <v>18.079999999999998</v>
      </c>
      <c r="H148" s="1">
        <f>ROUND((IF('[1]National Polling Changes'!$W148&gt;43409,'[1]National Polling Changes'!AD148*100,H147)),2)</f>
        <v>0.61</v>
      </c>
      <c r="I148" s="1">
        <f>ROUND((IF('[1]National Polling Changes'!$W148&gt;43409,'[1]National Polling Changes'!AE148*100,I147)),2)</f>
        <v>19.260000000000002</v>
      </c>
      <c r="J148" s="1">
        <f>ROUND((IF('[1]National Polling Changes'!$W148&gt;43409,'[1]National Polling Changes'!AF148*100,J147)),2)</f>
        <v>2.85</v>
      </c>
    </row>
    <row r="149" spans="1:10">
      <c r="A149" s="26">
        <f>'[1]National Polling Changes'!W149</f>
        <v>43728</v>
      </c>
      <c r="B149" s="1">
        <f>ROUND((IF('[1]National Polling Changes'!$W149&gt;43409,'[1]National Polling Changes'!X149*100,B148)),2)</f>
        <v>30.92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2.8</v>
      </c>
      <c r="E149" s="1">
        <f>ROUND((IF('[1]National Polling Changes'!$W149&gt;43409,'[1]National Polling Changes'!AA149*100,E148)),2)</f>
        <v>5.37</v>
      </c>
      <c r="F149" s="1">
        <f>ROUND((IF('[1]National Polling Changes'!$W149&gt;43409,'[1]National Polling Changes'!AB149*100,F148)),2)</f>
        <v>1.39</v>
      </c>
      <c r="G149" s="1">
        <f>ROUND((IF('[1]National Polling Changes'!$W149&gt;43409,'[1]National Polling Changes'!AC149*100,G148)),2)</f>
        <v>17.98</v>
      </c>
      <c r="H149" s="1">
        <f>ROUND((IF('[1]National Polling Changes'!$W149&gt;43409,'[1]National Polling Changes'!AD149*100,H148)),2)</f>
        <v>0.57999999999999996</v>
      </c>
      <c r="I149" s="1">
        <f>ROUND((IF('[1]National Polling Changes'!$W149&gt;43409,'[1]National Polling Changes'!AE149*100,I148)),2)</f>
        <v>19.079999999999998</v>
      </c>
      <c r="J149" s="1">
        <f>ROUND((IF('[1]National Polling Changes'!$W149&gt;43409,'[1]National Polling Changes'!AF149*100,J148)),2)</f>
        <v>2.86</v>
      </c>
    </row>
    <row r="150" spans="1:10">
      <c r="A150" s="26">
        <f>'[1]National Polling Changes'!W150</f>
        <v>43727</v>
      </c>
      <c r="B150" s="1">
        <f>ROUND((IF('[1]National Polling Changes'!$W150&gt;43409,'[1]National Polling Changes'!X150*100,B149)),2)</f>
        <v>31.03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2.78</v>
      </c>
      <c r="E150" s="1">
        <f>ROUND((IF('[1]National Polling Changes'!$W150&gt;43409,'[1]National Polling Changes'!AA150*100,E149)),2)</f>
        <v>5.64</v>
      </c>
      <c r="F150" s="1">
        <f>ROUND((IF('[1]National Polling Changes'!$W150&gt;43409,'[1]National Polling Changes'!AB150*100,F149)),2)</f>
        <v>1.37</v>
      </c>
      <c r="G150" s="1">
        <f>ROUND((IF('[1]National Polling Changes'!$W150&gt;43409,'[1]National Polling Changes'!AC150*100,G149)),2)</f>
        <v>17.54</v>
      </c>
      <c r="H150" s="1">
        <f>ROUND((IF('[1]National Polling Changes'!$W150&gt;43409,'[1]National Polling Changes'!AD150*100,H149)),2)</f>
        <v>0.7</v>
      </c>
      <c r="I150" s="1">
        <f>ROUND((IF('[1]National Polling Changes'!$W150&gt;43409,'[1]National Polling Changes'!AE150*100,I149)),2)</f>
        <v>19.260000000000002</v>
      </c>
      <c r="J150" s="1">
        <f>ROUND((IF('[1]National Polling Changes'!$W150&gt;43409,'[1]National Polling Changes'!AF150*100,J149)),2)</f>
        <v>2.71</v>
      </c>
    </row>
    <row r="151" spans="1:10">
      <c r="A151" s="26">
        <f>'[1]National Polling Changes'!W151</f>
        <v>43726</v>
      </c>
      <c r="B151" s="1">
        <f>ROUND((IF('[1]National Polling Changes'!$W151&gt;43409,'[1]National Polling Changes'!X151*100,B150)),2)</f>
        <v>31.1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2.77</v>
      </c>
      <c r="E151" s="1">
        <f>ROUND((IF('[1]National Polling Changes'!$W151&gt;43409,'[1]National Polling Changes'!AA151*100,E150)),2)</f>
        <v>5.63</v>
      </c>
      <c r="F151" s="1">
        <f>ROUND((IF('[1]National Polling Changes'!$W151&gt;43409,'[1]National Polling Changes'!AB151*100,F150)),2)</f>
        <v>1.37</v>
      </c>
      <c r="G151" s="1">
        <f>ROUND((IF('[1]National Polling Changes'!$W151&gt;43409,'[1]National Polling Changes'!AC151*100,G150)),2)</f>
        <v>17.489999999999998</v>
      </c>
      <c r="H151" s="1">
        <f>ROUND((IF('[1]National Polling Changes'!$W151&gt;43409,'[1]National Polling Changes'!AD151*100,H150)),2)</f>
        <v>0.7</v>
      </c>
      <c r="I151" s="1">
        <f>ROUND((IF('[1]National Polling Changes'!$W151&gt;43409,'[1]National Polling Changes'!AE151*100,I150)),2)</f>
        <v>19.27</v>
      </c>
      <c r="J151" s="1">
        <f>ROUND((IF('[1]National Polling Changes'!$W151&gt;43409,'[1]National Polling Changes'!AF151*100,J150)),2)</f>
        <v>2.7</v>
      </c>
    </row>
    <row r="152" spans="1:10">
      <c r="A152" s="26">
        <f>'[1]National Polling Changes'!W152</f>
        <v>43725</v>
      </c>
      <c r="B152" s="1">
        <f>ROUND((IF('[1]National Polling Changes'!$W152&gt;43409,'[1]National Polling Changes'!X152*100,B151)),2)</f>
        <v>31.21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2.79</v>
      </c>
      <c r="E152" s="1">
        <f>ROUND((IF('[1]National Polling Changes'!$W152&gt;43409,'[1]National Polling Changes'!AA152*100,E151)),2)</f>
        <v>5.59</v>
      </c>
      <c r="F152" s="1">
        <f>ROUND((IF('[1]National Polling Changes'!$W152&gt;43409,'[1]National Polling Changes'!AB152*100,F151)),2)</f>
        <v>1.34</v>
      </c>
      <c r="G152" s="1">
        <f>ROUND((IF('[1]National Polling Changes'!$W152&gt;43409,'[1]National Polling Changes'!AC152*100,G151)),2)</f>
        <v>17.920000000000002</v>
      </c>
      <c r="H152" s="1">
        <f>ROUND((IF('[1]National Polling Changes'!$W152&gt;43409,'[1]National Polling Changes'!AD152*100,H151)),2)</f>
        <v>0.72</v>
      </c>
      <c r="I152" s="1">
        <f>ROUND((IF('[1]National Polling Changes'!$W152&gt;43409,'[1]National Polling Changes'!AE152*100,I151)),2)</f>
        <v>18.93</v>
      </c>
      <c r="J152" s="1">
        <f>ROUND((IF('[1]National Polling Changes'!$W152&gt;43409,'[1]National Polling Changes'!AF152*100,J151)),2)</f>
        <v>2.75</v>
      </c>
    </row>
    <row r="153" spans="1:10">
      <c r="A153" s="26">
        <f>'[1]National Polling Changes'!W153</f>
        <v>43724</v>
      </c>
      <c r="B153" s="1">
        <f>ROUND((IF('[1]National Polling Changes'!$W153&gt;43409,'[1]National Polling Changes'!X153*100,B152)),2)</f>
        <v>31.21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2.5099999999999998</v>
      </c>
      <c r="E153" s="1">
        <f>ROUND((IF('[1]National Polling Changes'!$W153&gt;43409,'[1]National Polling Changes'!AA153*100,E152)),2)</f>
        <v>5.39</v>
      </c>
      <c r="F153" s="1">
        <f>ROUND((IF('[1]National Polling Changes'!$W153&gt;43409,'[1]National Polling Changes'!AB153*100,F152)),2)</f>
        <v>1.31</v>
      </c>
      <c r="G153" s="1">
        <f>ROUND((IF('[1]National Polling Changes'!$W153&gt;43409,'[1]National Polling Changes'!AC153*100,G152)),2)</f>
        <v>18.02</v>
      </c>
      <c r="H153" s="1">
        <f>ROUND((IF('[1]National Polling Changes'!$W153&gt;43409,'[1]National Polling Changes'!AD153*100,H152)),2)</f>
        <v>0.73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2.78</v>
      </c>
    </row>
    <row r="154" spans="1:10">
      <c r="A154" s="26">
        <f>'[1]National Polling Changes'!W154</f>
        <v>43723</v>
      </c>
      <c r="B154" s="1">
        <f>ROUND((IF('[1]National Polling Changes'!$W154&gt;43409,'[1]National Polling Changes'!X154*100,B153)),2)</f>
        <v>31.18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2.21</v>
      </c>
      <c r="E154" s="1">
        <f>ROUND((IF('[1]National Polling Changes'!$W154&gt;43409,'[1]National Polling Changes'!AA154*100,E153)),2)</f>
        <v>5.44</v>
      </c>
      <c r="F154" s="1">
        <f>ROUND((IF('[1]National Polling Changes'!$W154&gt;43409,'[1]National Polling Changes'!AB154*100,F153)),2)</f>
        <v>1.26</v>
      </c>
      <c r="G154" s="1">
        <f>ROUND((IF('[1]National Polling Changes'!$W154&gt;43409,'[1]National Polling Changes'!AC154*100,G153)),2)</f>
        <v>18.559999999999999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18.55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43722</v>
      </c>
      <c r="B155" s="1">
        <f>ROUND((IF('[1]National Polling Changes'!$W155&gt;43409,'[1]National Polling Changes'!X155*100,B154)),2)</f>
        <v>31.18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2.14</v>
      </c>
      <c r="E155" s="1">
        <f>ROUND((IF('[1]National Polling Changes'!$W155&gt;43409,'[1]National Polling Changes'!AA155*100,E154)),2)</f>
        <v>5.45</v>
      </c>
      <c r="F155" s="1">
        <f>ROUND((IF('[1]National Polling Changes'!$W155&gt;43409,'[1]National Polling Changes'!AB155*100,F154)),2)</f>
        <v>1.2</v>
      </c>
      <c r="G155" s="1">
        <f>ROUND((IF('[1]National Polling Changes'!$W155&gt;43409,'[1]National Polling Changes'!AC155*100,G154)),2)</f>
        <v>18.5</v>
      </c>
      <c r="H155" s="1">
        <f>ROUND((IF('[1]National Polling Changes'!$W155&gt;43409,'[1]National Polling Changes'!AD155*100,H154)),2)</f>
        <v>0.91</v>
      </c>
      <c r="I155" s="1">
        <f>ROUND((IF('[1]National Polling Changes'!$W155&gt;43409,'[1]National Polling Changes'!AE155*100,I154)),2)</f>
        <v>18.45</v>
      </c>
      <c r="J155" s="1">
        <f>ROUND((IF('[1]National Polling Changes'!$W155&gt;43409,'[1]National Polling Changes'!AF155*100,J154)),2)</f>
        <v>2.56</v>
      </c>
    </row>
    <row r="156" spans="1:10">
      <c r="A156" s="26">
        <f>'[1]National Polling Changes'!W156</f>
        <v>43721</v>
      </c>
      <c r="B156" s="1">
        <f>ROUND((IF('[1]National Polling Changes'!$W156&gt;43409,'[1]National Polling Changes'!X156*100,B155)),2)</f>
        <v>31.18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2.14</v>
      </c>
      <c r="E156" s="1">
        <f>ROUND((IF('[1]National Polling Changes'!$W156&gt;43409,'[1]National Polling Changes'!AA156*100,E155)),2)</f>
        <v>5.45</v>
      </c>
      <c r="F156" s="1">
        <f>ROUND((IF('[1]National Polling Changes'!$W156&gt;43409,'[1]National Polling Changes'!AB156*100,F155)),2)</f>
        <v>1.2</v>
      </c>
      <c r="G156" s="1">
        <f>ROUND((IF('[1]National Polling Changes'!$W156&gt;43409,'[1]National Polling Changes'!AC156*100,G155)),2)</f>
        <v>18.5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18.45</v>
      </c>
      <c r="J156" s="1">
        <f>ROUND((IF('[1]National Polling Changes'!$W156&gt;43409,'[1]National Polling Changes'!AF156*100,J155)),2)</f>
        <v>2.56</v>
      </c>
    </row>
    <row r="157" spans="1:10">
      <c r="A157" s="26">
        <f>'[1]National Polling Changes'!W157</f>
        <v>43720</v>
      </c>
      <c r="B157" s="1">
        <f>ROUND((IF('[1]National Polling Changes'!$W157&gt;43409,'[1]National Polling Changes'!X157*100,B156)),2)</f>
        <v>31.18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2.14</v>
      </c>
      <c r="E157" s="1">
        <f>ROUND((IF('[1]National Polling Changes'!$W157&gt;43409,'[1]National Polling Changes'!AA157*100,E156)),2)</f>
        <v>5.45</v>
      </c>
      <c r="F157" s="1">
        <f>ROUND((IF('[1]National Polling Changes'!$W157&gt;43409,'[1]National Polling Changes'!AB157*100,F156)),2)</f>
        <v>1.2</v>
      </c>
      <c r="G157" s="1">
        <f>ROUND((IF('[1]National Polling Changes'!$W157&gt;43409,'[1]National Polling Changes'!AC157*100,G156)),2)</f>
        <v>18.5</v>
      </c>
      <c r="H157" s="1">
        <f>ROUND((IF('[1]National Polling Changes'!$W157&gt;43409,'[1]National Polling Changes'!AD157*100,H156)),2)</f>
        <v>0.91</v>
      </c>
      <c r="I157" s="1">
        <f>ROUND((IF('[1]National Polling Changes'!$W157&gt;43409,'[1]National Polling Changes'!AE157*100,I156)),2)</f>
        <v>18.45</v>
      </c>
      <c r="J157" s="1">
        <f>ROUND((IF('[1]National Polling Changes'!$W157&gt;43409,'[1]National Polling Changes'!AF157*100,J156)),2)</f>
        <v>2.56</v>
      </c>
    </row>
    <row r="158" spans="1:10">
      <c r="A158" s="26">
        <f>'[1]National Polling Changes'!W158</f>
        <v>43719</v>
      </c>
      <c r="B158" s="1">
        <f>ROUND((IF('[1]National Polling Changes'!$W158&gt;43409,'[1]National Polling Changes'!X158*100,B157)),2)</f>
        <v>31.44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2.38</v>
      </c>
      <c r="E158" s="1">
        <f>ROUND((IF('[1]National Polling Changes'!$W158&gt;43409,'[1]National Polling Changes'!AA158*100,E157)),2)</f>
        <v>5.44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19.07</v>
      </c>
      <c r="H158" s="1">
        <f>ROUND((IF('[1]National Polling Changes'!$W158&gt;43409,'[1]National Polling Changes'!AD158*100,H157)),2)</f>
        <v>0.94</v>
      </c>
      <c r="I158" s="1">
        <f>ROUND((IF('[1]National Polling Changes'!$W158&gt;43409,'[1]National Polling Changes'!AE158*100,I157)),2)</f>
        <v>17.54</v>
      </c>
      <c r="J158" s="1">
        <f>ROUND((IF('[1]National Polling Changes'!$W158&gt;43409,'[1]National Polling Changes'!AF158*100,J157)),2)</f>
        <v>2.52</v>
      </c>
    </row>
    <row r="159" spans="1:10">
      <c r="A159" s="26">
        <f>'[1]National Polling Changes'!W159</f>
        <v>43718</v>
      </c>
      <c r="B159" s="1">
        <f>ROUND((IF('[1]National Polling Changes'!$W159&gt;43409,'[1]National Polling Changes'!X159*100,B158)),2)</f>
        <v>31.39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2.44</v>
      </c>
      <c r="E159" s="1">
        <f>ROUND((IF('[1]National Polling Changes'!$W159&gt;43409,'[1]National Polling Changes'!AA159*100,E158)),2)</f>
        <v>5.46</v>
      </c>
      <c r="F159" s="1">
        <f>ROUND((IF('[1]National Polling Changes'!$W159&gt;43409,'[1]National Polling Changes'!AB159*100,F158)),2)</f>
        <v>1.1499999999999999</v>
      </c>
      <c r="G159" s="1">
        <f>ROUND((IF('[1]National Polling Changes'!$W159&gt;43409,'[1]National Polling Changes'!AC159*100,G158)),2)</f>
        <v>19.079999999999998</v>
      </c>
      <c r="H159" s="1">
        <f>ROUND((IF('[1]National Polling Changes'!$W159&gt;43409,'[1]National Polling Changes'!AD159*100,H158)),2)</f>
        <v>0.98</v>
      </c>
      <c r="I159" s="1">
        <f>ROUND((IF('[1]National Polling Changes'!$W159&gt;43409,'[1]National Polling Changes'!AE159*100,I158)),2)</f>
        <v>17.38</v>
      </c>
      <c r="J159" s="1">
        <f>ROUND((IF('[1]National Polling Changes'!$W159&gt;43409,'[1]National Polling Changes'!AF159*100,J158)),2)</f>
        <v>2.6</v>
      </c>
    </row>
    <row r="160" spans="1:10">
      <c r="A160" s="26">
        <f>'[1]National Polling Changes'!W160</f>
        <v>43717</v>
      </c>
      <c r="B160" s="1">
        <f>ROUND((IF('[1]National Polling Changes'!$W160&gt;43409,'[1]National Polling Changes'!X160*100,B159)),2)</f>
        <v>32.4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2.5299999999999998</v>
      </c>
      <c r="E160" s="1">
        <f>ROUND((IF('[1]National Polling Changes'!$W160&gt;43409,'[1]National Polling Changes'!AA160*100,E159)),2)</f>
        <v>5.39</v>
      </c>
      <c r="F160" s="1">
        <f>ROUND((IF('[1]National Polling Changes'!$W160&gt;43409,'[1]National Polling Changes'!AB160*100,F159)),2)</f>
        <v>1.1599999999999999</v>
      </c>
      <c r="G160" s="1">
        <f>ROUND((IF('[1]National Polling Changes'!$W160&gt;43409,'[1]National Polling Changes'!AC160*100,G159)),2)</f>
        <v>18.29</v>
      </c>
      <c r="H160" s="1">
        <f>ROUND((IF('[1]National Polling Changes'!$W160&gt;43409,'[1]National Polling Changes'!AD160*100,H159)),2)</f>
        <v>0.92</v>
      </c>
      <c r="I160" s="1">
        <f>ROUND((IF('[1]National Polling Changes'!$W160&gt;43409,'[1]National Polling Changes'!AE160*100,I159)),2)</f>
        <v>17.34</v>
      </c>
      <c r="J160" s="1">
        <f>ROUND((IF('[1]National Polling Changes'!$W160&gt;43409,'[1]National Polling Changes'!AF160*100,J159)),2)</f>
        <v>2.4</v>
      </c>
    </row>
    <row r="161" spans="1:10">
      <c r="A161" s="26">
        <f>'[1]National Polling Changes'!W161</f>
        <v>43716</v>
      </c>
      <c r="B161" s="1">
        <f>ROUND((IF('[1]National Polling Changes'!$W161&gt;43409,'[1]National Polling Changes'!X161*100,B160)),2)</f>
        <v>32.9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</v>
      </c>
      <c r="E161" s="1">
        <f>ROUND((IF('[1]National Polling Changes'!$W161&gt;43409,'[1]National Polling Changes'!AA161*100,E160)),2)</f>
        <v>5.27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18.05</v>
      </c>
      <c r="H161" s="1">
        <f>ROUND((IF('[1]National Polling Changes'!$W161&gt;43409,'[1]National Polling Changes'!AD161*100,H160)),2)</f>
        <v>0.94</v>
      </c>
      <c r="I161" s="1">
        <f>ROUND((IF('[1]National Polling Changes'!$W161&gt;43409,'[1]National Polling Changes'!AE161*100,I160)),2)</f>
        <v>17.25</v>
      </c>
      <c r="J161" s="1">
        <f>ROUND((IF('[1]National Polling Changes'!$W161&gt;43409,'[1]National Polling Changes'!AF161*100,J160)),2)</f>
        <v>2.38</v>
      </c>
    </row>
    <row r="162" spans="1:10">
      <c r="A162" s="26">
        <f>'[1]National Polling Changes'!W162</f>
        <v>43715</v>
      </c>
      <c r="B162" s="1">
        <f>ROUND((IF('[1]National Polling Changes'!$W162&gt;43409,'[1]National Polling Changes'!X162*100,B161)),2)</f>
        <v>32.909999999999997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2.4900000000000002</v>
      </c>
      <c r="E162" s="1">
        <f>ROUND((IF('[1]National Polling Changes'!$W162&gt;43409,'[1]National Polling Changes'!AA162*100,E161)),2)</f>
        <v>5.18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18.22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17.260000000000002</v>
      </c>
      <c r="J162" s="1">
        <f>ROUND((IF('[1]National Polling Changes'!$W162&gt;43409,'[1]National Polling Changes'!AF162*100,J161)),2)</f>
        <v>2.41</v>
      </c>
    </row>
    <row r="163" spans="1:10">
      <c r="A163" s="26">
        <f>'[1]National Polling Changes'!W163</f>
        <v>43714</v>
      </c>
      <c r="B163" s="1">
        <f>ROUND((IF('[1]National Polling Changes'!$W163&gt;43409,'[1]National Polling Changes'!X163*100,B162)),2)</f>
        <v>32.79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2.46</v>
      </c>
      <c r="E163" s="1">
        <f>ROUND((IF('[1]National Polling Changes'!$W163&gt;43409,'[1]National Polling Changes'!AA163*100,E162)),2)</f>
        <v>5.27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17.77</v>
      </c>
      <c r="H163" s="1">
        <f>ROUND((IF('[1]National Polling Changes'!$W163&gt;43409,'[1]National Polling Changes'!AD163*100,H162)),2)</f>
        <v>0.89</v>
      </c>
      <c r="I163" s="1">
        <f>ROUND((IF('[1]National Polling Changes'!$W163&gt;43409,'[1]National Polling Changes'!AE163*100,I162)),2)</f>
        <v>17.68</v>
      </c>
      <c r="J163" s="1">
        <f>ROUND((IF('[1]National Polling Changes'!$W163&gt;43409,'[1]National Polling Changes'!AF163*100,J162)),2)</f>
        <v>2.31</v>
      </c>
    </row>
    <row r="164" spans="1:10">
      <c r="A164" s="26">
        <f>'[1]National Polling Changes'!W164</f>
        <v>43713</v>
      </c>
      <c r="B164" s="1">
        <f>ROUND((IF('[1]National Polling Changes'!$W164&gt;43409,'[1]National Polling Changes'!X164*100,B163)),2)</f>
        <v>33.22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2.36</v>
      </c>
      <c r="E164" s="1">
        <f>ROUND((IF('[1]National Polling Changes'!$W164&gt;43409,'[1]National Polling Changes'!AA164*100,E163)),2)</f>
        <v>5.16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17.72</v>
      </c>
      <c r="H164" s="1">
        <f>ROUND((IF('[1]National Polling Changes'!$W164&gt;43409,'[1]National Polling Changes'!AD164*100,H163)),2)</f>
        <v>0.89</v>
      </c>
      <c r="I164" s="1">
        <f>ROUND((IF('[1]National Polling Changes'!$W164&gt;43409,'[1]National Polling Changes'!AE164*100,I163)),2)</f>
        <v>17.39</v>
      </c>
      <c r="J164" s="1">
        <f>ROUND((IF('[1]National Polling Changes'!$W164&gt;43409,'[1]National Polling Changes'!AF164*100,J163)),2)</f>
        <v>2.42</v>
      </c>
    </row>
    <row r="165" spans="1:10">
      <c r="A165" s="26">
        <f>'[1]National Polling Changes'!W165</f>
        <v>43712</v>
      </c>
      <c r="B165" s="1">
        <f>ROUND((IF('[1]National Polling Changes'!$W165&gt;43409,'[1]National Polling Changes'!X165*100,B164)),2)</f>
        <v>33.07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2.4700000000000002</v>
      </c>
      <c r="E165" s="1">
        <f>ROUND((IF('[1]National Polling Changes'!$W165&gt;43409,'[1]National Polling Changes'!AA165*100,E164)),2)</f>
        <v>5.16</v>
      </c>
      <c r="F165" s="1">
        <f>ROUND((IF('[1]National Polling Changes'!$W165&gt;43409,'[1]National Polling Changes'!AB165*100,F164)),2)</f>
        <v>1.18</v>
      </c>
      <c r="G165" s="1">
        <f>ROUND((IF('[1]National Polling Changes'!$W165&gt;43409,'[1]National Polling Changes'!AC165*100,G164)),2)</f>
        <v>17.899999999999999</v>
      </c>
      <c r="H165" s="1">
        <f>ROUND((IF('[1]National Polling Changes'!$W165&gt;43409,'[1]National Polling Changes'!AD165*100,H164)),2)</f>
        <v>0.97</v>
      </c>
      <c r="I165" s="1">
        <f>ROUND((IF('[1]National Polling Changes'!$W165&gt;43409,'[1]National Polling Changes'!AE165*100,I164)),2)</f>
        <v>17.29</v>
      </c>
      <c r="J165" s="1">
        <f>ROUND((IF('[1]National Polling Changes'!$W165&gt;43409,'[1]National Polling Changes'!AF165*100,J164)),2)</f>
        <v>2.29</v>
      </c>
    </row>
    <row r="166" spans="1:10">
      <c r="A166" s="26">
        <f>'[1]National Polling Changes'!W166</f>
        <v>43711</v>
      </c>
      <c r="B166" s="1">
        <f>ROUND((IF('[1]National Polling Changes'!$W166&gt;43409,'[1]National Polling Changes'!X166*100,B165)),2)</f>
        <v>33.58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2.58</v>
      </c>
      <c r="E166" s="1">
        <f>ROUND((IF('[1]National Polling Changes'!$W166&gt;43409,'[1]National Polling Changes'!AA166*100,E165)),2)</f>
        <v>5.3</v>
      </c>
      <c r="F166" s="1">
        <f>ROUND((IF('[1]National Polling Changes'!$W166&gt;43409,'[1]National Polling Changes'!AB166*100,F165)),2)</f>
        <v>0.98</v>
      </c>
      <c r="G166" s="1">
        <f>ROUND((IF('[1]National Polling Changes'!$W166&gt;43409,'[1]National Polling Changes'!AC166*100,G165)),2)</f>
        <v>17.77</v>
      </c>
      <c r="H166" s="1">
        <f>ROUND((IF('[1]National Polling Changes'!$W166&gt;43409,'[1]National Polling Changes'!AD166*100,H165)),2)</f>
        <v>0.84</v>
      </c>
      <c r="I166" s="1">
        <f>ROUND((IF('[1]National Polling Changes'!$W166&gt;43409,'[1]National Polling Changes'!AE166*100,I165)),2)</f>
        <v>16.899999999999999</v>
      </c>
      <c r="J166" s="1">
        <f>ROUND((IF('[1]National Polling Changes'!$W166&gt;43409,'[1]National Polling Changes'!AF166*100,J165)),2)</f>
        <v>2.35</v>
      </c>
    </row>
    <row r="167" spans="1:10">
      <c r="A167" s="26">
        <f>'[1]National Polling Changes'!W167</f>
        <v>43710</v>
      </c>
      <c r="B167" s="1">
        <f>ROUND((IF('[1]National Polling Changes'!$W167&gt;43409,'[1]National Polling Changes'!X167*100,B166)),2)</f>
        <v>33.69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2.66</v>
      </c>
      <c r="E167" s="1">
        <f>ROUND((IF('[1]National Polling Changes'!$W167&gt;43409,'[1]National Polling Changes'!AA167*100,E166)),2)</f>
        <v>5.16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18.07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16.5</v>
      </c>
      <c r="J167" s="1">
        <f>ROUND((IF('[1]National Polling Changes'!$W167&gt;43409,'[1]National Polling Changes'!AF167*100,J166)),2)</f>
        <v>2.33</v>
      </c>
    </row>
    <row r="168" spans="1:10">
      <c r="A168" s="26">
        <f>'[1]National Polling Changes'!W168</f>
        <v>43709</v>
      </c>
      <c r="B168" s="1">
        <f>ROUND((IF('[1]National Polling Changes'!$W168&gt;43409,'[1]National Polling Changes'!X168*100,B167)),2)</f>
        <v>33.799999999999997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2.7</v>
      </c>
      <c r="E168" s="1">
        <f>ROUND((IF('[1]National Polling Changes'!$W168&gt;43409,'[1]National Polling Changes'!AA168*100,E167)),2)</f>
        <v>5.08</v>
      </c>
      <c r="F168" s="1">
        <f>ROUND((IF('[1]National Polling Changes'!$W168&gt;43409,'[1]National Polling Changes'!AB168*100,F167)),2)</f>
        <v>1</v>
      </c>
      <c r="G168" s="1">
        <f>ROUND((IF('[1]National Polling Changes'!$W168&gt;43409,'[1]National Polling Changes'!AC168*100,G167)),2)</f>
        <v>18.05</v>
      </c>
      <c r="H168" s="1">
        <f>ROUND((IF('[1]National Polling Changes'!$W168&gt;43409,'[1]National Polling Changes'!AD168*100,H167)),2)</f>
        <v>0.8</v>
      </c>
      <c r="I168" s="1">
        <f>ROUND((IF('[1]National Polling Changes'!$W168&gt;43409,'[1]National Polling Changes'!AE168*100,I167)),2)</f>
        <v>16.53</v>
      </c>
      <c r="J168" s="1">
        <f>ROUND((IF('[1]National Polling Changes'!$W168&gt;43409,'[1]National Polling Changes'!AF168*100,J167)),2)</f>
        <v>2.35</v>
      </c>
    </row>
    <row r="169" spans="1:10">
      <c r="A169" s="26">
        <f>'[1]National Polling Changes'!W169</f>
        <v>43708</v>
      </c>
      <c r="B169" s="1">
        <f>ROUND((IF('[1]National Polling Changes'!$W169&gt;43409,'[1]National Polling Changes'!X169*100,B168)),2)</f>
        <v>33.71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2.68</v>
      </c>
      <c r="E169" s="1">
        <f>ROUND((IF('[1]National Polling Changes'!$W169&gt;43409,'[1]National Polling Changes'!AA169*100,E168)),2)</f>
        <v>5.08</v>
      </c>
      <c r="F169" s="1">
        <f>ROUND((IF('[1]National Polling Changes'!$W169&gt;43409,'[1]National Polling Changes'!AB169*100,F168)),2)</f>
        <v>1</v>
      </c>
      <c r="G169" s="1">
        <f>ROUND((IF('[1]National Polling Changes'!$W169&gt;43409,'[1]National Polling Changes'!AC169*100,G168)),2)</f>
        <v>18.05</v>
      </c>
      <c r="H169" s="1">
        <f>ROUND((IF('[1]National Polling Changes'!$W169&gt;43409,'[1]National Polling Changes'!AD169*100,H168)),2)</f>
        <v>0.76</v>
      </c>
      <c r="I169" s="1">
        <f>ROUND((IF('[1]National Polling Changes'!$W169&gt;43409,'[1]National Polling Changes'!AE169*100,I168)),2)</f>
        <v>16.649999999999999</v>
      </c>
      <c r="J169" s="1">
        <f>ROUND((IF('[1]National Polling Changes'!$W169&gt;43409,'[1]National Polling Changes'!AF169*100,J168)),2)</f>
        <v>2.36</v>
      </c>
    </row>
    <row r="170" spans="1:10">
      <c r="A170" s="26">
        <f>'[1]National Polling Changes'!W170</f>
        <v>43707</v>
      </c>
      <c r="B170" s="1">
        <f>ROUND((IF('[1]National Polling Changes'!$W170&gt;43409,'[1]National Polling Changes'!X170*100,B169)),2)</f>
        <v>32.840000000000003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2.78</v>
      </c>
      <c r="E170" s="1">
        <f>ROUND((IF('[1]National Polling Changes'!$W170&gt;43409,'[1]National Polling Changes'!AA170*100,E169)),2)</f>
        <v>5.0599999999999996</v>
      </c>
      <c r="F170" s="1">
        <f>ROUND((IF('[1]National Polling Changes'!$W170&gt;43409,'[1]National Polling Changes'!AB170*100,F169)),2)</f>
        <v>0.99</v>
      </c>
      <c r="G170" s="1">
        <f>ROUND((IF('[1]National Polling Changes'!$W170&gt;43409,'[1]National Polling Changes'!AC170*100,G169)),2)</f>
        <v>18.48</v>
      </c>
      <c r="H170" s="1">
        <f>ROUND((IF('[1]National Polling Changes'!$W170&gt;43409,'[1]National Polling Changes'!AD170*100,H169)),2)</f>
        <v>0.71</v>
      </c>
      <c r="I170" s="1">
        <f>ROUND((IF('[1]National Polling Changes'!$W170&gt;43409,'[1]National Polling Changes'!AE170*100,I169)),2)</f>
        <v>16.87</v>
      </c>
      <c r="J170" s="1">
        <f>ROUND((IF('[1]National Polling Changes'!$W170&gt;43409,'[1]National Polling Changes'!AF170*100,J169)),2)</f>
        <v>2.46</v>
      </c>
    </row>
    <row r="171" spans="1:10">
      <c r="A171" s="26">
        <f>'[1]National Polling Changes'!W171</f>
        <v>43706</v>
      </c>
      <c r="B171" s="1">
        <f>ROUND((IF('[1]National Polling Changes'!$W171&gt;43409,'[1]National Polling Changes'!X171*100,B170)),2)</f>
        <v>32.89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2.79</v>
      </c>
      <c r="E171" s="1">
        <f>ROUND((IF('[1]National Polling Changes'!$W171&gt;43409,'[1]National Polling Changes'!AA171*100,E170)),2)</f>
        <v>5.05</v>
      </c>
      <c r="F171" s="1">
        <f>ROUND((IF('[1]National Polling Changes'!$W171&gt;43409,'[1]National Polling Changes'!AB171*100,F170)),2)</f>
        <v>1.01</v>
      </c>
      <c r="G171" s="1">
        <f>ROUND((IF('[1]National Polling Changes'!$W171&gt;43409,'[1]National Polling Changes'!AC171*100,G170)),2)</f>
        <v>18.27</v>
      </c>
      <c r="H171" s="1">
        <f>ROUND((IF('[1]National Polling Changes'!$W171&gt;43409,'[1]National Polling Changes'!AD171*100,H170)),2)</f>
        <v>0.67</v>
      </c>
      <c r="I171" s="1">
        <f>ROUND((IF('[1]National Polling Changes'!$W171&gt;43409,'[1]National Polling Changes'!AE171*100,I170)),2)</f>
        <v>17.100000000000001</v>
      </c>
      <c r="J171" s="1">
        <f>ROUND((IF('[1]National Polling Changes'!$W171&gt;43409,'[1]National Polling Changes'!AF171*100,J170)),2)</f>
        <v>2.41</v>
      </c>
    </row>
    <row r="172" spans="1:10">
      <c r="A172" s="26">
        <f>'[1]National Polling Changes'!W172</f>
        <v>43705</v>
      </c>
      <c r="B172" s="1">
        <f>ROUND((IF('[1]National Polling Changes'!$W172&gt;43409,'[1]National Polling Changes'!X172*100,B171)),2)</f>
        <v>32.659999999999997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2.74</v>
      </c>
      <c r="E172" s="1">
        <f>ROUND((IF('[1]National Polling Changes'!$W172&gt;43409,'[1]National Polling Changes'!AA172*100,E171)),2)</f>
        <v>5.13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18.61</v>
      </c>
      <c r="H172" s="1">
        <f>ROUND((IF('[1]National Polling Changes'!$W172&gt;43409,'[1]National Polling Changes'!AD172*100,H171)),2)</f>
        <v>0.72</v>
      </c>
      <c r="I172" s="1">
        <f>ROUND((IF('[1]National Polling Changes'!$W172&gt;43409,'[1]National Polling Changes'!AE172*100,I171)),2)</f>
        <v>16.920000000000002</v>
      </c>
      <c r="J172" s="1">
        <f>ROUND((IF('[1]National Polling Changes'!$W172&gt;43409,'[1]National Polling Changes'!AF172*100,J171)),2)</f>
        <v>2.41</v>
      </c>
    </row>
    <row r="173" spans="1:10">
      <c r="A173" s="26">
        <f>'[1]National Polling Changes'!W173</f>
        <v>43704</v>
      </c>
      <c r="B173" s="1">
        <f>ROUND((IF('[1]National Polling Changes'!$W173&gt;43409,'[1]National Polling Changes'!X173*100,B172)),2)</f>
        <v>32.299999999999997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2.72</v>
      </c>
      <c r="E173" s="1">
        <f>ROUND((IF('[1]National Polling Changes'!$W173&gt;43409,'[1]National Polling Changes'!AA173*100,E172)),2)</f>
        <v>5.09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19.28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16.399999999999999</v>
      </c>
      <c r="J173" s="1">
        <f>ROUND((IF('[1]National Polling Changes'!$W173&gt;43409,'[1]National Polling Changes'!AF173*100,J172)),2)</f>
        <v>2.57</v>
      </c>
    </row>
    <row r="174" spans="1:10">
      <c r="A174" s="26">
        <f>'[1]National Polling Changes'!W174</f>
        <v>43703</v>
      </c>
      <c r="B174" s="1">
        <f>ROUND((IF('[1]National Polling Changes'!$W174&gt;43409,'[1]National Polling Changes'!X174*100,B173)),2)</f>
        <v>32.450000000000003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2.78</v>
      </c>
      <c r="E174" s="1">
        <f>ROUND((IF('[1]National Polling Changes'!$W174&gt;43409,'[1]National Polling Changes'!AA174*100,E173)),2)</f>
        <v>4.93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18.940000000000001</v>
      </c>
      <c r="H174" s="1">
        <f>ROUND((IF('[1]National Polling Changes'!$W174&gt;43409,'[1]National Polling Changes'!AD174*100,H173)),2)</f>
        <v>0.82</v>
      </c>
      <c r="I174" s="1">
        <f>ROUND((IF('[1]National Polling Changes'!$W174&gt;43409,'[1]National Polling Changes'!AE174*100,I173)),2)</f>
        <v>16.510000000000002</v>
      </c>
      <c r="J174" s="1">
        <f>ROUND((IF('[1]National Polling Changes'!$W174&gt;43409,'[1]National Polling Changes'!AF174*100,J173)),2)</f>
        <v>2.67</v>
      </c>
    </row>
    <row r="175" spans="1:10">
      <c r="A175" s="26">
        <f>'[1]National Polling Changes'!W175</f>
        <v>43702</v>
      </c>
      <c r="B175" s="1">
        <f>ROUND((IF('[1]National Polling Changes'!$W175&gt;43409,'[1]National Polling Changes'!X175*100,B174)),2)</f>
        <v>32.619999999999997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2.95</v>
      </c>
      <c r="E175" s="1">
        <f>ROUND((IF('[1]National Polling Changes'!$W175&gt;43409,'[1]National Polling Changes'!AA175*100,E174)),2)</f>
        <v>4.99</v>
      </c>
      <c r="F175" s="1">
        <f>ROUND((IF('[1]National Polling Changes'!$W175&gt;43409,'[1]National Polling Changes'!AB175*100,F174)),2)</f>
        <v>1.08</v>
      </c>
      <c r="G175" s="1">
        <f>ROUND((IF('[1]National Polling Changes'!$W175&gt;43409,'[1]National Polling Changes'!AC175*100,G174)),2)</f>
        <v>19.28</v>
      </c>
      <c r="H175" s="1">
        <f>ROUND((IF('[1]National Polling Changes'!$W175&gt;43409,'[1]National Polling Changes'!AD175*100,H174)),2)</f>
        <v>0.92</v>
      </c>
      <c r="I175" s="1">
        <f>ROUND((IF('[1]National Polling Changes'!$W175&gt;43409,'[1]National Polling Changes'!AE175*100,I174)),2)</f>
        <v>15.65</v>
      </c>
      <c r="J175" s="1">
        <f>ROUND((IF('[1]National Polling Changes'!$W175&gt;43409,'[1]National Polling Changes'!AF175*100,J174)),2)</f>
        <v>2.5</v>
      </c>
    </row>
    <row r="176" spans="1:10">
      <c r="A176" s="26">
        <f>'[1]National Polling Changes'!W176</f>
        <v>43701</v>
      </c>
      <c r="B176" s="1">
        <f>ROUND((IF('[1]National Polling Changes'!$W176&gt;43409,'[1]National Polling Changes'!X176*100,B175)),2)</f>
        <v>32.61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2.93</v>
      </c>
      <c r="E176" s="1">
        <f>ROUND((IF('[1]National Polling Changes'!$W176&gt;43409,'[1]National Polling Changes'!AA176*100,E175)),2)</f>
        <v>4.9800000000000004</v>
      </c>
      <c r="F176" s="1">
        <f>ROUND((IF('[1]National Polling Changes'!$W176&gt;43409,'[1]National Polling Changes'!AB176*100,F175)),2)</f>
        <v>1.08</v>
      </c>
      <c r="G176" s="1">
        <f>ROUND((IF('[1]National Polling Changes'!$W176&gt;43409,'[1]National Polling Changes'!AC176*100,G175)),2)</f>
        <v>19.3</v>
      </c>
      <c r="H176" s="1">
        <f>ROUND((IF('[1]National Polling Changes'!$W176&gt;43409,'[1]National Polling Changes'!AD176*100,H175)),2)</f>
        <v>0.95</v>
      </c>
      <c r="I176" s="1">
        <f>ROUND((IF('[1]National Polling Changes'!$W176&gt;43409,'[1]National Polling Changes'!AE176*100,I175)),2)</f>
        <v>15.64</v>
      </c>
      <c r="J176" s="1">
        <f>ROUND((IF('[1]National Polling Changes'!$W176&gt;43409,'[1]National Polling Changes'!AF176*100,J175)),2)</f>
        <v>2.5099999999999998</v>
      </c>
    </row>
    <row r="177" spans="1:10">
      <c r="A177" s="26">
        <f>'[1]National Polling Changes'!W177</f>
        <v>43700</v>
      </c>
      <c r="B177" s="1">
        <f>ROUND((IF('[1]National Polling Changes'!$W177&gt;43409,'[1]National Polling Changes'!X177*100,B176)),2)</f>
        <v>32.590000000000003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4.93</v>
      </c>
      <c r="F177" s="1">
        <f>ROUND((IF('[1]National Polling Changes'!$W177&gt;43409,'[1]National Polling Changes'!AB177*100,F176)),2)</f>
        <v>1.0900000000000001</v>
      </c>
      <c r="G177" s="1">
        <f>ROUND((IF('[1]National Polling Changes'!$W177&gt;43409,'[1]National Polling Changes'!AC177*100,G176)),2)</f>
        <v>18.84</v>
      </c>
      <c r="H177" s="1">
        <f>ROUND((IF('[1]National Polling Changes'!$W177&gt;43409,'[1]National Polling Changes'!AD177*100,H176)),2)</f>
        <v>0.87</v>
      </c>
      <c r="I177" s="1">
        <f>ROUND((IF('[1]National Polling Changes'!$W177&gt;43409,'[1]National Polling Changes'!AE177*100,I176)),2)</f>
        <v>16.350000000000001</v>
      </c>
      <c r="J177" s="1">
        <f>ROUND((IF('[1]National Polling Changes'!$W177&gt;43409,'[1]National Polling Changes'!AF177*100,J176)),2)</f>
        <v>2.59</v>
      </c>
    </row>
    <row r="178" spans="1:10">
      <c r="A178" s="26">
        <f>'[1]National Polling Changes'!W178</f>
        <v>43699</v>
      </c>
      <c r="B178" s="1">
        <f>ROUND((IF('[1]National Polling Changes'!$W178&gt;43409,'[1]National Polling Changes'!X178*100,B177)),2)</f>
        <v>32.19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3.09</v>
      </c>
      <c r="E178" s="1">
        <f>ROUND((IF('[1]National Polling Changes'!$W178&gt;43409,'[1]National Polling Changes'!AA178*100,E177)),2)</f>
        <v>5.04</v>
      </c>
      <c r="F178" s="1">
        <f>ROUND((IF('[1]National Polling Changes'!$W178&gt;43409,'[1]National Polling Changes'!AB178*100,F177)),2)</f>
        <v>1.1499999999999999</v>
      </c>
      <c r="G178" s="1">
        <f>ROUND((IF('[1]National Polling Changes'!$W178&gt;43409,'[1]National Polling Changes'!AC178*100,G177)),2)</f>
        <v>19.5</v>
      </c>
      <c r="H178" s="1">
        <f>ROUND((IF('[1]National Polling Changes'!$W178&gt;43409,'[1]National Polling Changes'!AD178*100,H177)),2)</f>
        <v>0.99</v>
      </c>
      <c r="I178" s="1">
        <f>ROUND((IF('[1]National Polling Changes'!$W178&gt;43409,'[1]National Polling Changes'!AE178*100,I177)),2)</f>
        <v>15.65</v>
      </c>
      <c r="J178" s="1">
        <f>ROUND((IF('[1]National Polling Changes'!$W178&gt;43409,'[1]National Polling Changes'!AF178*100,J177)),2)</f>
        <v>2.39</v>
      </c>
    </row>
    <row r="179" spans="1:10">
      <c r="A179" s="26">
        <f>'[1]National Polling Changes'!W179</f>
        <v>43698</v>
      </c>
      <c r="B179" s="1">
        <f>ROUND((IF('[1]National Polling Changes'!$W179&gt;43409,'[1]National Polling Changes'!X179*100,B178)),2)</f>
        <v>32.119999999999997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3.13</v>
      </c>
      <c r="E179" s="1">
        <f>ROUND((IF('[1]National Polling Changes'!$W179&gt;43409,'[1]National Polling Changes'!AA179*100,E178)),2)</f>
        <v>5.01</v>
      </c>
      <c r="F179" s="1">
        <f>ROUND((IF('[1]National Polling Changes'!$W179&gt;43409,'[1]National Polling Changes'!AB179*100,F178)),2)</f>
        <v>1.1499999999999999</v>
      </c>
      <c r="G179" s="1">
        <f>ROUND((IF('[1]National Polling Changes'!$W179&gt;43409,'[1]National Polling Changes'!AC179*100,G178)),2)</f>
        <v>19.53</v>
      </c>
      <c r="H179" s="1">
        <f>ROUND((IF('[1]National Polling Changes'!$W179&gt;43409,'[1]National Polling Changes'!AD179*100,H178)),2)</f>
        <v>0.99</v>
      </c>
      <c r="I179" s="1">
        <f>ROUND((IF('[1]National Polling Changes'!$W179&gt;43409,'[1]National Polling Changes'!AE179*100,I178)),2)</f>
        <v>15.72</v>
      </c>
      <c r="J179" s="1">
        <f>ROUND((IF('[1]National Polling Changes'!$W179&gt;43409,'[1]National Polling Changes'!AF179*100,J178)),2)</f>
        <v>2.36</v>
      </c>
    </row>
    <row r="180" spans="1:10">
      <c r="A180" s="26">
        <f>'[1]National Polling Changes'!W180</f>
        <v>43697</v>
      </c>
      <c r="B180" s="1">
        <f>ROUND((IF('[1]National Polling Changes'!$W180&gt;43409,'[1]National Polling Changes'!X180*100,B179)),2)</f>
        <v>31.84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3.12</v>
      </c>
      <c r="E180" s="1">
        <f>ROUND((IF('[1]National Polling Changes'!$W180&gt;43409,'[1]National Polling Changes'!AA180*100,E179)),2)</f>
        <v>5.0599999999999996</v>
      </c>
      <c r="F180" s="1">
        <f>ROUND((IF('[1]National Polling Changes'!$W180&gt;43409,'[1]National Polling Changes'!AB180*100,F179)),2)</f>
        <v>1.1599999999999999</v>
      </c>
      <c r="G180" s="1">
        <f>ROUND((IF('[1]National Polling Changes'!$W180&gt;43409,'[1]National Polling Changes'!AC180*100,G179)),2)</f>
        <v>19.55</v>
      </c>
      <c r="H180" s="1">
        <f>ROUND((IF('[1]National Polling Changes'!$W180&gt;43409,'[1]National Polling Changes'!AD180*100,H179)),2)</f>
        <v>0.98</v>
      </c>
      <c r="I180" s="1">
        <f>ROUND((IF('[1]National Polling Changes'!$W180&gt;43409,'[1]National Polling Changes'!AE180*100,I179)),2)</f>
        <v>16.07</v>
      </c>
      <c r="J180" s="1">
        <f>ROUND((IF('[1]National Polling Changes'!$W180&gt;43409,'[1]National Polling Changes'!AF180*100,J179)),2)</f>
        <v>2.37</v>
      </c>
    </row>
    <row r="181" spans="1:10">
      <c r="A181" s="26">
        <f>'[1]National Polling Changes'!W181</f>
        <v>43696</v>
      </c>
      <c r="B181" s="1">
        <f>ROUND((IF('[1]National Polling Changes'!$W181&gt;43409,'[1]National Polling Changes'!X181*100,B180)),2)</f>
        <v>32.880000000000003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2.72</v>
      </c>
      <c r="E181" s="1">
        <f>ROUND((IF('[1]National Polling Changes'!$W181&gt;43409,'[1]National Polling Changes'!AA181*100,E180)),2)</f>
        <v>5.43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19.100000000000001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16.3</v>
      </c>
      <c r="J181" s="1">
        <f>ROUND((IF('[1]National Polling Changes'!$W181&gt;43409,'[1]National Polling Changes'!AF181*100,J180)),2)</f>
        <v>1.94</v>
      </c>
    </row>
    <row r="182" spans="1:10">
      <c r="A182" s="26">
        <f>'[1]National Polling Changes'!W182</f>
        <v>43695</v>
      </c>
      <c r="B182" s="1">
        <f>ROUND((IF('[1]National Polling Changes'!$W182&gt;43409,'[1]National Polling Changes'!X182*100,B181)),2)</f>
        <v>33.049999999999997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2.75</v>
      </c>
      <c r="E182" s="1">
        <f>ROUND((IF('[1]National Polling Changes'!$W182&gt;43409,'[1]National Polling Changes'!AA182*100,E181)),2)</f>
        <v>5.44</v>
      </c>
      <c r="F182" s="1">
        <f>ROUND((IF('[1]National Polling Changes'!$W182&gt;43409,'[1]National Polling Changes'!AB182*100,F181)),2)</f>
        <v>1.2</v>
      </c>
      <c r="G182" s="1">
        <f>ROUND((IF('[1]National Polling Changes'!$W182&gt;43409,'[1]National Polling Changes'!AC182*100,G181)),2)</f>
        <v>18.84</v>
      </c>
      <c r="H182" s="1">
        <f>ROUND((IF('[1]National Polling Changes'!$W182&gt;43409,'[1]National Polling Changes'!AD182*100,H181)),2)</f>
        <v>0.77</v>
      </c>
      <c r="I182" s="1">
        <f>ROUND((IF('[1]National Polling Changes'!$W182&gt;43409,'[1]National Polling Changes'!AE182*100,I181)),2)</f>
        <v>16.37</v>
      </c>
      <c r="J182" s="1">
        <f>ROUND((IF('[1]National Polling Changes'!$W182&gt;43409,'[1]National Polling Changes'!AF182*100,J181)),2)</f>
        <v>1.93</v>
      </c>
    </row>
    <row r="183" spans="1:10">
      <c r="A183" s="26">
        <f>'[1]National Polling Changes'!W183</f>
        <v>43694</v>
      </c>
      <c r="B183" s="1">
        <f>ROUND((IF('[1]National Polling Changes'!$W183&gt;43409,'[1]National Polling Changes'!X183*100,B182)),2)</f>
        <v>33.1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2.82</v>
      </c>
      <c r="E183" s="1">
        <f>ROUND((IF('[1]National Polling Changes'!$W183&gt;43409,'[1]National Polling Changes'!AA183*100,E182)),2)</f>
        <v>5.43</v>
      </c>
      <c r="F183" s="1">
        <f>ROUND((IF('[1]National Polling Changes'!$W183&gt;43409,'[1]National Polling Changes'!AB183*100,F182)),2)</f>
        <v>1.19</v>
      </c>
      <c r="G183" s="1">
        <f>ROUND((IF('[1]National Polling Changes'!$W183&gt;43409,'[1]National Polling Changes'!AC183*100,G182)),2)</f>
        <v>18.82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16.25</v>
      </c>
      <c r="J183" s="1">
        <f>ROUND((IF('[1]National Polling Changes'!$W183&gt;43409,'[1]National Polling Changes'!AF183*100,J182)),2)</f>
        <v>1.97</v>
      </c>
    </row>
    <row r="184" spans="1:10">
      <c r="A184" s="26">
        <f>'[1]National Polling Changes'!W184</f>
        <v>43693</v>
      </c>
      <c r="B184" s="1">
        <f>ROUND((IF('[1]National Polling Changes'!$W184&gt;43409,'[1]National Polling Changes'!X184*100,B183)),2)</f>
        <v>33.42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2.81</v>
      </c>
      <c r="E184" s="1">
        <f>ROUND((IF('[1]National Polling Changes'!$W184&gt;43409,'[1]National Polling Changes'!AA184*100,E183)),2)</f>
        <v>5.42</v>
      </c>
      <c r="F184" s="1">
        <f>ROUND((IF('[1]National Polling Changes'!$W184&gt;43409,'[1]National Polling Changes'!AB184*100,F183)),2)</f>
        <v>1.21</v>
      </c>
      <c r="G184" s="1">
        <f>ROUND((IF('[1]National Polling Changes'!$W184&gt;43409,'[1]National Polling Changes'!AC184*100,G183)),2)</f>
        <v>18.72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16.16</v>
      </c>
      <c r="J184" s="1">
        <f>ROUND((IF('[1]National Polling Changes'!$W184&gt;43409,'[1]National Polling Changes'!AF184*100,J183)),2)</f>
        <v>1.87</v>
      </c>
    </row>
    <row r="185" spans="1:10">
      <c r="A185" s="26">
        <f>'[1]National Polling Changes'!W185</f>
        <v>43692</v>
      </c>
      <c r="B185" s="1">
        <f>ROUND((IF('[1]National Polling Changes'!$W185&gt;43409,'[1]National Polling Changes'!X185*100,B184)),2)</f>
        <v>33.42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2.81</v>
      </c>
      <c r="E185" s="1">
        <f>ROUND((IF('[1]National Polling Changes'!$W185&gt;43409,'[1]National Polling Changes'!AA185*100,E184)),2)</f>
        <v>5.42</v>
      </c>
      <c r="F185" s="1">
        <f>ROUND((IF('[1]National Polling Changes'!$W185&gt;43409,'[1]National Polling Changes'!AB185*100,F184)),2)</f>
        <v>1.21</v>
      </c>
      <c r="G185" s="1">
        <f>ROUND((IF('[1]National Polling Changes'!$W185&gt;43409,'[1]National Polling Changes'!AC185*100,G184)),2)</f>
        <v>18.72</v>
      </c>
      <c r="H185" s="1">
        <f>ROUND((IF('[1]National Polling Changes'!$W185&gt;43409,'[1]National Polling Changes'!AD185*100,H184)),2)</f>
        <v>0.76</v>
      </c>
      <c r="I185" s="1">
        <f>ROUND((IF('[1]National Polling Changes'!$W185&gt;43409,'[1]National Polling Changes'!AE185*100,I184)),2)</f>
        <v>16.16</v>
      </c>
      <c r="J185" s="1">
        <f>ROUND((IF('[1]National Polling Changes'!$W185&gt;43409,'[1]National Polling Changes'!AF185*100,J184)),2)</f>
        <v>1.87</v>
      </c>
    </row>
    <row r="186" spans="1:10">
      <c r="A186" s="26">
        <f>'[1]National Polling Changes'!W186</f>
        <v>43691</v>
      </c>
      <c r="B186" s="1">
        <f>ROUND((IF('[1]National Polling Changes'!$W186&gt;43409,'[1]National Polling Changes'!X186*100,B185)),2)</f>
        <v>33.5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2.81</v>
      </c>
      <c r="E186" s="1">
        <f>ROUND((IF('[1]National Polling Changes'!$W186&gt;43409,'[1]National Polling Changes'!AA186*100,E185)),2)</f>
        <v>5.45</v>
      </c>
      <c r="F186" s="1">
        <f>ROUND((IF('[1]National Polling Changes'!$W186&gt;43409,'[1]National Polling Changes'!AB186*100,F185)),2)</f>
        <v>1.21</v>
      </c>
      <c r="G186" s="1">
        <f>ROUND((IF('[1]National Polling Changes'!$W186&gt;43409,'[1]National Polling Changes'!AC186*100,G185)),2)</f>
        <v>18.78</v>
      </c>
      <c r="H186" s="1">
        <f>ROUND((IF('[1]National Polling Changes'!$W186&gt;43409,'[1]National Polling Changes'!AD186*100,H185)),2)</f>
        <v>0.75</v>
      </c>
      <c r="I186" s="1">
        <f>ROUND((IF('[1]National Polling Changes'!$W186&gt;43409,'[1]National Polling Changes'!AE186*100,I185)),2)</f>
        <v>16.059999999999999</v>
      </c>
      <c r="J186" s="1">
        <f>ROUND((IF('[1]National Polling Changes'!$W186&gt;43409,'[1]National Polling Changes'!AF186*100,J185)),2)</f>
        <v>1.81</v>
      </c>
    </row>
    <row r="187" spans="1:10">
      <c r="A187" s="26">
        <f>'[1]National Polling Changes'!W187</f>
        <v>43690</v>
      </c>
      <c r="B187" s="1">
        <f>ROUND((IF('[1]National Polling Changes'!$W187&gt;43409,'[1]National Polling Changes'!X187*100,B186)),2)</f>
        <v>33.5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2.81</v>
      </c>
      <c r="E187" s="1">
        <f>ROUND((IF('[1]National Polling Changes'!$W187&gt;43409,'[1]National Polling Changes'!AA187*100,E186)),2)</f>
        <v>5.52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18.86</v>
      </c>
      <c r="H187" s="1">
        <f>ROUND((IF('[1]National Polling Changes'!$W187&gt;43409,'[1]National Polling Changes'!AD187*100,H186)),2)</f>
        <v>0.75</v>
      </c>
      <c r="I187" s="1">
        <f>ROUND((IF('[1]National Polling Changes'!$W187&gt;43409,'[1]National Polling Changes'!AE187*100,I186)),2)</f>
        <v>15.99</v>
      </c>
      <c r="J187" s="1">
        <f>ROUND((IF('[1]National Polling Changes'!$W187&gt;43409,'[1]National Polling Changes'!AF187*100,J186)),2)</f>
        <v>1.74</v>
      </c>
    </row>
    <row r="188" spans="1:10">
      <c r="A188" s="26">
        <f>'[1]National Polling Changes'!W188</f>
        <v>43689</v>
      </c>
      <c r="B188" s="1">
        <f>ROUND((IF('[1]National Polling Changes'!$W188&gt;43409,'[1]National Polling Changes'!X188*100,B187)),2)</f>
        <v>33.86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2.73</v>
      </c>
      <c r="E188" s="1">
        <f>ROUND((IF('[1]National Polling Changes'!$W188&gt;43409,'[1]National Polling Changes'!AA188*100,E187)),2)</f>
        <v>5.75</v>
      </c>
      <c r="F188" s="1">
        <f>ROUND((IF('[1]National Polling Changes'!$W188&gt;43409,'[1]National Polling Changes'!AB188*100,F187)),2)</f>
        <v>1.1399999999999999</v>
      </c>
      <c r="G188" s="1">
        <f>ROUND((IF('[1]National Polling Changes'!$W188&gt;43409,'[1]National Polling Changes'!AC188*100,G187)),2)</f>
        <v>19.059999999999999</v>
      </c>
      <c r="H188" s="1">
        <f>ROUND((IF('[1]National Polling Changes'!$W188&gt;43409,'[1]National Polling Changes'!AD188*100,H187)),2)</f>
        <v>0.65</v>
      </c>
      <c r="I188" s="1">
        <f>ROUND((IF('[1]National Polling Changes'!$W188&gt;43409,'[1]National Polling Changes'!AE188*100,I187)),2)</f>
        <v>15.65</v>
      </c>
      <c r="J188" s="1">
        <f>ROUND((IF('[1]National Polling Changes'!$W188&gt;43409,'[1]National Polling Changes'!AF188*100,J187)),2)</f>
        <v>1.54</v>
      </c>
    </row>
    <row r="189" spans="1:10">
      <c r="A189" s="26">
        <f>'[1]National Polling Changes'!W189</f>
        <v>43688</v>
      </c>
      <c r="B189" s="1">
        <f>ROUND((IF('[1]National Polling Changes'!$W189&gt;43409,'[1]National Polling Changes'!X189*100,B188)),2)</f>
        <v>33.729999999999997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2.73</v>
      </c>
      <c r="E189" s="1">
        <f>ROUND((IF('[1]National Polling Changes'!$W189&gt;43409,'[1]National Polling Changes'!AA189*100,E188)),2)</f>
        <v>5.75</v>
      </c>
      <c r="F189" s="1">
        <f>ROUND((IF('[1]National Polling Changes'!$W189&gt;43409,'[1]National Polling Changes'!AB189*100,F188)),2)</f>
        <v>1.1399999999999999</v>
      </c>
      <c r="G189" s="1">
        <f>ROUND((IF('[1]National Polling Changes'!$W189&gt;43409,'[1]National Polling Changes'!AC189*100,G188)),2)</f>
        <v>18.96</v>
      </c>
      <c r="H189" s="1">
        <f>ROUND((IF('[1]National Polling Changes'!$W189&gt;43409,'[1]National Polling Changes'!AD189*100,H188)),2)</f>
        <v>0.62</v>
      </c>
      <c r="I189" s="1">
        <f>ROUND((IF('[1]National Polling Changes'!$W189&gt;43409,'[1]National Polling Changes'!AE189*100,I188)),2)</f>
        <v>15.94</v>
      </c>
      <c r="J189" s="1">
        <f>ROUND((IF('[1]National Polling Changes'!$W189&gt;43409,'[1]National Polling Changes'!AF189*100,J188)),2)</f>
        <v>1.51</v>
      </c>
    </row>
    <row r="190" spans="1:10">
      <c r="A190" s="26">
        <f>'[1]National Polling Changes'!W190</f>
        <v>43687</v>
      </c>
      <c r="B190" s="1">
        <f>ROUND((IF('[1]National Polling Changes'!$W190&gt;43409,'[1]National Polling Changes'!X190*100,B189)),2)</f>
        <v>34.26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2.39</v>
      </c>
      <c r="E190" s="1">
        <f>ROUND((IF('[1]National Polling Changes'!$W190&gt;43409,'[1]National Polling Changes'!AA190*100,E189)),2)</f>
        <v>5.91</v>
      </c>
      <c r="F190" s="1">
        <f>ROUND((IF('[1]National Polling Changes'!$W190&gt;43409,'[1]National Polling Changes'!AB190*100,F189)),2)</f>
        <v>1.1299999999999999</v>
      </c>
      <c r="G190" s="1">
        <f>ROUND((IF('[1]National Polling Changes'!$W190&gt;43409,'[1]National Polling Changes'!AC190*100,G189)),2)</f>
        <v>18.34</v>
      </c>
      <c r="H190" s="1">
        <f>ROUND((IF('[1]National Polling Changes'!$W190&gt;43409,'[1]National Polling Changes'!AD190*100,H189)),2)</f>
        <v>0.59</v>
      </c>
      <c r="I190" s="1">
        <f>ROUND((IF('[1]National Polling Changes'!$W190&gt;43409,'[1]National Polling Changes'!AE190*100,I189)),2)</f>
        <v>16.28</v>
      </c>
      <c r="J190" s="1">
        <f>ROUND((IF('[1]National Polling Changes'!$W190&gt;43409,'[1]National Polling Changes'!AF190*100,J189)),2)</f>
        <v>1.49</v>
      </c>
    </row>
    <row r="191" spans="1:10">
      <c r="A191" s="26">
        <f>'[1]National Polling Changes'!W191</f>
        <v>43686</v>
      </c>
      <c r="B191" s="1">
        <f>ROUND((IF('[1]National Polling Changes'!$W191&gt;43409,'[1]National Polling Changes'!X191*100,B190)),2)</f>
        <v>34.26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2.39</v>
      </c>
      <c r="E191" s="1">
        <f>ROUND((IF('[1]National Polling Changes'!$W191&gt;43409,'[1]National Polling Changes'!AA191*100,E190)),2)</f>
        <v>5.91</v>
      </c>
      <c r="F191" s="1">
        <f>ROUND((IF('[1]National Polling Changes'!$W191&gt;43409,'[1]National Polling Changes'!AB191*100,F190)),2)</f>
        <v>1.1299999999999999</v>
      </c>
      <c r="G191" s="1">
        <f>ROUND((IF('[1]National Polling Changes'!$W191&gt;43409,'[1]National Polling Changes'!AC191*100,G190)),2)</f>
        <v>18.34</v>
      </c>
      <c r="H191" s="1">
        <f>ROUND((IF('[1]National Polling Changes'!$W191&gt;43409,'[1]National Polling Changes'!AD191*100,H190)),2)</f>
        <v>0.59</v>
      </c>
      <c r="I191" s="1">
        <f>ROUND((IF('[1]National Polling Changes'!$W191&gt;43409,'[1]National Polling Changes'!AE191*100,I190)),2)</f>
        <v>16.28</v>
      </c>
      <c r="J191" s="1">
        <f>ROUND((IF('[1]National Polling Changes'!$W191&gt;43409,'[1]National Polling Changes'!AF191*100,J190)),2)</f>
        <v>1.49</v>
      </c>
    </row>
    <row r="192" spans="1:10">
      <c r="A192" s="26">
        <f>'[1]National Polling Changes'!W192</f>
        <v>43685</v>
      </c>
      <c r="B192" s="1">
        <f>ROUND((IF('[1]National Polling Changes'!$W192&gt;43409,'[1]National Polling Changes'!X192*100,B191)),2)</f>
        <v>33.9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2.5499999999999998</v>
      </c>
      <c r="E192" s="1">
        <f>ROUND((IF('[1]National Polling Changes'!$W192&gt;43409,'[1]National Polling Changes'!AA192*100,E191)),2)</f>
        <v>5.81</v>
      </c>
      <c r="F192" s="1">
        <f>ROUND((IF('[1]National Polling Changes'!$W192&gt;43409,'[1]National Polling Changes'!AB192*100,F191)),2)</f>
        <v>1.1299999999999999</v>
      </c>
      <c r="G192" s="1">
        <f>ROUND((IF('[1]National Polling Changes'!$W192&gt;43409,'[1]National Polling Changes'!AC192*100,G191)),2)</f>
        <v>18.88</v>
      </c>
      <c r="H192" s="1">
        <f>ROUND((IF('[1]National Polling Changes'!$W192&gt;43409,'[1]National Polling Changes'!AD192*100,H191)),2)</f>
        <v>0.66</v>
      </c>
      <c r="I192" s="1">
        <f>ROUND((IF('[1]National Polling Changes'!$W192&gt;43409,'[1]National Polling Changes'!AE192*100,I191)),2)</f>
        <v>16.079999999999998</v>
      </c>
      <c r="J192" s="1">
        <f>ROUND((IF('[1]National Polling Changes'!$W192&gt;43409,'[1]National Polling Changes'!AF192*100,J191)),2)</f>
        <v>1.42</v>
      </c>
    </row>
    <row r="193" spans="1:10">
      <c r="A193" s="26">
        <f>'[1]National Polling Changes'!W193</f>
        <v>43684</v>
      </c>
      <c r="B193" s="1">
        <f>ROUND((IF('[1]National Polling Changes'!$W193&gt;43409,'[1]National Polling Changes'!X193*100,B192)),2)</f>
        <v>34.229999999999997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2.35</v>
      </c>
      <c r="E193" s="1">
        <f>ROUND((IF('[1]National Polling Changes'!$W193&gt;43409,'[1]National Polling Changes'!AA193*100,E192)),2)</f>
        <v>5.97</v>
      </c>
      <c r="F193" s="1">
        <f>ROUND((IF('[1]National Polling Changes'!$W193&gt;43409,'[1]National Polling Changes'!AB193*100,F192)),2)</f>
        <v>1.1200000000000001</v>
      </c>
      <c r="G193" s="1">
        <f>ROUND((IF('[1]National Polling Changes'!$W193&gt;43409,'[1]National Polling Changes'!AC193*100,G192)),2)</f>
        <v>18.28</v>
      </c>
      <c r="H193" s="1">
        <f>ROUND((IF('[1]National Polling Changes'!$W193&gt;43409,'[1]National Polling Changes'!AD193*100,H192)),2)</f>
        <v>0.56999999999999995</v>
      </c>
      <c r="I193" s="1">
        <f>ROUND((IF('[1]National Polling Changes'!$W193&gt;43409,'[1]National Polling Changes'!AE193*100,I192)),2)</f>
        <v>16.38</v>
      </c>
      <c r="J193" s="1">
        <f>ROUND((IF('[1]National Polling Changes'!$W193&gt;43409,'[1]National Polling Changes'!AF193*100,J192)),2)</f>
        <v>1.51</v>
      </c>
    </row>
    <row r="194" spans="1:10">
      <c r="A194" s="26">
        <f>'[1]National Polling Changes'!W194</f>
        <v>43683</v>
      </c>
      <c r="B194" s="1">
        <f>ROUND((IF('[1]National Polling Changes'!$W194&gt;43409,'[1]National Polling Changes'!X194*100,B193)),2)</f>
        <v>33.86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2.6</v>
      </c>
      <c r="E194" s="1">
        <f>ROUND((IF('[1]National Polling Changes'!$W194&gt;43409,'[1]National Polling Changes'!AA194*100,E193)),2)</f>
        <v>5.79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18.82</v>
      </c>
      <c r="H194" s="1">
        <f>ROUND((IF('[1]National Polling Changes'!$W194&gt;43409,'[1]National Polling Changes'!AD194*100,H193)),2)</f>
        <v>0.64</v>
      </c>
      <c r="I194" s="1">
        <f>ROUND((IF('[1]National Polling Changes'!$W194&gt;43409,'[1]National Polling Changes'!AE194*100,I193)),2)</f>
        <v>16.13</v>
      </c>
      <c r="J194" s="1">
        <f>ROUND((IF('[1]National Polling Changes'!$W194&gt;43409,'[1]National Polling Changes'!AF194*100,J193)),2)</f>
        <v>1.43</v>
      </c>
    </row>
    <row r="195" spans="1:10">
      <c r="A195" s="26">
        <f>'[1]National Polling Changes'!W195</f>
        <v>43682</v>
      </c>
      <c r="B195" s="1">
        <f>ROUND((IF('[1]National Polling Changes'!$W195&gt;43409,'[1]National Polling Changes'!X195*100,B194)),2)</f>
        <v>34.409999999999997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2.33</v>
      </c>
      <c r="E195" s="1">
        <f>ROUND((IF('[1]National Polling Changes'!$W195&gt;43409,'[1]National Polling Changes'!AA195*100,E194)),2)</f>
        <v>5.93</v>
      </c>
      <c r="F195" s="1">
        <f>ROUND((IF('[1]National Polling Changes'!$W195&gt;43409,'[1]National Polling Changes'!AB195*100,F194)),2)</f>
        <v>1.1599999999999999</v>
      </c>
      <c r="G195" s="1">
        <f>ROUND((IF('[1]National Polling Changes'!$W195&gt;43409,'[1]National Polling Changes'!AC195*100,G194)),2)</f>
        <v>18.23</v>
      </c>
      <c r="H195" s="1">
        <f>ROUND((IF('[1]National Polling Changes'!$W195&gt;43409,'[1]National Polling Changes'!AD195*100,H194)),2)</f>
        <v>0.54</v>
      </c>
      <c r="I195" s="1">
        <f>ROUND((IF('[1]National Polling Changes'!$W195&gt;43409,'[1]National Polling Changes'!AE195*100,I194)),2)</f>
        <v>16.21</v>
      </c>
      <c r="J195" s="1">
        <f>ROUND((IF('[1]National Polling Changes'!$W195&gt;43409,'[1]National Polling Changes'!AF195*100,J194)),2)</f>
        <v>1.58</v>
      </c>
    </row>
    <row r="196" spans="1:10">
      <c r="A196" s="26">
        <f>'[1]National Polling Changes'!W196</f>
        <v>43681</v>
      </c>
      <c r="B196" s="1">
        <f>ROUND((IF('[1]National Polling Changes'!$W196&gt;43409,'[1]National Polling Changes'!X196*100,B195)),2)</f>
        <v>34.340000000000003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2.27</v>
      </c>
      <c r="E196" s="1">
        <f>ROUND((IF('[1]National Polling Changes'!$W196&gt;43409,'[1]National Polling Changes'!AA196*100,E195)),2)</f>
        <v>6.07</v>
      </c>
      <c r="F196" s="1">
        <f>ROUND((IF('[1]National Polling Changes'!$W196&gt;43409,'[1]National Polling Changes'!AB196*100,F195)),2)</f>
        <v>1.17</v>
      </c>
      <c r="G196" s="1">
        <f>ROUND((IF('[1]National Polling Changes'!$W196&gt;43409,'[1]National Polling Changes'!AC196*100,G195)),2)</f>
        <v>18.25</v>
      </c>
      <c r="H196" s="1">
        <f>ROUND((IF('[1]National Polling Changes'!$W196&gt;43409,'[1]National Polling Changes'!AD196*100,H195)),2)</f>
        <v>0.5</v>
      </c>
      <c r="I196" s="1">
        <f>ROUND((IF('[1]National Polling Changes'!$W196&gt;43409,'[1]National Polling Changes'!AE196*100,I195)),2)</f>
        <v>16.25</v>
      </c>
      <c r="J196" s="1">
        <f>ROUND((IF('[1]National Polling Changes'!$W196&gt;43409,'[1]National Polling Changes'!AF196*100,J195)),2)</f>
        <v>1.54</v>
      </c>
    </row>
    <row r="197" spans="1:10">
      <c r="A197" s="26">
        <f>'[1]National Polling Changes'!W197</f>
        <v>43680</v>
      </c>
      <c r="B197" s="1">
        <f>ROUND((IF('[1]National Polling Changes'!$W197&gt;43409,'[1]National Polling Changes'!X197*100,B196)),2)</f>
        <v>35.270000000000003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2.15</v>
      </c>
      <c r="E197" s="1">
        <f>ROUND((IF('[1]National Polling Changes'!$W197&gt;43409,'[1]National Polling Changes'!AA197*100,E196)),2)</f>
        <v>5.86</v>
      </c>
      <c r="F197" s="1">
        <f>ROUND((IF('[1]National Polling Changes'!$W197&gt;43409,'[1]National Polling Changes'!AB197*100,F196)),2)</f>
        <v>1.34</v>
      </c>
      <c r="G197" s="1">
        <f>ROUND((IF('[1]National Polling Changes'!$W197&gt;43409,'[1]National Polling Changes'!AC197*100,G196)),2)</f>
        <v>17.72</v>
      </c>
      <c r="H197" s="1">
        <f>ROUND((IF('[1]National Polling Changes'!$W197&gt;43409,'[1]National Polling Changes'!AD197*100,H196)),2)</f>
        <v>0.79</v>
      </c>
      <c r="I197" s="1">
        <f>ROUND((IF('[1]National Polling Changes'!$W197&gt;43409,'[1]National Polling Changes'!AE197*100,I196)),2)</f>
        <v>15.07</v>
      </c>
      <c r="J197" s="1">
        <f>ROUND((IF('[1]National Polling Changes'!$W197&gt;43409,'[1]National Polling Changes'!AF197*100,J196)),2)</f>
        <v>1.81</v>
      </c>
    </row>
    <row r="198" spans="1:10">
      <c r="A198" s="26">
        <f>'[1]National Polling Changes'!W198</f>
        <v>43679</v>
      </c>
      <c r="B198" s="1">
        <f>ROUND((IF('[1]National Polling Changes'!$W198&gt;43409,'[1]National Polling Changes'!X198*100,B197)),2)</f>
        <v>35.119999999999997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2.1</v>
      </c>
      <c r="E198" s="1">
        <f>ROUND((IF('[1]National Polling Changes'!$W198&gt;43409,'[1]National Polling Changes'!AA198*100,E197)),2)</f>
        <v>5.87</v>
      </c>
      <c r="F198" s="1">
        <f>ROUND((IF('[1]National Polling Changes'!$W198&gt;43409,'[1]National Polling Changes'!AB198*100,F197)),2)</f>
        <v>1.31</v>
      </c>
      <c r="G198" s="1">
        <f>ROUND((IF('[1]National Polling Changes'!$W198&gt;43409,'[1]National Polling Changes'!AC198*100,G197)),2)</f>
        <v>17.899999999999999</v>
      </c>
      <c r="H198" s="1">
        <f>ROUND((IF('[1]National Polling Changes'!$W198&gt;43409,'[1]National Polling Changes'!AD198*100,H197)),2)</f>
        <v>0.69</v>
      </c>
      <c r="I198" s="1">
        <f>ROUND((IF('[1]National Polling Changes'!$W198&gt;43409,'[1]National Polling Changes'!AE198*100,I197)),2)</f>
        <v>15.18</v>
      </c>
      <c r="J198" s="1">
        <f>ROUND((IF('[1]National Polling Changes'!$W198&gt;43409,'[1]National Polling Changes'!AF198*100,J197)),2)</f>
        <v>1.82</v>
      </c>
    </row>
    <row r="199" spans="1:10">
      <c r="A199" s="26">
        <f>'[1]National Polling Changes'!W199</f>
        <v>43678</v>
      </c>
      <c r="B199" s="1">
        <f>ROUND((IF('[1]National Polling Changes'!$W199&gt;43409,'[1]National Polling Changes'!X199*100,B198)),2)</f>
        <v>35.07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2.06</v>
      </c>
      <c r="E199" s="1">
        <f>ROUND((IF('[1]National Polling Changes'!$W199&gt;43409,'[1]National Polling Changes'!AA199*100,E198)),2)</f>
        <v>5.93</v>
      </c>
      <c r="F199" s="1">
        <f>ROUND((IF('[1]National Polling Changes'!$W199&gt;43409,'[1]National Polling Changes'!AB199*100,F198)),2)</f>
        <v>1.31</v>
      </c>
      <c r="G199" s="1">
        <f>ROUND((IF('[1]National Polling Changes'!$W199&gt;43409,'[1]National Polling Changes'!AC199*100,G198)),2)</f>
        <v>17.82</v>
      </c>
      <c r="H199" s="1">
        <f>ROUND((IF('[1]National Polling Changes'!$W199&gt;43409,'[1]National Polling Changes'!AD199*100,H198)),2)</f>
        <v>0.67</v>
      </c>
      <c r="I199" s="1">
        <f>ROUND((IF('[1]National Polling Changes'!$W199&gt;43409,'[1]National Polling Changes'!AE199*100,I198)),2)</f>
        <v>15.33</v>
      </c>
      <c r="J199" s="1">
        <f>ROUND((IF('[1]National Polling Changes'!$W199&gt;43409,'[1]National Polling Changes'!AF199*100,J198)),2)</f>
        <v>1.81</v>
      </c>
    </row>
    <row r="200" spans="1:10">
      <c r="A200" s="26">
        <f>'[1]National Polling Changes'!W200</f>
        <v>43677</v>
      </c>
      <c r="B200" s="1">
        <f>ROUND((IF('[1]National Polling Changes'!$W200&gt;43409,'[1]National Polling Changes'!X200*100,B199)),2)</f>
        <v>34.65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2.0099999999999998</v>
      </c>
      <c r="E200" s="1">
        <f>ROUND((IF('[1]National Polling Changes'!$W200&gt;43409,'[1]National Polling Changes'!AA200*100,E199)),2)</f>
        <v>5.98</v>
      </c>
      <c r="F200" s="1">
        <f>ROUND((IF('[1]National Polling Changes'!$W200&gt;43409,'[1]National Polling Changes'!AB200*100,F199)),2)</f>
        <v>1.27</v>
      </c>
      <c r="G200" s="1">
        <f>ROUND((IF('[1]National Polling Changes'!$W200&gt;43409,'[1]National Polling Changes'!AC200*100,G199)),2)</f>
        <v>17.760000000000002</v>
      </c>
      <c r="H200" s="1">
        <f>ROUND((IF('[1]National Polling Changes'!$W200&gt;43409,'[1]National Polling Changes'!AD200*100,H199)),2)</f>
        <v>0.63</v>
      </c>
      <c r="I200" s="1">
        <f>ROUND((IF('[1]National Polling Changes'!$W200&gt;43409,'[1]National Polling Changes'!AE200*100,I199)),2)</f>
        <v>15.86</v>
      </c>
      <c r="J200" s="1">
        <f>ROUND((IF('[1]National Polling Changes'!$W200&gt;43409,'[1]National Polling Changes'!AF200*100,J199)),2)</f>
        <v>1.84</v>
      </c>
    </row>
    <row r="201" spans="1:10">
      <c r="A201" s="26">
        <f>'[1]National Polling Changes'!W201</f>
        <v>43676</v>
      </c>
      <c r="B201" s="1">
        <f>ROUND((IF('[1]National Polling Changes'!$W201&gt;43409,'[1]National Polling Changes'!X201*100,B200)),2)</f>
        <v>34.369999999999997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1.96</v>
      </c>
      <c r="E201" s="1">
        <f>ROUND((IF('[1]National Polling Changes'!$W201&gt;43409,'[1]National Polling Changes'!AA201*100,E200)),2)</f>
        <v>6.08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17.54</v>
      </c>
      <c r="H201" s="1">
        <f>ROUND((IF('[1]National Polling Changes'!$W201&gt;43409,'[1]National Polling Changes'!AD201*100,H200)),2)</f>
        <v>0.59</v>
      </c>
      <c r="I201" s="1">
        <f>ROUND((IF('[1]National Polling Changes'!$W201&gt;43409,'[1]National Polling Changes'!AE201*100,I200)),2)</f>
        <v>16.32</v>
      </c>
      <c r="J201" s="1">
        <f>ROUND((IF('[1]National Polling Changes'!$W201&gt;43409,'[1]National Polling Changes'!AF201*100,J200)),2)</f>
        <v>1.88</v>
      </c>
    </row>
    <row r="202" spans="1:10">
      <c r="A202" s="26">
        <f>'[1]National Polling Changes'!W202</f>
        <v>43675</v>
      </c>
      <c r="B202" s="1">
        <f>ROUND((IF('[1]National Polling Changes'!$W202&gt;43409,'[1]National Polling Changes'!X202*100,B201)),2)</f>
        <v>34.119999999999997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1.97</v>
      </c>
      <c r="E202" s="1">
        <f>ROUND((IF('[1]National Polling Changes'!$W202&gt;43409,'[1]National Polling Changes'!AA202*100,E201)),2)</f>
        <v>6.17</v>
      </c>
      <c r="F202" s="1">
        <f>ROUND((IF('[1]National Polling Changes'!$W202&gt;43409,'[1]National Polling Changes'!AB202*100,F201)),2)</f>
        <v>1.22</v>
      </c>
      <c r="G202" s="1">
        <f>ROUND((IF('[1]National Polling Changes'!$W202&gt;43409,'[1]National Polling Changes'!AC202*100,G201)),2)</f>
        <v>18.100000000000001</v>
      </c>
      <c r="H202" s="1">
        <f>ROUND((IF('[1]National Polling Changes'!$W202&gt;43409,'[1]National Polling Changes'!AD202*100,H201)),2)</f>
        <v>0.53</v>
      </c>
      <c r="I202" s="1">
        <f>ROUND((IF('[1]National Polling Changes'!$W202&gt;43409,'[1]National Polling Changes'!AE202*100,I201)),2)</f>
        <v>15.92</v>
      </c>
      <c r="J202" s="1">
        <f>ROUND((IF('[1]National Polling Changes'!$W202&gt;43409,'[1]National Polling Changes'!AF202*100,J201)),2)</f>
        <v>1.97</v>
      </c>
    </row>
    <row r="203" spans="1:10">
      <c r="A203" s="26">
        <f>'[1]National Polling Changes'!W203</f>
        <v>43674</v>
      </c>
      <c r="B203" s="1">
        <f>ROUND((IF('[1]National Polling Changes'!$W203&gt;43409,'[1]National Polling Changes'!X203*100,B202)),2)</f>
        <v>33.64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2.0099999999999998</v>
      </c>
      <c r="E203" s="1">
        <f>ROUND((IF('[1]National Polling Changes'!$W203&gt;43409,'[1]National Polling Changes'!AA203*100,E202)),2)</f>
        <v>6.32</v>
      </c>
      <c r="F203" s="1">
        <f>ROUND((IF('[1]National Polling Changes'!$W203&gt;43409,'[1]National Polling Changes'!AB203*100,F202)),2)</f>
        <v>1.25</v>
      </c>
      <c r="G203" s="1">
        <f>ROUND((IF('[1]National Polling Changes'!$W203&gt;43409,'[1]National Polling Changes'!AC203*100,G202)),2)</f>
        <v>18.13</v>
      </c>
      <c r="H203" s="1">
        <f>ROUND((IF('[1]National Polling Changes'!$W203&gt;43409,'[1]National Polling Changes'!AD203*100,H202)),2)</f>
        <v>0.41</v>
      </c>
      <c r="I203" s="1">
        <f>ROUND((IF('[1]National Polling Changes'!$W203&gt;43409,'[1]National Polling Changes'!AE203*100,I202)),2)</f>
        <v>16.190000000000001</v>
      </c>
      <c r="J203" s="1">
        <f>ROUND((IF('[1]National Polling Changes'!$W203&gt;43409,'[1]National Polling Changes'!AF203*100,J202)),2)</f>
        <v>2.0499999999999998</v>
      </c>
    </row>
    <row r="204" spans="1:10">
      <c r="A204" s="26">
        <f>'[1]National Polling Changes'!W204</f>
        <v>43673</v>
      </c>
      <c r="B204" s="1">
        <f>ROUND((IF('[1]National Polling Changes'!$W204&gt;43409,'[1]National Polling Changes'!X204*100,B203)),2)</f>
        <v>33.090000000000003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</v>
      </c>
      <c r="E204" s="1">
        <f>ROUND((IF('[1]National Polling Changes'!$W204&gt;43409,'[1]National Polling Changes'!AA204*100,E203)),2)</f>
        <v>6.28</v>
      </c>
      <c r="F204" s="1">
        <f>ROUND((IF('[1]National Polling Changes'!$W204&gt;43409,'[1]National Polling Changes'!AB204*100,F203)),2)</f>
        <v>1.35</v>
      </c>
      <c r="G204" s="1">
        <f>ROUND((IF('[1]National Polling Changes'!$W204&gt;43409,'[1]National Polling Changes'!AC204*100,G203)),2)</f>
        <v>18.89</v>
      </c>
      <c r="H204" s="1">
        <f>ROUND((IF('[1]National Polling Changes'!$W204&gt;43409,'[1]National Polling Changes'!AD204*100,H203)),2)</f>
        <v>0.37</v>
      </c>
      <c r="I204" s="1">
        <f>ROUND((IF('[1]National Polling Changes'!$W204&gt;43409,'[1]National Polling Changes'!AE204*100,I203)),2)</f>
        <v>16.149999999999999</v>
      </c>
      <c r="J204" s="1">
        <f>ROUND((IF('[1]National Polling Changes'!$W204&gt;43409,'[1]National Polling Changes'!AF204*100,J203)),2)</f>
        <v>1.87</v>
      </c>
    </row>
    <row r="205" spans="1:10">
      <c r="A205" s="26">
        <f>'[1]National Polling Changes'!W205</f>
        <v>43672</v>
      </c>
      <c r="B205" s="1">
        <f>ROUND((IF('[1]National Polling Changes'!$W205&gt;43409,'[1]National Polling Changes'!X205*100,B204)),2)</f>
        <v>32.44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2.0499999999999998</v>
      </c>
      <c r="E205" s="1">
        <f>ROUND((IF('[1]National Polling Changes'!$W205&gt;43409,'[1]National Polling Changes'!AA205*100,E204)),2)</f>
        <v>6.35</v>
      </c>
      <c r="F205" s="1">
        <f>ROUND((IF('[1]National Polling Changes'!$W205&gt;43409,'[1]National Polling Changes'!AB205*100,F204)),2)</f>
        <v>1.4</v>
      </c>
      <c r="G205" s="1">
        <f>ROUND((IF('[1]National Polling Changes'!$W205&gt;43409,'[1]National Polling Changes'!AC205*100,G204)),2)</f>
        <v>18.79</v>
      </c>
      <c r="H205" s="1">
        <f>ROUND((IF('[1]National Polling Changes'!$W205&gt;43409,'[1]National Polling Changes'!AD205*100,H204)),2)</f>
        <v>0.27</v>
      </c>
      <c r="I205" s="1">
        <f>ROUND((IF('[1]National Polling Changes'!$W205&gt;43409,'[1]National Polling Changes'!AE205*100,I204)),2)</f>
        <v>16.86</v>
      </c>
      <c r="J205" s="1">
        <f>ROUND((IF('[1]National Polling Changes'!$W205&gt;43409,'[1]National Polling Changes'!AF205*100,J204)),2)</f>
        <v>1.83</v>
      </c>
    </row>
    <row r="206" spans="1:10">
      <c r="A206" s="26">
        <f>'[1]National Polling Changes'!W206</f>
        <v>43671</v>
      </c>
      <c r="B206" s="1">
        <f>ROUND((IF('[1]National Polling Changes'!$W206&gt;43409,'[1]National Polling Changes'!X206*100,B205)),2)</f>
        <v>32.799999999999997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2.25</v>
      </c>
      <c r="E206" s="1">
        <f>ROUND((IF('[1]National Polling Changes'!$W206&gt;43409,'[1]National Polling Changes'!AA206*100,E205)),2)</f>
        <v>6.2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18.88</v>
      </c>
      <c r="H206" s="1">
        <f>ROUND((IF('[1]National Polling Changes'!$W206&gt;43409,'[1]National Polling Changes'!AD206*100,H205)),2)</f>
        <v>0.17</v>
      </c>
      <c r="I206" s="1">
        <f>ROUND((IF('[1]National Polling Changes'!$W206&gt;43409,'[1]National Polling Changes'!AE206*100,I205)),2)</f>
        <v>16.809999999999999</v>
      </c>
      <c r="J206" s="1">
        <f>ROUND((IF('[1]National Polling Changes'!$W206&gt;43409,'[1]National Polling Changes'!AF206*100,J205)),2)</f>
        <v>1.63</v>
      </c>
    </row>
    <row r="207" spans="1:10">
      <c r="A207" s="26">
        <f>'[1]National Polling Changes'!W207</f>
        <v>43670</v>
      </c>
      <c r="B207" s="1">
        <f>ROUND((IF('[1]National Polling Changes'!$W207&gt;43409,'[1]National Polling Changes'!X207*100,B206)),2)</f>
        <v>32.659999999999997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2.2000000000000002</v>
      </c>
      <c r="E207" s="1">
        <f>ROUND((IF('[1]National Polling Changes'!$W207&gt;43409,'[1]National Polling Changes'!AA207*100,E206)),2)</f>
        <v>6.22</v>
      </c>
      <c r="F207" s="1">
        <f>ROUND((IF('[1]National Polling Changes'!$W207&gt;43409,'[1]National Polling Changes'!AB207*100,F206)),2)</f>
        <v>1.39</v>
      </c>
      <c r="G207" s="1">
        <f>ROUND((IF('[1]National Polling Changes'!$W207&gt;43409,'[1]National Polling Changes'!AC207*100,G206)),2)</f>
        <v>18.649999999999999</v>
      </c>
      <c r="H207" s="1">
        <f>ROUND((IF('[1]National Polling Changes'!$W207&gt;43409,'[1]National Polling Changes'!AD207*100,H206)),2)</f>
        <v>0.27</v>
      </c>
      <c r="I207" s="1">
        <f>ROUND((IF('[1]National Polling Changes'!$W207&gt;43409,'[1]National Polling Changes'!AE207*100,I206)),2)</f>
        <v>16.82</v>
      </c>
      <c r="J207" s="1">
        <f>ROUND((IF('[1]National Polling Changes'!$W207&gt;43409,'[1]National Polling Changes'!AF207*100,J206)),2)</f>
        <v>1.78</v>
      </c>
    </row>
    <row r="208" spans="1:10">
      <c r="A208" s="26">
        <f>'[1]National Polling Changes'!W208</f>
        <v>43669</v>
      </c>
      <c r="B208" s="1">
        <f>ROUND((IF('[1]National Polling Changes'!$W208&gt;43409,'[1]National Polling Changes'!X208*100,B207)),2)</f>
        <v>32.659999999999997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2.2000000000000002</v>
      </c>
      <c r="E208" s="1">
        <f>ROUND((IF('[1]National Polling Changes'!$W208&gt;43409,'[1]National Polling Changes'!AA208*100,E207)),2)</f>
        <v>6.22</v>
      </c>
      <c r="F208" s="1">
        <f>ROUND((IF('[1]National Polling Changes'!$W208&gt;43409,'[1]National Polling Changes'!AB208*100,F207)),2)</f>
        <v>1.39</v>
      </c>
      <c r="G208" s="1">
        <f>ROUND((IF('[1]National Polling Changes'!$W208&gt;43409,'[1]National Polling Changes'!AC208*100,G207)),2)</f>
        <v>18.649999999999999</v>
      </c>
      <c r="H208" s="1">
        <f>ROUND((IF('[1]National Polling Changes'!$W208&gt;43409,'[1]National Polling Changes'!AD208*100,H207)),2)</f>
        <v>0.27</v>
      </c>
      <c r="I208" s="1">
        <f>ROUND((IF('[1]National Polling Changes'!$W208&gt;43409,'[1]National Polling Changes'!AE208*100,I207)),2)</f>
        <v>16.82</v>
      </c>
      <c r="J208" s="1">
        <f>ROUND((IF('[1]National Polling Changes'!$W208&gt;43409,'[1]National Polling Changes'!AF208*100,J207)),2)</f>
        <v>1.78</v>
      </c>
    </row>
    <row r="209" spans="1:10">
      <c r="A209" s="26">
        <f>'[1]National Polling Changes'!W209</f>
        <v>43668</v>
      </c>
      <c r="B209" s="1">
        <f>ROUND((IF('[1]National Polling Changes'!$W209&gt;43409,'[1]National Polling Changes'!X209*100,B208)),2)</f>
        <v>32.61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2.3199999999999998</v>
      </c>
      <c r="E209" s="1">
        <f>ROUND((IF('[1]National Polling Changes'!$W209&gt;43409,'[1]National Polling Changes'!AA209*100,E208)),2)</f>
        <v>6.17</v>
      </c>
      <c r="F209" s="1">
        <f>ROUND((IF('[1]National Polling Changes'!$W209&gt;43409,'[1]National Polling Changes'!AB209*100,F208)),2)</f>
        <v>1.24</v>
      </c>
      <c r="G209" s="1">
        <f>ROUND((IF('[1]National Polling Changes'!$W209&gt;43409,'[1]National Polling Changes'!AC209*100,G208)),2)</f>
        <v>19.059999999999999</v>
      </c>
      <c r="H209" s="1">
        <f>ROUND((IF('[1]National Polling Changes'!$W209&gt;43409,'[1]National Polling Changes'!AD209*100,H208)),2)</f>
        <v>0.17</v>
      </c>
      <c r="I209" s="1">
        <f>ROUND((IF('[1]National Polling Changes'!$W209&gt;43409,'[1]National Polling Changes'!AE209*100,I208)),2)</f>
        <v>16.75</v>
      </c>
      <c r="J209" s="1">
        <f>ROUND((IF('[1]National Polling Changes'!$W209&gt;43409,'[1]National Polling Changes'!AF209*100,J208)),2)</f>
        <v>1.66</v>
      </c>
    </row>
    <row r="210" spans="1:10">
      <c r="A210" s="26">
        <f>'[1]National Polling Changes'!W210</f>
        <v>43667</v>
      </c>
      <c r="B210" s="1">
        <f>ROUND((IF('[1]National Polling Changes'!$W210&gt;43409,'[1]National Polling Changes'!X210*100,B209)),2)</f>
        <v>32.61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2.3199999999999998</v>
      </c>
      <c r="E210" s="1">
        <f>ROUND((IF('[1]National Polling Changes'!$W210&gt;43409,'[1]National Polling Changes'!AA210*100,E209)),2)</f>
        <v>6.17</v>
      </c>
      <c r="F210" s="1">
        <f>ROUND((IF('[1]National Polling Changes'!$W210&gt;43409,'[1]National Polling Changes'!AB210*100,F209)),2)</f>
        <v>1.24</v>
      </c>
      <c r="G210" s="1">
        <f>ROUND((IF('[1]National Polling Changes'!$W210&gt;43409,'[1]National Polling Changes'!AC210*100,G209)),2)</f>
        <v>19.059999999999999</v>
      </c>
      <c r="H210" s="1">
        <f>ROUND((IF('[1]National Polling Changes'!$W210&gt;43409,'[1]National Polling Changes'!AD210*100,H209)),2)</f>
        <v>0.17</v>
      </c>
      <c r="I210" s="1">
        <f>ROUND((IF('[1]National Polling Changes'!$W210&gt;43409,'[1]National Polling Changes'!AE210*100,I209)),2)</f>
        <v>16.75</v>
      </c>
      <c r="J210" s="1">
        <f>ROUND((IF('[1]National Polling Changes'!$W210&gt;43409,'[1]National Polling Changes'!AF210*100,J209)),2)</f>
        <v>1.66</v>
      </c>
    </row>
    <row r="211" spans="1:10">
      <c r="A211" s="26">
        <f>'[1]National Polling Changes'!W211</f>
        <v>43666</v>
      </c>
      <c r="B211" s="1">
        <f>ROUND((IF('[1]National Polling Changes'!$W211&gt;43409,'[1]National Polling Changes'!X211*100,B210)),2)</f>
        <v>32.44</v>
      </c>
      <c r="C211" s="1">
        <f>ROUND((IF('[1]National Polling Changes'!$W211&gt;43409,'[1]National Polling Changes'!Y211*100,C210)),2)</f>
        <v>0.03</v>
      </c>
      <c r="D211" s="1">
        <f>ROUND((IF('[1]National Polling Changes'!$W211&gt;43409,'[1]National Polling Changes'!Z211*100,D210)),2)</f>
        <v>2.37</v>
      </c>
      <c r="E211" s="1">
        <f>ROUND((IF('[1]National Polling Changes'!$W211&gt;43409,'[1]National Polling Changes'!AA211*100,E210)),2)</f>
        <v>6.23</v>
      </c>
      <c r="F211" s="1">
        <f>ROUND((IF('[1]National Polling Changes'!$W211&gt;43409,'[1]National Polling Changes'!AB211*100,F210)),2)</f>
        <v>1.26</v>
      </c>
      <c r="G211" s="1">
        <f>ROUND((IF('[1]National Polling Changes'!$W211&gt;43409,'[1]National Polling Changes'!AC211*100,G210)),2)</f>
        <v>19.170000000000002</v>
      </c>
      <c r="H211" s="1">
        <f>ROUND((IF('[1]National Polling Changes'!$W211&gt;43409,'[1]National Polling Changes'!AD211*100,H210)),2)</f>
        <v>7.0000000000000007E-2</v>
      </c>
      <c r="I211" s="1">
        <f>ROUND((IF('[1]National Polling Changes'!$W211&gt;43409,'[1]National Polling Changes'!AE211*100,I210)),2)</f>
        <v>16.84</v>
      </c>
      <c r="J211" s="1">
        <f>ROUND((IF('[1]National Polling Changes'!$W211&gt;43409,'[1]National Polling Changes'!AF211*100,J210)),2)</f>
        <v>1.6</v>
      </c>
    </row>
    <row r="212" spans="1:10">
      <c r="A212" s="26">
        <f>'[1]National Polling Changes'!W212</f>
        <v>43665</v>
      </c>
      <c r="B212" s="1">
        <f>ROUND((IF('[1]National Polling Changes'!$W212&gt;43409,'[1]National Polling Changes'!X212*100,B211)),2)</f>
        <v>32.44</v>
      </c>
      <c r="C212" s="1">
        <f>ROUND((IF('[1]National Polling Changes'!$W212&gt;43409,'[1]National Polling Changes'!Y212*100,C211)),2)</f>
        <v>0.03</v>
      </c>
      <c r="D212" s="1">
        <f>ROUND((IF('[1]National Polling Changes'!$W212&gt;43409,'[1]National Polling Changes'!Z212*100,D211)),2)</f>
        <v>2.37</v>
      </c>
      <c r="E212" s="1">
        <f>ROUND((IF('[1]National Polling Changes'!$W212&gt;43409,'[1]National Polling Changes'!AA212*100,E211)),2)</f>
        <v>6.23</v>
      </c>
      <c r="F212" s="1">
        <f>ROUND((IF('[1]National Polling Changes'!$W212&gt;43409,'[1]National Polling Changes'!AB212*100,F211)),2)</f>
        <v>1.26</v>
      </c>
      <c r="G212" s="1">
        <f>ROUND((IF('[1]National Polling Changes'!$W212&gt;43409,'[1]National Polling Changes'!AC212*100,G211)),2)</f>
        <v>19.170000000000002</v>
      </c>
      <c r="H212" s="1">
        <f>ROUND((IF('[1]National Polling Changes'!$W212&gt;43409,'[1]National Polling Changes'!AD212*100,H211)),2)</f>
        <v>7.0000000000000007E-2</v>
      </c>
      <c r="I212" s="1">
        <f>ROUND((IF('[1]National Polling Changes'!$W212&gt;43409,'[1]National Polling Changes'!AE212*100,I211)),2)</f>
        <v>16.84</v>
      </c>
      <c r="J212" s="1">
        <f>ROUND((IF('[1]National Polling Changes'!$W212&gt;43409,'[1]National Polling Changes'!AF212*100,J211)),2)</f>
        <v>1.6</v>
      </c>
    </row>
    <row r="213" spans="1:10">
      <c r="A213" s="26">
        <f>'[1]National Polling Changes'!W213</f>
        <v>43664</v>
      </c>
      <c r="B213" s="1">
        <f>ROUND((IF('[1]National Polling Changes'!$W213&gt;43409,'[1]National Polling Changes'!X213*100,B212)),2)</f>
        <v>32.44</v>
      </c>
      <c r="C213" s="1">
        <f>ROUND((IF('[1]National Polling Changes'!$W213&gt;43409,'[1]National Polling Changes'!Y213*100,C212)),2)</f>
        <v>0.03</v>
      </c>
      <c r="D213" s="1">
        <f>ROUND((IF('[1]National Polling Changes'!$W213&gt;43409,'[1]National Polling Changes'!Z213*100,D212)),2)</f>
        <v>2.37</v>
      </c>
      <c r="E213" s="1">
        <f>ROUND((IF('[1]National Polling Changes'!$W213&gt;43409,'[1]National Polling Changes'!AA213*100,E212)),2)</f>
        <v>6.23</v>
      </c>
      <c r="F213" s="1">
        <f>ROUND((IF('[1]National Polling Changes'!$W213&gt;43409,'[1]National Polling Changes'!AB213*100,F212)),2)</f>
        <v>1.26</v>
      </c>
      <c r="G213" s="1">
        <f>ROUND((IF('[1]National Polling Changes'!$W213&gt;43409,'[1]National Polling Changes'!AC213*100,G212)),2)</f>
        <v>19.170000000000002</v>
      </c>
      <c r="H213" s="1">
        <f>ROUND((IF('[1]National Polling Changes'!$W213&gt;43409,'[1]National Polling Changes'!AD213*100,H212)),2)</f>
        <v>7.0000000000000007E-2</v>
      </c>
      <c r="I213" s="1">
        <f>ROUND((IF('[1]National Polling Changes'!$W213&gt;43409,'[1]National Polling Changes'!AE213*100,I212)),2)</f>
        <v>16.84</v>
      </c>
      <c r="J213" s="1">
        <f>ROUND((IF('[1]National Polling Changes'!$W213&gt;43409,'[1]National Polling Changes'!AF213*100,J212)),2)</f>
        <v>1.6</v>
      </c>
    </row>
    <row r="214" spans="1:10">
      <c r="A214" s="26">
        <f>'[1]National Polling Changes'!W214</f>
        <v>43663</v>
      </c>
      <c r="B214" s="1">
        <f>ROUND((IF('[1]National Polling Changes'!$W214&gt;43409,'[1]National Polling Changes'!X214*100,B213)),2)</f>
        <v>32.44</v>
      </c>
      <c r="C214" s="1">
        <f>ROUND((IF('[1]National Polling Changes'!$W214&gt;43409,'[1]National Polling Changes'!Y214*100,C213)),2)</f>
        <v>0.03</v>
      </c>
      <c r="D214" s="1">
        <f>ROUND((IF('[1]National Polling Changes'!$W214&gt;43409,'[1]National Polling Changes'!Z214*100,D213)),2)</f>
        <v>2.37</v>
      </c>
      <c r="E214" s="1">
        <f>ROUND((IF('[1]National Polling Changes'!$W214&gt;43409,'[1]National Polling Changes'!AA214*100,E213)),2)</f>
        <v>6.23</v>
      </c>
      <c r="F214" s="1">
        <f>ROUND((IF('[1]National Polling Changes'!$W214&gt;43409,'[1]National Polling Changes'!AB214*100,F213)),2)</f>
        <v>1.26</v>
      </c>
      <c r="G214" s="1">
        <f>ROUND((IF('[1]National Polling Changes'!$W214&gt;43409,'[1]National Polling Changes'!AC214*100,G213)),2)</f>
        <v>19.170000000000002</v>
      </c>
      <c r="H214" s="1">
        <f>ROUND((IF('[1]National Polling Changes'!$W214&gt;43409,'[1]National Polling Changes'!AD214*100,H213)),2)</f>
        <v>7.0000000000000007E-2</v>
      </c>
      <c r="I214" s="1">
        <f>ROUND((IF('[1]National Polling Changes'!$W214&gt;43409,'[1]National Polling Changes'!AE214*100,I213)),2)</f>
        <v>16.84</v>
      </c>
      <c r="J214" s="1">
        <f>ROUND((IF('[1]National Polling Changes'!$W214&gt;43409,'[1]National Polling Changes'!AF214*100,J213)),2)</f>
        <v>1.6</v>
      </c>
    </row>
    <row r="215" spans="1:10">
      <c r="A215" s="26">
        <f>'[1]National Polling Changes'!W215</f>
        <v>43662</v>
      </c>
      <c r="B215" s="1">
        <f>ROUND((IF('[1]National Polling Changes'!$W215&gt;43409,'[1]National Polling Changes'!X215*100,B214)),2)</f>
        <v>32.4</v>
      </c>
      <c r="C215" s="1">
        <f>ROUND((IF('[1]National Polling Changes'!$W215&gt;43409,'[1]National Polling Changes'!Y215*100,C214)),2)</f>
        <v>0.03</v>
      </c>
      <c r="D215" s="1">
        <f>ROUND((IF('[1]National Polling Changes'!$W215&gt;43409,'[1]National Polling Changes'!Z215*100,D214)),2)</f>
        <v>2.4300000000000002</v>
      </c>
      <c r="E215" s="1">
        <f>ROUND((IF('[1]National Polling Changes'!$W215&gt;43409,'[1]National Polling Changes'!AA215*100,E214)),2)</f>
        <v>6.18</v>
      </c>
      <c r="F215" s="1">
        <f>ROUND((IF('[1]National Polling Changes'!$W215&gt;43409,'[1]National Polling Changes'!AB215*100,F214)),2)</f>
        <v>1.25</v>
      </c>
      <c r="G215" s="1">
        <f>ROUND((IF('[1]National Polling Changes'!$W215&gt;43409,'[1]National Polling Changes'!AC215*100,G214)),2)</f>
        <v>19.100000000000001</v>
      </c>
      <c r="H215" s="1">
        <f>ROUND((IF('[1]National Polling Changes'!$W215&gt;43409,'[1]National Polling Changes'!AD215*100,H214)),2)</f>
        <v>0.04</v>
      </c>
      <c r="I215" s="1">
        <f>ROUND((IF('[1]National Polling Changes'!$W215&gt;43409,'[1]National Polling Changes'!AE215*100,I214)),2)</f>
        <v>16.98</v>
      </c>
      <c r="J215" s="1">
        <f>ROUND((IF('[1]National Polling Changes'!$W215&gt;43409,'[1]National Polling Changes'!AF215*100,J214)),2)</f>
        <v>1.59</v>
      </c>
    </row>
    <row r="216" spans="1:10">
      <c r="A216" s="26">
        <f>'[1]National Polling Changes'!W216</f>
        <v>43661</v>
      </c>
      <c r="B216" s="1">
        <f>ROUND((IF('[1]National Polling Changes'!$W216&gt;43409,'[1]National Polling Changes'!X216*100,B215)),2)</f>
        <v>32.42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2.4</v>
      </c>
      <c r="E216" s="1">
        <f>ROUND((IF('[1]National Polling Changes'!$W216&gt;43409,'[1]National Polling Changes'!AA216*100,E215)),2)</f>
        <v>6.18</v>
      </c>
      <c r="F216" s="1">
        <f>ROUND((IF('[1]National Polling Changes'!$W216&gt;43409,'[1]National Polling Changes'!AB216*100,F215)),2)</f>
        <v>1.24</v>
      </c>
      <c r="G216" s="1">
        <f>ROUND((IF('[1]National Polling Changes'!$W216&gt;43409,'[1]National Polling Changes'!AC216*100,G215)),2)</f>
        <v>19.09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17.05</v>
      </c>
      <c r="J216" s="1">
        <f>ROUND((IF('[1]National Polling Changes'!$W216&gt;43409,'[1]National Polling Changes'!AF216*100,J215)),2)</f>
        <v>1.63</v>
      </c>
    </row>
    <row r="217" spans="1:10">
      <c r="A217" s="26">
        <f>'[1]National Polling Changes'!W217</f>
        <v>43660</v>
      </c>
      <c r="B217" s="1">
        <f>ROUND((IF('[1]National Polling Changes'!$W217&gt;43409,'[1]National Polling Changes'!X217*100,B216)),2)</f>
        <v>32.42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2.4</v>
      </c>
      <c r="E217" s="1">
        <f>ROUND((IF('[1]National Polling Changes'!$W217&gt;43409,'[1]National Polling Changes'!AA217*100,E216)),2)</f>
        <v>6.18</v>
      </c>
      <c r="F217" s="1">
        <f>ROUND((IF('[1]National Polling Changes'!$W217&gt;43409,'[1]National Polling Changes'!AB217*100,F216)),2)</f>
        <v>1.24</v>
      </c>
      <c r="G217" s="1">
        <f>ROUND((IF('[1]National Polling Changes'!$W217&gt;43409,'[1]National Polling Changes'!AC217*100,G216)),2)</f>
        <v>19.09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17.05</v>
      </c>
      <c r="J217" s="1">
        <f>ROUND((IF('[1]National Polling Changes'!$W217&gt;43409,'[1]National Polling Changes'!AF217*100,J216)),2)</f>
        <v>1.63</v>
      </c>
    </row>
    <row r="218" spans="1:10">
      <c r="A218" s="26">
        <f>'[1]National Polling Changes'!W218</f>
        <v>43659</v>
      </c>
      <c r="B218" s="1">
        <f>ROUND((IF('[1]National Polling Changes'!$W218&gt;43409,'[1]National Polling Changes'!X218*100,B217)),2)</f>
        <v>32.630000000000003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2.39</v>
      </c>
      <c r="E218" s="1">
        <f>ROUND((IF('[1]National Polling Changes'!$W218&gt;43409,'[1]National Polling Changes'!AA218*100,E217)),2)</f>
        <v>6.07</v>
      </c>
      <c r="F218" s="1">
        <f>ROUND((IF('[1]National Polling Changes'!$W218&gt;43409,'[1]National Polling Changes'!AB218*100,F217)),2)</f>
        <v>1.25</v>
      </c>
      <c r="G218" s="1">
        <f>ROUND((IF('[1]National Polling Changes'!$W218&gt;43409,'[1]National Polling Changes'!AC218*100,G217)),2)</f>
        <v>19.23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16.809999999999999</v>
      </c>
      <c r="J218" s="1">
        <f>ROUND((IF('[1]National Polling Changes'!$W218&gt;43409,'[1]National Polling Changes'!AF218*100,J217)),2)</f>
        <v>1.59</v>
      </c>
    </row>
    <row r="219" spans="1:10">
      <c r="A219" s="26">
        <f>'[1]National Polling Changes'!W219</f>
        <v>43658</v>
      </c>
      <c r="B219" s="1">
        <f>ROUND((IF('[1]National Polling Changes'!$W219&gt;43409,'[1]National Polling Changes'!X219*100,B218)),2)</f>
        <v>32.58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2.4500000000000002</v>
      </c>
      <c r="E219" s="1">
        <f>ROUND((IF('[1]National Polling Changes'!$W219&gt;43409,'[1]National Polling Changes'!AA219*100,E218)),2)</f>
        <v>6.24</v>
      </c>
      <c r="F219" s="1">
        <f>ROUND((IF('[1]National Polling Changes'!$W219&gt;43409,'[1]National Polling Changes'!AB219*100,F218)),2)</f>
        <v>1.31</v>
      </c>
      <c r="G219" s="1">
        <f>ROUND((IF('[1]National Polling Changes'!$W219&gt;43409,'[1]National Polling Changes'!AC219*100,G218)),2)</f>
        <v>19.059999999999999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16.86</v>
      </c>
      <c r="J219" s="1">
        <f>ROUND((IF('[1]National Polling Changes'!$W219&gt;43409,'[1]National Polling Changes'!AF219*100,J218)),2)</f>
        <v>1.51</v>
      </c>
    </row>
    <row r="220" spans="1:10">
      <c r="A220" s="26">
        <f>'[1]National Polling Changes'!W220</f>
        <v>43657</v>
      </c>
      <c r="B220" s="1">
        <f>ROUND((IF('[1]National Polling Changes'!$W220&gt;43409,'[1]National Polling Changes'!X220*100,B219)),2)</f>
        <v>32.58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2.4500000000000002</v>
      </c>
      <c r="E220" s="1">
        <f>ROUND((IF('[1]National Polling Changes'!$W220&gt;43409,'[1]National Polling Changes'!AA220*100,E219)),2)</f>
        <v>6.24</v>
      </c>
      <c r="F220" s="1">
        <f>ROUND((IF('[1]National Polling Changes'!$W220&gt;43409,'[1]National Polling Changes'!AB220*100,F219)),2)</f>
        <v>1.31</v>
      </c>
      <c r="G220" s="1">
        <f>ROUND((IF('[1]National Polling Changes'!$W220&gt;43409,'[1]National Polling Changes'!AC220*100,G219)),2)</f>
        <v>19.059999999999999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16.86</v>
      </c>
      <c r="J220" s="1">
        <f>ROUND((IF('[1]National Polling Changes'!$W220&gt;43409,'[1]National Polling Changes'!AF220*100,J219)),2)</f>
        <v>1.51</v>
      </c>
    </row>
    <row r="221" spans="1:10">
      <c r="A221" s="26">
        <f>'[1]National Polling Changes'!W221</f>
        <v>43656</v>
      </c>
      <c r="B221" s="1">
        <f>ROUND((IF('[1]National Polling Changes'!$W221&gt;43409,'[1]National Polling Changes'!X221*100,B220)),2)</f>
        <v>32.58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2.4500000000000002</v>
      </c>
      <c r="E221" s="1">
        <f>ROUND((IF('[1]National Polling Changes'!$W221&gt;43409,'[1]National Polling Changes'!AA221*100,E220)),2)</f>
        <v>6.24</v>
      </c>
      <c r="F221" s="1">
        <f>ROUND((IF('[1]National Polling Changes'!$W221&gt;43409,'[1]National Polling Changes'!AB221*100,F220)),2)</f>
        <v>1.31</v>
      </c>
      <c r="G221" s="1">
        <f>ROUND((IF('[1]National Polling Changes'!$W221&gt;43409,'[1]National Polling Changes'!AC221*100,G220)),2)</f>
        <v>19.059999999999999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16.86</v>
      </c>
      <c r="J221" s="1">
        <f>ROUND((IF('[1]National Polling Changes'!$W221&gt;43409,'[1]National Polling Changes'!AF221*100,J220)),2)</f>
        <v>1.51</v>
      </c>
    </row>
    <row r="222" spans="1:10">
      <c r="A222" s="26">
        <f>'[1]National Polling Changes'!W222</f>
        <v>43655</v>
      </c>
      <c r="B222" s="1">
        <f>ROUND((IF('[1]National Polling Changes'!$W222&gt;43409,'[1]National Polling Changes'!X222*100,B221)),2)</f>
        <v>32.58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2.4500000000000002</v>
      </c>
      <c r="E222" s="1">
        <f>ROUND((IF('[1]National Polling Changes'!$W222&gt;43409,'[1]National Polling Changes'!AA222*100,E221)),2)</f>
        <v>6.24</v>
      </c>
      <c r="F222" s="1">
        <f>ROUND((IF('[1]National Polling Changes'!$W222&gt;43409,'[1]National Polling Changes'!AB222*100,F221)),2)</f>
        <v>1.31</v>
      </c>
      <c r="G222" s="1">
        <f>ROUND((IF('[1]National Polling Changes'!$W222&gt;43409,'[1]National Polling Changes'!AC222*100,G221)),2)</f>
        <v>19.059999999999999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16.86</v>
      </c>
      <c r="J222" s="1">
        <f>ROUND((IF('[1]National Polling Changes'!$W222&gt;43409,'[1]National Polling Changes'!AF222*100,J221)),2)</f>
        <v>1.51</v>
      </c>
    </row>
    <row r="223" spans="1:10">
      <c r="A223" s="26">
        <f>'[1]National Polling Changes'!W223</f>
        <v>43654</v>
      </c>
      <c r="B223" s="1">
        <f>ROUND((IF('[1]National Polling Changes'!$W223&gt;43409,'[1]National Polling Changes'!X223*100,B222)),2)</f>
        <v>33.19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2.56</v>
      </c>
      <c r="E223" s="1">
        <f>ROUND((IF('[1]National Polling Changes'!$W223&gt;43409,'[1]National Polling Changes'!AA223*100,E222)),2)</f>
        <v>6.1</v>
      </c>
      <c r="F223" s="1">
        <f>ROUND((IF('[1]National Polling Changes'!$W223&gt;43409,'[1]National Polling Changes'!AB223*100,F222)),2)</f>
        <v>1.31</v>
      </c>
      <c r="G223" s="1">
        <f>ROUND((IF('[1]National Polling Changes'!$W223&gt;43409,'[1]National Polling Changes'!AC223*100,G222)),2)</f>
        <v>19.559999999999999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16.04</v>
      </c>
      <c r="J223" s="1">
        <f>ROUND((IF('[1]National Polling Changes'!$W223&gt;43409,'[1]National Polling Changes'!AF223*100,J222)),2)</f>
        <v>1.43</v>
      </c>
    </row>
    <row r="224" spans="1:10">
      <c r="A224" s="26">
        <f>'[1]National Polling Changes'!W224</f>
        <v>43653</v>
      </c>
      <c r="B224" s="1">
        <f>ROUND((IF('[1]National Polling Changes'!$W224&gt;43409,'[1]National Polling Changes'!X224*100,B223)),2)</f>
        <v>33.119999999999997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2.59</v>
      </c>
      <c r="E224" s="1">
        <f>ROUND((IF('[1]National Polling Changes'!$W224&gt;43409,'[1]National Polling Changes'!AA224*100,E223)),2)</f>
        <v>6.12</v>
      </c>
      <c r="F224" s="1">
        <f>ROUND((IF('[1]National Polling Changes'!$W224&gt;43409,'[1]National Polling Changes'!AB224*100,F223)),2)</f>
        <v>1.27</v>
      </c>
      <c r="G224" s="1">
        <f>ROUND((IF('[1]National Polling Changes'!$W224&gt;43409,'[1]National Polling Changes'!AC224*100,G223)),2)</f>
        <v>19.62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16.02</v>
      </c>
      <c r="J224" s="1">
        <f>ROUND((IF('[1]National Polling Changes'!$W224&gt;43409,'[1]National Polling Changes'!AF224*100,J223)),2)</f>
        <v>1.43</v>
      </c>
    </row>
    <row r="225" spans="1:10">
      <c r="A225" s="26">
        <f>'[1]National Polling Changes'!W225</f>
        <v>43652</v>
      </c>
      <c r="B225" s="1">
        <f>ROUND((IF('[1]National Polling Changes'!$W225&gt;43409,'[1]National Polling Changes'!X225*100,B224)),2)</f>
        <v>33.380000000000003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2.66</v>
      </c>
      <c r="E225" s="1">
        <f>ROUND((IF('[1]National Polling Changes'!$W225&gt;43409,'[1]National Polling Changes'!AA225*100,E224)),2)</f>
        <v>6.29</v>
      </c>
      <c r="F225" s="1">
        <f>ROUND((IF('[1]National Polling Changes'!$W225&gt;43409,'[1]National Polling Changes'!AB225*100,F224)),2)</f>
        <v>1.3</v>
      </c>
      <c r="G225" s="1">
        <f>ROUND((IF('[1]National Polling Changes'!$W225&gt;43409,'[1]National Polling Changes'!AC225*100,G224)),2)</f>
        <v>19.489999999999998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16.04</v>
      </c>
      <c r="J225" s="1">
        <f>ROUND((IF('[1]National Polling Changes'!$W225&gt;43409,'[1]National Polling Changes'!AF225*100,J224)),2)</f>
        <v>1.44</v>
      </c>
    </row>
    <row r="226" spans="1:10">
      <c r="A226" s="26">
        <f>'[1]National Polling Changes'!W226</f>
        <v>43651</v>
      </c>
      <c r="B226" s="1">
        <f>ROUND((IF('[1]National Polling Changes'!$W226&gt;43409,'[1]National Polling Changes'!X226*100,B225)),2)</f>
        <v>33.380000000000003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2.66</v>
      </c>
      <c r="E226" s="1">
        <f>ROUND((IF('[1]National Polling Changes'!$W226&gt;43409,'[1]National Polling Changes'!AA226*100,E225)),2)</f>
        <v>6.29</v>
      </c>
      <c r="F226" s="1">
        <f>ROUND((IF('[1]National Polling Changes'!$W226&gt;43409,'[1]National Polling Changes'!AB226*100,F225)),2)</f>
        <v>1.3</v>
      </c>
      <c r="G226" s="1">
        <f>ROUND((IF('[1]National Polling Changes'!$W226&gt;43409,'[1]National Polling Changes'!AC226*100,G225)),2)</f>
        <v>19.489999999999998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16.04</v>
      </c>
      <c r="J226" s="1">
        <f>ROUND((IF('[1]National Polling Changes'!$W226&gt;43409,'[1]National Polling Changes'!AF226*100,J225)),2)</f>
        <v>1.44</v>
      </c>
    </row>
    <row r="227" spans="1:10">
      <c r="A227" s="26">
        <f>'[1]National Polling Changes'!W227</f>
        <v>43650</v>
      </c>
      <c r="B227" s="1">
        <f>ROUND((IF('[1]National Polling Changes'!$W227&gt;43409,'[1]National Polling Changes'!X227*100,B226)),2)</f>
        <v>33.380000000000003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2.66</v>
      </c>
      <c r="E227" s="1">
        <f>ROUND((IF('[1]National Polling Changes'!$W227&gt;43409,'[1]National Polling Changes'!AA227*100,E226)),2)</f>
        <v>6.29</v>
      </c>
      <c r="F227" s="1">
        <f>ROUND((IF('[1]National Polling Changes'!$W227&gt;43409,'[1]National Polling Changes'!AB227*100,F226)),2)</f>
        <v>1.3</v>
      </c>
      <c r="G227" s="1">
        <f>ROUND((IF('[1]National Polling Changes'!$W227&gt;43409,'[1]National Polling Changes'!AC227*100,G226)),2)</f>
        <v>19.489999999999998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16.04</v>
      </c>
      <c r="J227" s="1">
        <f>ROUND((IF('[1]National Polling Changes'!$W227&gt;43409,'[1]National Polling Changes'!AF227*100,J226)),2)</f>
        <v>1.44</v>
      </c>
    </row>
    <row r="228" spans="1:10">
      <c r="A228" s="26">
        <f>'[1]National Polling Changes'!W228</f>
        <v>43649</v>
      </c>
      <c r="B228" s="1">
        <f>ROUND((IF('[1]National Polling Changes'!$W228&gt;43409,'[1]National Polling Changes'!X228*100,B227)),2)</f>
        <v>33.380000000000003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2.66</v>
      </c>
      <c r="E228" s="1">
        <f>ROUND((IF('[1]National Polling Changes'!$W228&gt;43409,'[1]National Polling Changes'!AA228*100,E227)),2)</f>
        <v>6.29</v>
      </c>
      <c r="F228" s="1">
        <f>ROUND((IF('[1]National Polling Changes'!$W228&gt;43409,'[1]National Polling Changes'!AB228*100,F227)),2)</f>
        <v>1.3</v>
      </c>
      <c r="G228" s="1">
        <f>ROUND((IF('[1]National Polling Changes'!$W228&gt;43409,'[1]National Polling Changes'!AC228*100,G227)),2)</f>
        <v>19.489999999999998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1.44</v>
      </c>
    </row>
    <row r="229" spans="1:10">
      <c r="A229" s="26">
        <f>'[1]National Polling Changes'!W229</f>
        <v>43648</v>
      </c>
      <c r="B229" s="1">
        <f>ROUND((IF('[1]National Polling Changes'!$W229&gt;43409,'[1]National Polling Changes'!X229*100,B228)),2)</f>
        <v>33.380000000000003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2.66</v>
      </c>
      <c r="E229" s="1">
        <f>ROUND((IF('[1]National Polling Changes'!$W229&gt;43409,'[1]National Polling Changes'!AA229*100,E228)),2)</f>
        <v>6.29</v>
      </c>
      <c r="F229" s="1">
        <f>ROUND((IF('[1]National Polling Changes'!$W229&gt;43409,'[1]National Polling Changes'!AB229*100,F228)),2)</f>
        <v>1.3</v>
      </c>
      <c r="G229" s="1">
        <f>ROUND((IF('[1]National Polling Changes'!$W229&gt;43409,'[1]National Polling Changes'!AC229*100,G228)),2)</f>
        <v>19.489999999999998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1.44</v>
      </c>
    </row>
    <row r="230" spans="1:10">
      <c r="A230" s="26">
        <f>'[1]National Polling Changes'!W230</f>
        <v>43647</v>
      </c>
      <c r="B230" s="1">
        <f>ROUND((IF('[1]National Polling Changes'!$W230&gt;43409,'[1]National Polling Changes'!X230*100,B229)),2)</f>
        <v>33.86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2.72</v>
      </c>
      <c r="E230" s="1">
        <f>ROUND((IF('[1]National Polling Changes'!$W230&gt;43409,'[1]National Polling Changes'!AA230*100,E229)),2)</f>
        <v>6.27</v>
      </c>
      <c r="F230" s="1">
        <f>ROUND((IF('[1]National Polling Changes'!$W230&gt;43409,'[1]National Polling Changes'!AB230*100,F229)),2)</f>
        <v>1.29</v>
      </c>
      <c r="G230" s="1">
        <f>ROUND((IF('[1]National Polling Changes'!$W230&gt;43409,'[1]National Polling Changes'!AC230*100,G229)),2)</f>
        <v>19.100000000000001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15.99</v>
      </c>
      <c r="J230" s="1">
        <f>ROUND((IF('[1]National Polling Changes'!$W230&gt;43409,'[1]National Polling Changes'!AF230*100,J229)),2)</f>
        <v>1.36</v>
      </c>
    </row>
    <row r="231" spans="1:10">
      <c r="A231" s="26">
        <f>'[1]National Polling Changes'!W231</f>
        <v>43646</v>
      </c>
      <c r="B231" s="1">
        <f>ROUND((IF('[1]National Polling Changes'!$W231&gt;43409,'[1]National Polling Changes'!X231*100,B230)),2)</f>
        <v>35.51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2.91</v>
      </c>
      <c r="E231" s="1">
        <f>ROUND((IF('[1]National Polling Changes'!$W231&gt;43409,'[1]National Polling Changes'!AA231*100,E230)),2)</f>
        <v>6.94</v>
      </c>
      <c r="F231" s="1">
        <f>ROUND((IF('[1]National Polling Changes'!$W231&gt;43409,'[1]National Polling Changes'!AB231*100,F230)),2)</f>
        <v>1.1599999999999999</v>
      </c>
      <c r="G231" s="1">
        <f>ROUND((IF('[1]National Polling Changes'!$W231&gt;43409,'[1]National Polling Changes'!AC231*100,G230)),2)</f>
        <v>18.489999999999998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14.18</v>
      </c>
      <c r="J231" s="1">
        <f>ROUND((IF('[1]National Polling Changes'!$W231&gt;43409,'[1]National Polling Changes'!AF231*100,J230)),2)</f>
        <v>1.39</v>
      </c>
    </row>
    <row r="232" spans="1:10">
      <c r="A232" s="26">
        <f>'[1]National Polling Changes'!W232</f>
        <v>43645</v>
      </c>
      <c r="B232" s="1">
        <f>ROUND((IF('[1]National Polling Changes'!$W232&gt;43409,'[1]National Polling Changes'!X232*100,B231)),2)</f>
        <v>35.29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2.67</v>
      </c>
      <c r="E232" s="1">
        <f>ROUND((IF('[1]National Polling Changes'!$W232&gt;43409,'[1]National Polling Changes'!AA232*100,E231)),2)</f>
        <v>7.42</v>
      </c>
      <c r="F232" s="1">
        <f>ROUND((IF('[1]National Polling Changes'!$W232&gt;43409,'[1]National Polling Changes'!AB232*100,F231)),2)</f>
        <v>1.1000000000000001</v>
      </c>
      <c r="G232" s="1">
        <f>ROUND((IF('[1]National Polling Changes'!$W232&gt;43409,'[1]National Polling Changes'!AC232*100,G231)),2)</f>
        <v>18.579999999999998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14.21</v>
      </c>
      <c r="J232" s="1">
        <f>ROUND((IF('[1]National Polling Changes'!$W232&gt;43409,'[1]National Polling Changes'!AF232*100,J231)),2)</f>
        <v>1.39</v>
      </c>
    </row>
    <row r="233" spans="1:10">
      <c r="A233" s="26">
        <f>'[1]National Polling Changes'!W233</f>
        <v>43644</v>
      </c>
      <c r="B233" s="1">
        <f>ROUND((IF('[1]National Polling Changes'!$W233&gt;43409,'[1]National Polling Changes'!X233*100,B232)),2)</f>
        <v>35.35</v>
      </c>
      <c r="C233" s="1">
        <f>ROUND((IF('[1]National Polling Changes'!$W233&gt;43409,'[1]National Polling Changes'!Y233*100,C232)),2)</f>
        <v>0</v>
      </c>
      <c r="D233" s="1">
        <f>ROUND((IF('[1]National Polling Changes'!$W233&gt;43409,'[1]National Polling Changes'!Z233*100,D232)),2)</f>
        <v>2.68</v>
      </c>
      <c r="E233" s="1">
        <f>ROUND((IF('[1]National Polling Changes'!$W233&gt;43409,'[1]National Polling Changes'!AA233*100,E232)),2)</f>
        <v>7.47</v>
      </c>
      <c r="F233" s="1">
        <f>ROUND((IF('[1]National Polling Changes'!$W233&gt;43409,'[1]National Polling Changes'!AB233*100,F232)),2)</f>
        <v>1.18</v>
      </c>
      <c r="G233" s="1">
        <f>ROUND((IF('[1]National Polling Changes'!$W233&gt;43409,'[1]National Polling Changes'!AC233*100,G232)),2)</f>
        <v>18.649999999999999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13.95</v>
      </c>
      <c r="J233" s="1">
        <f>ROUND((IF('[1]National Polling Changes'!$W233&gt;43409,'[1]National Polling Changes'!AF233*100,J232)),2)</f>
        <v>1.36</v>
      </c>
    </row>
    <row r="234" spans="1:10">
      <c r="A234" s="26">
        <f>'[1]National Polling Changes'!W234</f>
        <v>43643</v>
      </c>
      <c r="B234" s="1">
        <f>ROUND((IF('[1]National Polling Changes'!$W234&gt;43409,'[1]National Polling Changes'!X234*100,B233)),2)</f>
        <v>35.42</v>
      </c>
      <c r="C234" s="1">
        <f>ROUND((IF('[1]National Polling Changes'!$W234&gt;43409,'[1]National Polling Changes'!Y234*100,C233)),2)</f>
        <v>0</v>
      </c>
      <c r="D234" s="1">
        <f>ROUND((IF('[1]National Polling Changes'!$W234&gt;43409,'[1]National Polling Changes'!Z234*100,D233)),2)</f>
        <v>2.65</v>
      </c>
      <c r="E234" s="1">
        <f>ROUND((IF('[1]National Polling Changes'!$W234&gt;43409,'[1]National Polling Changes'!AA234*100,E233)),2)</f>
        <v>7.66</v>
      </c>
      <c r="F234" s="1">
        <f>ROUND((IF('[1]National Polling Changes'!$W234&gt;43409,'[1]National Polling Changes'!AB234*100,F233)),2)</f>
        <v>1.19</v>
      </c>
      <c r="G234" s="1">
        <f>ROUND((IF('[1]National Polling Changes'!$W234&gt;43409,'[1]National Polling Changes'!AC234*100,G233)),2)</f>
        <v>18.52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13.92</v>
      </c>
      <c r="J234" s="1">
        <f>ROUND((IF('[1]National Polling Changes'!$W234&gt;43409,'[1]National Polling Changes'!AF234*100,J233)),2)</f>
        <v>1.3</v>
      </c>
    </row>
    <row r="235" spans="1:10">
      <c r="A235" s="26">
        <f>'[1]National Polling Changes'!W235</f>
        <v>43642</v>
      </c>
      <c r="B235" s="1">
        <f>ROUND((IF('[1]National Polling Changes'!$W235&gt;43409,'[1]National Polling Changes'!X235*100,B234)),2)</f>
        <v>35.65</v>
      </c>
      <c r="C235" s="1">
        <f>ROUND((IF('[1]National Polling Changes'!$W235&gt;43409,'[1]National Polling Changes'!Y235*100,C234)),2)</f>
        <v>0</v>
      </c>
      <c r="D235" s="1">
        <f>ROUND((IF('[1]National Polling Changes'!$W235&gt;43409,'[1]National Polling Changes'!Z235*100,D234)),2)</f>
        <v>2.52</v>
      </c>
      <c r="E235" s="1">
        <f>ROUND((IF('[1]National Polling Changes'!$W235&gt;43409,'[1]National Polling Changes'!AA235*100,E234)),2)</f>
        <v>7.85</v>
      </c>
      <c r="F235" s="1">
        <f>ROUND((IF('[1]National Polling Changes'!$W235&gt;43409,'[1]National Polling Changes'!AB235*100,F234)),2)</f>
        <v>1.28</v>
      </c>
      <c r="G235" s="1">
        <f>ROUND((IF('[1]National Polling Changes'!$W235&gt;43409,'[1]National Polling Changes'!AC235*100,G234)),2)</f>
        <v>18.41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13.64</v>
      </c>
      <c r="J235" s="1">
        <f>ROUND((IF('[1]National Polling Changes'!$W235&gt;43409,'[1]National Polling Changes'!AF235*100,J234)),2)</f>
        <v>1.27</v>
      </c>
    </row>
    <row r="236" spans="1:10">
      <c r="A236" s="26">
        <f>'[1]National Polling Changes'!W236</f>
        <v>43641</v>
      </c>
      <c r="B236" s="1">
        <f>ROUND((IF('[1]National Polling Changes'!$W236&gt;43409,'[1]National Polling Changes'!X236*100,B235)),2)</f>
        <v>35.81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2.56</v>
      </c>
      <c r="E236" s="1">
        <f>ROUND((IF('[1]National Polling Changes'!$W236&gt;43409,'[1]National Polling Changes'!AA236*100,E235)),2)</f>
        <v>7.99</v>
      </c>
      <c r="F236" s="1">
        <f>ROUND((IF('[1]National Polling Changes'!$W236&gt;43409,'[1]National Polling Changes'!AB236*100,F235)),2)</f>
        <v>1.3</v>
      </c>
      <c r="G236" s="1">
        <f>ROUND((IF('[1]National Polling Changes'!$W236&gt;43409,'[1]National Polling Changes'!AC236*100,G235)),2)</f>
        <v>18.36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13.34</v>
      </c>
      <c r="J236" s="1">
        <f>ROUND((IF('[1]National Polling Changes'!$W236&gt;43409,'[1]National Polling Changes'!AF236*100,J235)),2)</f>
        <v>1.23</v>
      </c>
    </row>
    <row r="237" spans="1:10">
      <c r="A237" s="26">
        <f>'[1]National Polling Changes'!W237</f>
        <v>43640</v>
      </c>
      <c r="B237" s="1">
        <f>ROUND((IF('[1]National Polling Changes'!$W237&gt;43409,'[1]National Polling Changes'!X237*100,B236)),2)</f>
        <v>36.33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2.64</v>
      </c>
      <c r="E237" s="1">
        <f>ROUND((IF('[1]National Polling Changes'!$W237&gt;43409,'[1]National Polling Changes'!AA237*100,E236)),2)</f>
        <v>7.93</v>
      </c>
      <c r="F237" s="1">
        <f>ROUND((IF('[1]National Polling Changes'!$W237&gt;43409,'[1]National Polling Changes'!AB237*100,F236)),2)</f>
        <v>1.33</v>
      </c>
      <c r="G237" s="1">
        <f>ROUND((IF('[1]National Polling Changes'!$W237&gt;43409,'[1]National Polling Changes'!AC237*100,G236)),2)</f>
        <v>18.55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12.56</v>
      </c>
      <c r="J237" s="1">
        <f>ROUND((IF('[1]National Polling Changes'!$W237&gt;43409,'[1]National Polling Changes'!AF237*100,J236)),2)</f>
        <v>1.21</v>
      </c>
    </row>
    <row r="238" spans="1:10">
      <c r="A238" s="26">
        <f>'[1]National Polling Changes'!W238</f>
        <v>43639</v>
      </c>
      <c r="B238" s="1">
        <f>ROUND((IF('[1]National Polling Changes'!$W238&gt;43409,'[1]National Polling Changes'!X238*100,B237)),2)</f>
        <v>36.94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2.71</v>
      </c>
      <c r="E238" s="1">
        <f>ROUND((IF('[1]National Polling Changes'!$W238&gt;43409,'[1]National Polling Changes'!AA238*100,E237)),2)</f>
        <v>7.77</v>
      </c>
      <c r="F238" s="1">
        <f>ROUND((IF('[1]National Polling Changes'!$W238&gt;43409,'[1]National Polling Changes'!AB238*100,F237)),2)</f>
        <v>1.33</v>
      </c>
      <c r="G238" s="1">
        <f>ROUND((IF('[1]National Polling Changes'!$W238&gt;43409,'[1]National Polling Changes'!AC238*100,G237)),2)</f>
        <v>18.41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11.93</v>
      </c>
      <c r="J238" s="1">
        <f>ROUND((IF('[1]National Polling Changes'!$W238&gt;43409,'[1]National Polling Changes'!AF238*100,J237)),2)</f>
        <v>1.21</v>
      </c>
    </row>
    <row r="239" spans="1:10">
      <c r="A239" s="26">
        <f>'[1]National Polling Changes'!W239</f>
        <v>43638</v>
      </c>
      <c r="B239" s="1">
        <f>ROUND((IF('[1]National Polling Changes'!$W239&gt;43409,'[1]National Polling Changes'!X239*100,B238)),2)</f>
        <v>36.619999999999997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2.7</v>
      </c>
      <c r="E239" s="1">
        <f>ROUND((IF('[1]National Polling Changes'!$W239&gt;43409,'[1]National Polling Changes'!AA239*100,E238)),2)</f>
        <v>7.88</v>
      </c>
      <c r="F239" s="1">
        <f>ROUND((IF('[1]National Polling Changes'!$W239&gt;43409,'[1]National Polling Changes'!AB239*100,F238)),2)</f>
        <v>1.32</v>
      </c>
      <c r="G239" s="1">
        <f>ROUND((IF('[1]National Polling Changes'!$W239&gt;43409,'[1]National Polling Changes'!AC239*100,G238)),2)</f>
        <v>18.48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12.18</v>
      </c>
      <c r="J239" s="1">
        <f>ROUND((IF('[1]National Polling Changes'!$W239&gt;43409,'[1]National Polling Changes'!AF239*100,J238)),2)</f>
        <v>1.21</v>
      </c>
    </row>
    <row r="240" spans="1:10">
      <c r="A240" s="26">
        <f>'[1]National Polling Changes'!W240</f>
        <v>43637</v>
      </c>
      <c r="B240" s="1">
        <f>ROUND((IF('[1]National Polling Changes'!$W240&gt;43409,'[1]National Polling Changes'!X240*100,B239)),2)</f>
        <v>36.619999999999997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2.7</v>
      </c>
      <c r="E240" s="1">
        <f>ROUND((IF('[1]National Polling Changes'!$W240&gt;43409,'[1]National Polling Changes'!AA240*100,E239)),2)</f>
        <v>7.88</v>
      </c>
      <c r="F240" s="1">
        <f>ROUND((IF('[1]National Polling Changes'!$W240&gt;43409,'[1]National Polling Changes'!AB240*100,F239)),2)</f>
        <v>1.32</v>
      </c>
      <c r="G240" s="1">
        <f>ROUND((IF('[1]National Polling Changes'!$W240&gt;43409,'[1]National Polling Changes'!AC240*100,G239)),2)</f>
        <v>18.48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12.18</v>
      </c>
      <c r="J240" s="1">
        <f>ROUND((IF('[1]National Polling Changes'!$W240&gt;43409,'[1]National Polling Changes'!AF240*100,J239)),2)</f>
        <v>1.21</v>
      </c>
    </row>
    <row r="241" spans="1:10">
      <c r="A241" s="26">
        <f>'[1]National Polling Changes'!W241</f>
        <v>43636</v>
      </c>
      <c r="B241" s="1">
        <f>ROUND((IF('[1]National Polling Changes'!$W241&gt;43409,'[1]National Polling Changes'!X241*100,B240)),2)</f>
        <v>36.729999999999997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2.66</v>
      </c>
      <c r="E241" s="1">
        <f>ROUND((IF('[1]National Polling Changes'!$W241&gt;43409,'[1]National Polling Changes'!AA241*100,E240)),2)</f>
        <v>7.86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18.43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11.89</v>
      </c>
      <c r="J241" s="1">
        <f>ROUND((IF('[1]National Polling Changes'!$W241&gt;43409,'[1]National Polling Changes'!AF241*100,J240)),2)</f>
        <v>1.1499999999999999</v>
      </c>
    </row>
    <row r="242" spans="1:10">
      <c r="A242" s="26">
        <f>'[1]National Polling Changes'!W242</f>
        <v>43635</v>
      </c>
      <c r="B242" s="1">
        <f>ROUND((IF('[1]National Polling Changes'!$W242&gt;43409,'[1]National Polling Changes'!X242*100,B241)),2)</f>
        <v>36.729999999999997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2.66</v>
      </c>
      <c r="E242" s="1">
        <f>ROUND((IF('[1]National Polling Changes'!$W242&gt;43409,'[1]National Polling Changes'!AA242*100,E241)),2)</f>
        <v>7.86</v>
      </c>
      <c r="F242" s="1">
        <f>ROUND((IF('[1]National Polling Changes'!$W242&gt;43409,'[1]National Polling Changes'!AB242*100,F241)),2)</f>
        <v>1.36</v>
      </c>
      <c r="G242" s="1">
        <f>ROUND((IF('[1]National Polling Changes'!$W242&gt;43409,'[1]National Polling Changes'!AC242*100,G241)),2)</f>
        <v>18.43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11.89</v>
      </c>
      <c r="J242" s="1">
        <f>ROUND((IF('[1]National Polling Changes'!$W242&gt;43409,'[1]National Polling Changes'!AF242*100,J241)),2)</f>
        <v>1.1499999999999999</v>
      </c>
    </row>
    <row r="243" spans="1:10">
      <c r="A243" s="26">
        <f>'[1]National Polling Changes'!W243</f>
        <v>43634</v>
      </c>
      <c r="B243" s="1">
        <f>ROUND((IF('[1]National Polling Changes'!$W243&gt;43409,'[1]National Polling Changes'!X243*100,B242)),2)</f>
        <v>36.729999999999997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2.66</v>
      </c>
      <c r="E243" s="1">
        <f>ROUND((IF('[1]National Polling Changes'!$W243&gt;43409,'[1]National Polling Changes'!AA243*100,E242)),2)</f>
        <v>7.86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18.43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11.89</v>
      </c>
      <c r="J243" s="1">
        <f>ROUND((IF('[1]National Polling Changes'!$W243&gt;43409,'[1]National Polling Changes'!AF243*100,J242)),2)</f>
        <v>1.1499999999999999</v>
      </c>
    </row>
    <row r="244" spans="1:10">
      <c r="A244" s="26">
        <f>'[1]National Polling Changes'!W244</f>
        <v>43633</v>
      </c>
      <c r="B244" s="1">
        <f>ROUND((IF('[1]National Polling Changes'!$W244&gt;43409,'[1]National Polling Changes'!X244*100,B243)),2)</f>
        <v>36.96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2.58</v>
      </c>
      <c r="E244" s="1">
        <f>ROUND((IF('[1]National Polling Changes'!$W244&gt;43409,'[1]National Polling Changes'!AA244*100,E243)),2)</f>
        <v>7.72</v>
      </c>
      <c r="F244" s="1">
        <f>ROUND((IF('[1]National Polling Changes'!$W244&gt;43409,'[1]National Polling Changes'!AB244*100,F243)),2)</f>
        <v>1.5</v>
      </c>
      <c r="G244" s="1">
        <f>ROUND((IF('[1]National Polling Changes'!$W244&gt;43409,'[1]National Polling Changes'!AC244*100,G243)),2)</f>
        <v>18.43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11.74</v>
      </c>
      <c r="J244" s="1">
        <f>ROUND((IF('[1]National Polling Changes'!$W244&gt;43409,'[1]National Polling Changes'!AF244*100,J243)),2)</f>
        <v>1.1499999999999999</v>
      </c>
    </row>
    <row r="245" spans="1:10">
      <c r="A245" s="26">
        <f>'[1]National Polling Changes'!W245</f>
        <v>43632</v>
      </c>
      <c r="B245" s="1">
        <f>ROUND((IF('[1]National Polling Changes'!$W245&gt;43409,'[1]National Polling Changes'!X245*100,B244)),2)</f>
        <v>37.270000000000003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2.64</v>
      </c>
      <c r="E245" s="1">
        <f>ROUND((IF('[1]National Polling Changes'!$W245&gt;43409,'[1]National Polling Changes'!AA245*100,E244)),2)</f>
        <v>7.48</v>
      </c>
      <c r="F245" s="1">
        <f>ROUND((IF('[1]National Polling Changes'!$W245&gt;43409,'[1]National Polling Changes'!AB245*100,F244)),2)</f>
        <v>1.58</v>
      </c>
      <c r="G245" s="1">
        <f>ROUND((IF('[1]National Polling Changes'!$W245&gt;43409,'[1]National Polling Changes'!AC245*100,G244)),2)</f>
        <v>18.63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11.37</v>
      </c>
      <c r="J245" s="1">
        <f>ROUND((IF('[1]National Polling Changes'!$W245&gt;43409,'[1]National Polling Changes'!AF245*100,J244)),2)</f>
        <v>1.1100000000000001</v>
      </c>
    </row>
    <row r="246" spans="1:10">
      <c r="A246" s="26">
        <f>'[1]National Polling Changes'!W246</f>
        <v>43631</v>
      </c>
      <c r="B246" s="1">
        <f>ROUND((IF('[1]National Polling Changes'!$W246&gt;43409,'[1]National Polling Changes'!X246*100,B245)),2)</f>
        <v>37.04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2.63</v>
      </c>
      <c r="E246" s="1">
        <f>ROUND((IF('[1]National Polling Changes'!$W246&gt;43409,'[1]National Polling Changes'!AA246*100,E245)),2)</f>
        <v>7.72</v>
      </c>
      <c r="F246" s="1">
        <f>ROUND((IF('[1]National Polling Changes'!$W246&gt;43409,'[1]National Polling Changes'!AB246*100,F245)),2)</f>
        <v>1.56</v>
      </c>
      <c r="G246" s="1">
        <f>ROUND((IF('[1]National Polling Changes'!$W246&gt;43409,'[1]National Polling Changes'!AC246*100,G245)),2)</f>
        <v>18.53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11.52</v>
      </c>
      <c r="J246" s="1">
        <f>ROUND((IF('[1]National Polling Changes'!$W246&gt;43409,'[1]National Polling Changes'!AF246*100,J245)),2)</f>
        <v>1.08</v>
      </c>
    </row>
    <row r="247" spans="1:10">
      <c r="A247" s="26">
        <f>'[1]National Polling Changes'!W247</f>
        <v>43630</v>
      </c>
      <c r="B247" s="1">
        <f>ROUND((IF('[1]National Polling Changes'!$W247&gt;43409,'[1]National Polling Changes'!X247*100,B246)),2)</f>
        <v>37.25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2.64</v>
      </c>
      <c r="E247" s="1">
        <f>ROUND((IF('[1]National Polling Changes'!$W247&gt;43409,'[1]National Polling Changes'!AA247*100,E246)),2)</f>
        <v>7.48</v>
      </c>
      <c r="F247" s="1">
        <f>ROUND((IF('[1]National Polling Changes'!$W247&gt;43409,'[1]National Polling Changes'!AB247*100,F246)),2)</f>
        <v>1.66</v>
      </c>
      <c r="G247" s="1">
        <f>ROUND((IF('[1]National Polling Changes'!$W247&gt;43409,'[1]National Polling Changes'!AC247*100,G246)),2)</f>
        <v>18.600000000000001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11.33</v>
      </c>
      <c r="J247" s="1">
        <f>ROUND((IF('[1]National Polling Changes'!$W247&gt;43409,'[1]National Polling Changes'!AF247*100,J246)),2)</f>
        <v>1.1200000000000001</v>
      </c>
    </row>
    <row r="248" spans="1:10">
      <c r="A248" s="26">
        <f>'[1]National Polling Changes'!W248</f>
        <v>43629</v>
      </c>
      <c r="B248" s="1">
        <f>ROUND((IF('[1]National Polling Changes'!$W248&gt;43409,'[1]National Polling Changes'!X248*100,B247)),2)</f>
        <v>37.25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2.64</v>
      </c>
      <c r="E248" s="1">
        <f>ROUND((IF('[1]National Polling Changes'!$W248&gt;43409,'[1]National Polling Changes'!AA248*100,E247)),2)</f>
        <v>7.48</v>
      </c>
      <c r="F248" s="1">
        <f>ROUND((IF('[1]National Polling Changes'!$W248&gt;43409,'[1]National Polling Changes'!AB248*100,F247)),2)</f>
        <v>1.66</v>
      </c>
      <c r="G248" s="1">
        <f>ROUND((IF('[1]National Polling Changes'!$W248&gt;43409,'[1]National Polling Changes'!AC248*100,G247)),2)</f>
        <v>18.600000000000001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11.33</v>
      </c>
      <c r="J248" s="1">
        <f>ROUND((IF('[1]National Polling Changes'!$W248&gt;43409,'[1]National Polling Changes'!AF248*100,J247)),2)</f>
        <v>1.1200000000000001</v>
      </c>
    </row>
    <row r="249" spans="1:10">
      <c r="A249" s="26">
        <f>'[1]National Polling Changes'!W249</f>
        <v>43628</v>
      </c>
      <c r="B249" s="1">
        <f>ROUND((IF('[1]National Polling Changes'!$W249&gt;43409,'[1]National Polling Changes'!X249*100,B248)),2)</f>
        <v>37.44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2.62</v>
      </c>
      <c r="E249" s="1">
        <f>ROUND((IF('[1]National Polling Changes'!$W249&gt;43409,'[1]National Polling Changes'!AA249*100,E248)),2)</f>
        <v>7.33</v>
      </c>
      <c r="F249" s="1">
        <f>ROUND((IF('[1]National Polling Changes'!$W249&gt;43409,'[1]National Polling Changes'!AB249*100,F248)),2)</f>
        <v>1.66</v>
      </c>
      <c r="G249" s="1">
        <f>ROUND((IF('[1]National Polling Changes'!$W249&gt;43409,'[1]National Polling Changes'!AC249*100,G248)),2)</f>
        <v>18.670000000000002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11.23</v>
      </c>
      <c r="J249" s="1">
        <f>ROUND((IF('[1]National Polling Changes'!$W249&gt;43409,'[1]National Polling Changes'!AF249*100,J248)),2)</f>
        <v>1.1299999999999999</v>
      </c>
    </row>
    <row r="250" spans="1:10">
      <c r="A250" s="26">
        <f>'[1]National Polling Changes'!W250</f>
        <v>43627</v>
      </c>
      <c r="B250" s="1">
        <f>ROUND((IF('[1]National Polling Changes'!$W250&gt;43409,'[1]National Polling Changes'!X250*100,B249)),2)</f>
        <v>37.380000000000003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2.5299999999999998</v>
      </c>
      <c r="E250" s="1">
        <f>ROUND((IF('[1]National Polling Changes'!$W250&gt;43409,'[1]National Polling Changes'!AA250*100,E249)),2)</f>
        <v>7.23</v>
      </c>
      <c r="F250" s="1">
        <f>ROUND((IF('[1]National Polling Changes'!$W250&gt;43409,'[1]National Polling Changes'!AB250*100,F249)),2)</f>
        <v>1.6</v>
      </c>
      <c r="G250" s="1">
        <f>ROUND((IF('[1]National Polling Changes'!$W250&gt;43409,'[1]National Polling Changes'!AC250*100,G249)),2)</f>
        <v>19.03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11.25</v>
      </c>
      <c r="J250" s="1">
        <f>ROUND((IF('[1]National Polling Changes'!$W250&gt;43409,'[1]National Polling Changes'!AF250*100,J249)),2)</f>
        <v>1.07</v>
      </c>
    </row>
    <row r="251" spans="1:10">
      <c r="A251" s="26">
        <f>'[1]National Polling Changes'!W251</f>
        <v>43626</v>
      </c>
      <c r="B251" s="1">
        <f>ROUND((IF('[1]National Polling Changes'!$W251&gt;43409,'[1]National Polling Changes'!X251*100,B250)),2)</f>
        <v>37.590000000000003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2.57</v>
      </c>
      <c r="E251" s="1">
        <f>ROUND((IF('[1]National Polling Changes'!$W251&gt;43409,'[1]National Polling Changes'!AA251*100,E250)),2)</f>
        <v>7.11</v>
      </c>
      <c r="F251" s="1">
        <f>ROUND((IF('[1]National Polling Changes'!$W251&gt;43409,'[1]National Polling Changes'!AB251*100,F250)),2)</f>
        <v>1.62</v>
      </c>
      <c r="G251" s="1">
        <f>ROUND((IF('[1]National Polling Changes'!$W251&gt;43409,'[1]National Polling Changes'!AC251*100,G250)),2)</f>
        <v>19.170000000000002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10.96</v>
      </c>
      <c r="J251" s="1">
        <f>ROUND((IF('[1]National Polling Changes'!$W251&gt;43409,'[1]National Polling Changes'!AF251*100,J250)),2)</f>
        <v>1.06</v>
      </c>
    </row>
    <row r="252" spans="1:10">
      <c r="A252" s="26">
        <f>'[1]National Polling Changes'!W252</f>
        <v>43625</v>
      </c>
      <c r="B252" s="1">
        <f>ROUND((IF('[1]National Polling Changes'!$W252&gt;43409,'[1]National Polling Changes'!X252*100,B251)),2)</f>
        <v>38.39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2.77</v>
      </c>
      <c r="E252" s="1">
        <f>ROUND((IF('[1]National Polling Changes'!$W252&gt;43409,'[1]National Polling Changes'!AA252*100,E251)),2)</f>
        <v>6.77</v>
      </c>
      <c r="F252" s="1">
        <f>ROUND((IF('[1]National Polling Changes'!$W252&gt;43409,'[1]National Polling Changes'!AB252*100,F251)),2)</f>
        <v>1.71</v>
      </c>
      <c r="G252" s="1">
        <f>ROUND((IF('[1]National Polling Changes'!$W252&gt;43409,'[1]National Polling Changes'!AC252*100,G251)),2)</f>
        <v>19.11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1.07</v>
      </c>
    </row>
    <row r="253" spans="1:10">
      <c r="A253" s="26">
        <f>'[1]National Polling Changes'!W253</f>
        <v>43624</v>
      </c>
      <c r="B253" s="1">
        <f>ROUND((IF('[1]National Polling Changes'!$W253&gt;43409,'[1]National Polling Changes'!X253*100,B252)),2)</f>
        <v>39.22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2.85</v>
      </c>
      <c r="E253" s="1">
        <f>ROUND((IF('[1]National Polling Changes'!$W253&gt;43409,'[1]National Polling Changes'!AA253*100,E252)),2)</f>
        <v>6.47</v>
      </c>
      <c r="F253" s="1">
        <f>ROUND((IF('[1]National Polling Changes'!$W253&gt;43409,'[1]National Polling Changes'!AB253*100,F252)),2)</f>
        <v>1.74</v>
      </c>
      <c r="G253" s="1">
        <f>ROUND((IF('[1]National Polling Changes'!$W253&gt;43409,'[1]National Polling Changes'!AC253*100,G252)),2)</f>
        <v>18.940000000000001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9.7100000000000009</v>
      </c>
      <c r="J253" s="1">
        <f>ROUND((IF('[1]National Polling Changes'!$W253&gt;43409,'[1]National Polling Changes'!AF253*100,J252)),2)</f>
        <v>1.0900000000000001</v>
      </c>
    </row>
    <row r="254" spans="1:10">
      <c r="A254" s="26">
        <f>'[1]National Polling Changes'!W254</f>
        <v>43623</v>
      </c>
      <c r="B254" s="1">
        <f>ROUND((IF('[1]National Polling Changes'!$W254&gt;43409,'[1]National Polling Changes'!X254*100,B253)),2)</f>
        <v>39.22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2.85</v>
      </c>
      <c r="E254" s="1">
        <f>ROUND((IF('[1]National Polling Changes'!$W254&gt;43409,'[1]National Polling Changes'!AA254*100,E253)),2)</f>
        <v>6.47</v>
      </c>
      <c r="F254" s="1">
        <f>ROUND((IF('[1]National Polling Changes'!$W254&gt;43409,'[1]National Polling Changes'!AB254*100,F253)),2)</f>
        <v>1.74</v>
      </c>
      <c r="G254" s="1">
        <f>ROUND((IF('[1]National Polling Changes'!$W254&gt;43409,'[1]National Polling Changes'!AC254*100,G253)),2)</f>
        <v>18.940000000000001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9.7100000000000009</v>
      </c>
      <c r="J254" s="1">
        <f>ROUND((IF('[1]National Polling Changes'!$W254&gt;43409,'[1]National Polling Changes'!AF254*100,J253)),2)</f>
        <v>1.0900000000000001</v>
      </c>
    </row>
    <row r="255" spans="1:10">
      <c r="A255" s="26">
        <f>'[1]National Polling Changes'!W255</f>
        <v>43622</v>
      </c>
      <c r="B255" s="1">
        <f>ROUND((IF('[1]National Polling Changes'!$W255&gt;43409,'[1]National Polling Changes'!X255*100,B254)),2)</f>
        <v>39.22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2.85</v>
      </c>
      <c r="E255" s="1">
        <f>ROUND((IF('[1]National Polling Changes'!$W255&gt;43409,'[1]National Polling Changes'!AA255*100,E254)),2)</f>
        <v>6.47</v>
      </c>
      <c r="F255" s="1">
        <f>ROUND((IF('[1]National Polling Changes'!$W255&gt;43409,'[1]National Polling Changes'!AB255*100,F254)),2)</f>
        <v>1.74</v>
      </c>
      <c r="G255" s="1">
        <f>ROUND((IF('[1]National Polling Changes'!$W255&gt;43409,'[1]National Polling Changes'!AC255*100,G254)),2)</f>
        <v>18.940000000000001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9.7100000000000009</v>
      </c>
      <c r="J255" s="1">
        <f>ROUND((IF('[1]National Polling Changes'!$W255&gt;43409,'[1]National Polling Changes'!AF255*100,J254)),2)</f>
        <v>1.0900000000000001</v>
      </c>
    </row>
    <row r="256" spans="1:10">
      <c r="A256" s="26">
        <f>'[1]National Polling Changes'!W256</f>
        <v>43621</v>
      </c>
      <c r="B256" s="1">
        <f>ROUND((IF('[1]National Polling Changes'!$W256&gt;43409,'[1]National Polling Changes'!X256*100,B255)),2)</f>
        <v>39.22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2.85</v>
      </c>
      <c r="E256" s="1">
        <f>ROUND((IF('[1]National Polling Changes'!$W256&gt;43409,'[1]National Polling Changes'!AA256*100,E255)),2)</f>
        <v>6.47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18.940000000000001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9.7100000000000009</v>
      </c>
      <c r="J256" s="1">
        <f>ROUND((IF('[1]National Polling Changes'!$W256&gt;43409,'[1]National Polling Changes'!AF256*100,J255)),2)</f>
        <v>1.0900000000000001</v>
      </c>
    </row>
    <row r="257" spans="1:10">
      <c r="A257" s="26">
        <f>'[1]National Polling Changes'!W257</f>
        <v>43620</v>
      </c>
      <c r="B257" s="1">
        <f>ROUND((IF('[1]National Polling Changes'!$W257&gt;43409,'[1]National Polling Changes'!X257*100,B256)),2)</f>
        <v>38.64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2.74</v>
      </c>
      <c r="E257" s="1">
        <f>ROUND((IF('[1]National Polling Changes'!$W257&gt;43409,'[1]National Polling Changes'!AA257*100,E256)),2)</f>
        <v>6.79</v>
      </c>
      <c r="F257" s="1">
        <f>ROUND((IF('[1]National Polling Changes'!$W257&gt;43409,'[1]National Polling Changes'!AB257*100,F256)),2)</f>
        <v>1.68</v>
      </c>
      <c r="G257" s="1">
        <f>ROUND((IF('[1]National Polling Changes'!$W257&gt;43409,'[1]National Polling Changes'!AC257*100,G256)),2)</f>
        <v>18.98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10.08</v>
      </c>
      <c r="J257" s="1">
        <f>ROUND((IF('[1]National Polling Changes'!$W257&gt;43409,'[1]National Polling Changes'!AF257*100,J256)),2)</f>
        <v>1.1100000000000001</v>
      </c>
    </row>
    <row r="258" spans="1:10">
      <c r="A258" s="26">
        <f>'[1]National Polling Changes'!W258</f>
        <v>43619</v>
      </c>
      <c r="B258" s="1">
        <f>ROUND((IF('[1]National Polling Changes'!$W258&gt;43409,'[1]National Polling Changes'!X258*100,B257)),2)</f>
        <v>38.56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2.76</v>
      </c>
      <c r="E258" s="1">
        <f>ROUND((IF('[1]National Polling Changes'!$W258&gt;43409,'[1]National Polling Changes'!AA258*100,E257)),2)</f>
        <v>6.76</v>
      </c>
      <c r="F258" s="1">
        <f>ROUND((IF('[1]National Polling Changes'!$W258&gt;43409,'[1]National Polling Changes'!AB258*100,F257)),2)</f>
        <v>1.69</v>
      </c>
      <c r="G258" s="1">
        <f>ROUND((IF('[1]National Polling Changes'!$W258&gt;43409,'[1]National Polling Changes'!AC258*100,G257)),2)</f>
        <v>19.079999999999998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10.07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43618</v>
      </c>
      <c r="B259" s="1">
        <f>ROUND((IF('[1]National Polling Changes'!$W259&gt;43409,'[1]National Polling Changes'!X259*100,B258)),2)</f>
        <v>39.39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6.44</v>
      </c>
      <c r="F259" s="1">
        <f>ROUND((IF('[1]National Polling Changes'!$W259&gt;43409,'[1]National Polling Changes'!AB259*100,F258)),2)</f>
        <v>1.67</v>
      </c>
      <c r="G259" s="1">
        <f>ROUND((IF('[1]National Polling Changes'!$W259&gt;43409,'[1]National Polling Changes'!AC259*100,G258)),2)</f>
        <v>19.03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9.51</v>
      </c>
      <c r="J259" s="1">
        <f>ROUND((IF('[1]National Polling Changes'!$W259&gt;43409,'[1]National Polling Changes'!AF259*100,J258)),2)</f>
        <v>1.07</v>
      </c>
    </row>
    <row r="260" spans="1:10">
      <c r="A260" s="26">
        <f>'[1]National Polling Changes'!W260</f>
        <v>43617</v>
      </c>
      <c r="B260" s="1">
        <f>ROUND((IF('[1]National Polling Changes'!$W260&gt;43409,'[1]National Polling Changes'!X260*100,B259)),2)</f>
        <v>39.72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2.83</v>
      </c>
      <c r="E260" s="1">
        <f>ROUND((IF('[1]National Polling Changes'!$W260&gt;43409,'[1]National Polling Changes'!AA260*100,E259)),2)</f>
        <v>6.6</v>
      </c>
      <c r="F260" s="1">
        <f>ROUND((IF('[1]National Polling Changes'!$W260&gt;43409,'[1]National Polling Changes'!AB260*100,F259)),2)</f>
        <v>1.71</v>
      </c>
      <c r="G260" s="1">
        <f>ROUND((IF('[1]National Polling Changes'!$W260&gt;43409,'[1]National Polling Changes'!AC260*100,G259)),2)</f>
        <v>18.510000000000002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9.5500000000000007</v>
      </c>
      <c r="J260" s="1">
        <f>ROUND((IF('[1]National Polling Changes'!$W260&gt;43409,'[1]National Polling Changes'!AF260*100,J259)),2)</f>
        <v>1.07</v>
      </c>
    </row>
    <row r="261" spans="1:10">
      <c r="A261" s="26">
        <f>'[1]National Polling Changes'!W261</f>
        <v>43616</v>
      </c>
      <c r="B261" s="1">
        <f>ROUND((IF('[1]National Polling Changes'!$W261&gt;43409,'[1]National Polling Changes'!X261*100,B260)),2)</f>
        <v>39.72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2.83</v>
      </c>
      <c r="E261" s="1">
        <f>ROUND((IF('[1]National Polling Changes'!$W261&gt;43409,'[1]National Polling Changes'!AA261*100,E260)),2)</f>
        <v>6.6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18.510000000000002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9.5500000000000007</v>
      </c>
      <c r="J261" s="1">
        <f>ROUND((IF('[1]National Polling Changes'!$W261&gt;43409,'[1]National Polling Changes'!AF261*100,J260)),2)</f>
        <v>1.07</v>
      </c>
    </row>
    <row r="262" spans="1:10">
      <c r="A262" s="26">
        <f>'[1]National Polling Changes'!W262</f>
        <v>43615</v>
      </c>
      <c r="B262" s="1">
        <f>ROUND((IF('[1]National Polling Changes'!$W262&gt;43409,'[1]National Polling Changes'!X262*100,B261)),2)</f>
        <v>39.51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2.82</v>
      </c>
      <c r="E262" s="1">
        <f>ROUND((IF('[1]National Polling Changes'!$W262&gt;43409,'[1]National Polling Changes'!AA262*100,E261)),2)</f>
        <v>6.74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18.68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9.56</v>
      </c>
      <c r="J262" s="1">
        <f>ROUND((IF('[1]National Polling Changes'!$W262&gt;43409,'[1]National Polling Changes'!AF262*100,J261)),2)</f>
        <v>1.1399999999999999</v>
      </c>
    </row>
    <row r="263" spans="1:10">
      <c r="A263" s="26">
        <f>'[1]National Polling Changes'!W263</f>
        <v>43614</v>
      </c>
      <c r="B263" s="1">
        <f>ROUND((IF('[1]National Polling Changes'!$W263&gt;43409,'[1]National Polling Changes'!X263*100,B262)),2)</f>
        <v>38.76</v>
      </c>
      <c r="C263" s="1">
        <f>ROUND((IF('[1]National Polling Changes'!$W263&gt;43409,'[1]National Polling Changes'!Y263*100,C262)),2)</f>
        <v>0.03</v>
      </c>
      <c r="D263" s="1">
        <f>ROUND((IF('[1]National Polling Changes'!$W263&gt;43409,'[1]National Polling Changes'!Z263*100,D262)),2)</f>
        <v>2.84</v>
      </c>
      <c r="E263" s="1">
        <f>ROUND((IF('[1]National Polling Changes'!$W263&gt;43409,'[1]National Polling Changes'!AA263*100,E262)),2)</f>
        <v>7.23</v>
      </c>
      <c r="F263" s="1">
        <f>ROUND((IF('[1]National Polling Changes'!$W263&gt;43409,'[1]National Polling Changes'!AB263*100,F262)),2)</f>
        <v>1.75</v>
      </c>
      <c r="G263" s="1">
        <f>ROUND((IF('[1]National Polling Changes'!$W263&gt;43409,'[1]National Polling Changes'!AC263*100,G262)),2)</f>
        <v>19.12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9.3800000000000008</v>
      </c>
      <c r="J263" s="1">
        <f>ROUND((IF('[1]National Polling Changes'!$W263&gt;43409,'[1]National Polling Changes'!AF263*100,J262)),2)</f>
        <v>1.08</v>
      </c>
    </row>
    <row r="264" spans="1:10">
      <c r="A264" s="26">
        <f>'[1]National Polling Changes'!W264</f>
        <v>43613</v>
      </c>
      <c r="B264" s="1">
        <f>ROUND((IF('[1]National Polling Changes'!$W264&gt;43409,'[1]National Polling Changes'!X264*100,B263)),2)</f>
        <v>38.76</v>
      </c>
      <c r="C264" s="1">
        <f>ROUND((IF('[1]National Polling Changes'!$W264&gt;43409,'[1]National Polling Changes'!Y264*100,C263)),2)</f>
        <v>0.03</v>
      </c>
      <c r="D264" s="1">
        <f>ROUND((IF('[1]National Polling Changes'!$W264&gt;43409,'[1]National Polling Changes'!Z264*100,D263)),2)</f>
        <v>2.84</v>
      </c>
      <c r="E264" s="1">
        <f>ROUND((IF('[1]National Polling Changes'!$W264&gt;43409,'[1]National Polling Changes'!AA264*100,E263)),2)</f>
        <v>7.23</v>
      </c>
      <c r="F264" s="1">
        <f>ROUND((IF('[1]National Polling Changes'!$W264&gt;43409,'[1]National Polling Changes'!AB264*100,F263)),2)</f>
        <v>1.75</v>
      </c>
      <c r="G264" s="1">
        <f>ROUND((IF('[1]National Polling Changes'!$W264&gt;43409,'[1]National Polling Changes'!AC264*100,G263)),2)</f>
        <v>19.12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9.3800000000000008</v>
      </c>
      <c r="J264" s="1">
        <f>ROUND((IF('[1]National Polling Changes'!$W264&gt;43409,'[1]National Polling Changes'!AF264*100,J263)),2)</f>
        <v>1.08</v>
      </c>
    </row>
    <row r="265" spans="1:10">
      <c r="A265" s="26">
        <f>'[1]National Polling Changes'!W265</f>
        <v>43612</v>
      </c>
      <c r="B265" s="1">
        <f>ROUND((IF('[1]National Polling Changes'!$W265&gt;43409,'[1]National Polling Changes'!X265*100,B264)),2)</f>
        <v>38.76</v>
      </c>
      <c r="C265" s="1">
        <f>ROUND((IF('[1]National Polling Changes'!$W265&gt;43409,'[1]National Polling Changes'!Y265*100,C264)),2)</f>
        <v>0.03</v>
      </c>
      <c r="D265" s="1">
        <f>ROUND((IF('[1]National Polling Changes'!$W265&gt;43409,'[1]National Polling Changes'!Z265*100,D264)),2)</f>
        <v>2.84</v>
      </c>
      <c r="E265" s="1">
        <f>ROUND((IF('[1]National Polling Changes'!$W265&gt;43409,'[1]National Polling Changes'!AA265*100,E264)),2)</f>
        <v>7.23</v>
      </c>
      <c r="F265" s="1">
        <f>ROUND((IF('[1]National Polling Changes'!$W265&gt;43409,'[1]National Polling Changes'!AB265*100,F264)),2)</f>
        <v>1.75</v>
      </c>
      <c r="G265" s="1">
        <f>ROUND((IF('[1]National Polling Changes'!$W265&gt;43409,'[1]National Polling Changes'!AC265*100,G264)),2)</f>
        <v>19.12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9.3800000000000008</v>
      </c>
      <c r="J265" s="1">
        <f>ROUND((IF('[1]National Polling Changes'!$W265&gt;43409,'[1]National Polling Changes'!AF265*100,J264)),2)</f>
        <v>1.08</v>
      </c>
    </row>
    <row r="266" spans="1:10">
      <c r="A266" s="26">
        <f>'[1]National Polling Changes'!W266</f>
        <v>43611</v>
      </c>
      <c r="B266" s="1">
        <f>ROUND((IF('[1]National Polling Changes'!$W266&gt;43409,'[1]National Polling Changes'!X266*100,B265)),2)</f>
        <v>38.76</v>
      </c>
      <c r="C266" s="1">
        <f>ROUND((IF('[1]National Polling Changes'!$W266&gt;43409,'[1]National Polling Changes'!Y266*100,C265)),2)</f>
        <v>0.03</v>
      </c>
      <c r="D266" s="1">
        <f>ROUND((IF('[1]National Polling Changes'!$W266&gt;43409,'[1]National Polling Changes'!Z266*100,D265)),2)</f>
        <v>2.84</v>
      </c>
      <c r="E266" s="1">
        <f>ROUND((IF('[1]National Polling Changes'!$W266&gt;43409,'[1]National Polling Changes'!AA266*100,E265)),2)</f>
        <v>7.23</v>
      </c>
      <c r="F266" s="1">
        <f>ROUND((IF('[1]National Polling Changes'!$W266&gt;43409,'[1]National Polling Changes'!AB266*100,F265)),2)</f>
        <v>1.75</v>
      </c>
      <c r="G266" s="1">
        <f>ROUND((IF('[1]National Polling Changes'!$W266&gt;43409,'[1]National Polling Changes'!AC266*100,G265)),2)</f>
        <v>19.12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9.3800000000000008</v>
      </c>
      <c r="J266" s="1">
        <f>ROUND((IF('[1]National Polling Changes'!$W266&gt;43409,'[1]National Polling Changes'!AF266*100,J265)),2)</f>
        <v>1.08</v>
      </c>
    </row>
    <row r="267" spans="1:10">
      <c r="A267" s="26">
        <f>'[1]National Polling Changes'!W267</f>
        <v>43610</v>
      </c>
      <c r="B267" s="1">
        <f>ROUND((IF('[1]National Polling Changes'!$W267&gt;43409,'[1]National Polling Changes'!X267*100,B266)),2)</f>
        <v>39.130000000000003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2.75</v>
      </c>
      <c r="E267" s="1">
        <f>ROUND((IF('[1]National Polling Changes'!$W267&gt;43409,'[1]National Polling Changes'!AA267*100,E266)),2)</f>
        <v>7.01</v>
      </c>
      <c r="F267" s="1">
        <f>ROUND((IF('[1]National Polling Changes'!$W267&gt;43409,'[1]National Polling Changes'!AB267*100,F266)),2)</f>
        <v>1.76</v>
      </c>
      <c r="G267" s="1">
        <f>ROUND((IF('[1]National Polling Changes'!$W267&gt;43409,'[1]National Polling Changes'!AC267*100,G266)),2)</f>
        <v>18.93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9.5299999999999994</v>
      </c>
      <c r="J267" s="1">
        <f>ROUND((IF('[1]National Polling Changes'!$W267&gt;43409,'[1]National Polling Changes'!AF267*100,J266)),2)</f>
        <v>1.06</v>
      </c>
    </row>
    <row r="268" spans="1:10">
      <c r="A268" s="26">
        <f>'[1]National Polling Changes'!W268</f>
        <v>43609</v>
      </c>
      <c r="B268" s="1">
        <f>ROUND((IF('[1]National Polling Changes'!$W268&gt;43409,'[1]National Polling Changes'!X268*100,B267)),2)</f>
        <v>38.71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2.83</v>
      </c>
      <c r="E268" s="1">
        <f>ROUND((IF('[1]National Polling Changes'!$W268&gt;43409,'[1]National Polling Changes'!AA268*100,E267)),2)</f>
        <v>7.26</v>
      </c>
      <c r="F268" s="1">
        <f>ROUND((IF('[1]National Polling Changes'!$W268&gt;43409,'[1]National Polling Changes'!AB268*100,F267)),2)</f>
        <v>1.81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9.34</v>
      </c>
      <c r="J268" s="1">
        <f>ROUND((IF('[1]National Polling Changes'!$W268&gt;43409,'[1]National Polling Changes'!AF268*100,J267)),2)</f>
        <v>1.1000000000000001</v>
      </c>
    </row>
    <row r="269" spans="1:10">
      <c r="A269" s="26">
        <f>'[1]National Polling Changes'!W269</f>
        <v>43608</v>
      </c>
      <c r="B269" s="1">
        <f>ROUND((IF('[1]National Polling Changes'!$W269&gt;43409,'[1]National Polling Changes'!X269*100,B268)),2)</f>
        <v>38.71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2.83</v>
      </c>
      <c r="E269" s="1">
        <f>ROUND((IF('[1]National Polling Changes'!$W269&gt;43409,'[1]National Polling Changes'!AA269*100,E268)),2)</f>
        <v>7.26</v>
      </c>
      <c r="F269" s="1">
        <f>ROUND((IF('[1]National Polling Changes'!$W269&gt;43409,'[1]National Polling Changes'!AB269*100,F268)),2)</f>
        <v>1.81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9.34</v>
      </c>
      <c r="J269" s="1">
        <f>ROUND((IF('[1]National Polling Changes'!$W269&gt;43409,'[1]National Polling Changes'!AF269*100,J268)),2)</f>
        <v>1.1000000000000001</v>
      </c>
    </row>
    <row r="270" spans="1:10">
      <c r="A270" s="26">
        <f>'[1]National Polling Changes'!W270</f>
        <v>43607</v>
      </c>
      <c r="B270" s="1">
        <f>ROUND((IF('[1]National Polling Changes'!$W270&gt;43409,'[1]National Polling Changes'!X270*100,B269)),2)</f>
        <v>38.71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2.83</v>
      </c>
      <c r="E270" s="1">
        <f>ROUND((IF('[1]National Polling Changes'!$W270&gt;43409,'[1]National Polling Changes'!AA270*100,E269)),2)</f>
        <v>7.26</v>
      </c>
      <c r="F270" s="1">
        <f>ROUND((IF('[1]National Polling Changes'!$W270&gt;43409,'[1]National Polling Changes'!AB270*100,F269)),2)</f>
        <v>1.81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9.34</v>
      </c>
      <c r="J270" s="1">
        <f>ROUND((IF('[1]National Polling Changes'!$W270&gt;43409,'[1]National Polling Changes'!AF270*100,J269)),2)</f>
        <v>1.1000000000000001</v>
      </c>
    </row>
    <row r="271" spans="1:10">
      <c r="A271" s="26">
        <f>'[1]National Polling Changes'!W271</f>
        <v>43606</v>
      </c>
      <c r="B271" s="1">
        <f>ROUND((IF('[1]National Polling Changes'!$W271&gt;43409,'[1]National Polling Changes'!X271*100,B270)),2)</f>
        <v>38.71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2.83</v>
      </c>
      <c r="E271" s="1">
        <f>ROUND((IF('[1]National Polling Changes'!$W271&gt;43409,'[1]National Polling Changes'!AA271*100,E270)),2)</f>
        <v>7.26</v>
      </c>
      <c r="F271" s="1">
        <f>ROUND((IF('[1]National Polling Changes'!$W271&gt;43409,'[1]National Polling Changes'!AB271*100,F270)),2)</f>
        <v>1.81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9.34</v>
      </c>
      <c r="J271" s="1">
        <f>ROUND((IF('[1]National Polling Changes'!$W271&gt;43409,'[1]National Polling Changes'!AF271*100,J270)),2)</f>
        <v>1.1000000000000001</v>
      </c>
    </row>
    <row r="272" spans="1:10">
      <c r="A272" s="26">
        <f>'[1]National Polling Changes'!W272</f>
        <v>43605</v>
      </c>
      <c r="B272" s="1">
        <f>ROUND((IF('[1]National Polling Changes'!$W272&gt;43409,'[1]National Polling Changes'!X272*100,B271)),2)</f>
        <v>37.92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2.97</v>
      </c>
      <c r="E272" s="1">
        <f>ROUND((IF('[1]National Polling Changes'!$W272&gt;43409,'[1]National Polling Changes'!AA272*100,E271)),2)</f>
        <v>7.61</v>
      </c>
      <c r="F272" s="1">
        <f>ROUND((IF('[1]National Polling Changes'!$W272&gt;43409,'[1]National Polling Changes'!AB272*100,F271)),2)</f>
        <v>1.84</v>
      </c>
      <c r="G272" s="1">
        <f>ROUND((IF('[1]National Polling Changes'!$W272&gt;43409,'[1]National Polling Changes'!AC272*100,G271)),2)</f>
        <v>19.5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9.11</v>
      </c>
      <c r="J272" s="1">
        <f>ROUND((IF('[1]National Polling Changes'!$W272&gt;43409,'[1]National Polling Changes'!AF272*100,J271)),2)</f>
        <v>1.17</v>
      </c>
    </row>
    <row r="273" spans="1:10">
      <c r="A273" s="26">
        <f>'[1]National Polling Changes'!W273</f>
        <v>43604</v>
      </c>
      <c r="B273" s="1">
        <f>ROUND((IF('[1]National Polling Changes'!$W273&gt;43409,'[1]National Polling Changes'!X273*100,B272)),2)</f>
        <v>37.119999999999997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3.13</v>
      </c>
      <c r="E273" s="1">
        <f>ROUND((IF('[1]National Polling Changes'!$W273&gt;43409,'[1]National Polling Changes'!AA273*100,E272)),2)</f>
        <v>7.95</v>
      </c>
      <c r="F273" s="1">
        <f>ROUND((IF('[1]National Polling Changes'!$W273&gt;43409,'[1]National Polling Changes'!AB273*100,F272)),2)</f>
        <v>1.7</v>
      </c>
      <c r="G273" s="1">
        <f>ROUND((IF('[1]National Polling Changes'!$W273&gt;43409,'[1]National Polling Changes'!AC273*100,G272)),2)</f>
        <v>20.65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8.43</v>
      </c>
      <c r="J273" s="1">
        <f>ROUND((IF('[1]National Polling Changes'!$W273&gt;43409,'[1]National Polling Changes'!AF273*100,J272)),2)</f>
        <v>1.1299999999999999</v>
      </c>
    </row>
    <row r="274" spans="1:10">
      <c r="A274" s="26">
        <f>'[1]National Polling Changes'!W274</f>
        <v>43603</v>
      </c>
      <c r="B274" s="1">
        <f>ROUND((IF('[1]National Polling Changes'!$W274&gt;43409,'[1]National Polling Changes'!X274*100,B273)),2)</f>
        <v>37.46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3.03</v>
      </c>
      <c r="E274" s="1">
        <f>ROUND((IF('[1]National Polling Changes'!$W274&gt;43409,'[1]National Polling Changes'!AA274*100,E273)),2)</f>
        <v>7.97</v>
      </c>
      <c r="F274" s="1">
        <f>ROUND((IF('[1]National Polling Changes'!$W274&gt;43409,'[1]National Polling Changes'!AB274*100,F273)),2)</f>
        <v>1.66</v>
      </c>
      <c r="G274" s="1">
        <f>ROUND((IF('[1]National Polling Changes'!$W274&gt;43409,'[1]National Polling Changes'!AC274*100,G273)),2)</f>
        <v>20.34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</v>
      </c>
      <c r="J274" s="1">
        <f>ROUND((IF('[1]National Polling Changes'!$W274&gt;43409,'[1]National Polling Changes'!AF274*100,J273)),2)</f>
        <v>1.1399999999999999</v>
      </c>
    </row>
    <row r="275" spans="1:10">
      <c r="A275" s="26">
        <f>'[1]National Polling Changes'!W275</f>
        <v>43602</v>
      </c>
      <c r="B275" s="1">
        <f>ROUND((IF('[1]National Polling Changes'!$W275&gt;43409,'[1]National Polling Changes'!X275*100,B274)),2)</f>
        <v>36.909999999999997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3.18</v>
      </c>
      <c r="E275" s="1">
        <f>ROUND((IF('[1]National Polling Changes'!$W275&gt;43409,'[1]National Polling Changes'!AA275*100,E274)),2)</f>
        <v>8.0500000000000007</v>
      </c>
      <c r="F275" s="1">
        <f>ROUND((IF('[1]National Polling Changes'!$W275&gt;43409,'[1]National Polling Changes'!AB275*100,F274)),2)</f>
        <v>1.76</v>
      </c>
      <c r="G275" s="1">
        <f>ROUND((IF('[1]National Polling Changes'!$W275&gt;43409,'[1]National Polling Changes'!AC275*100,G274)),2)</f>
        <v>20.75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8.34</v>
      </c>
      <c r="J275" s="1">
        <f>ROUND((IF('[1]National Polling Changes'!$W275&gt;43409,'[1]National Polling Changes'!AF275*100,J274)),2)</f>
        <v>1.1399999999999999</v>
      </c>
    </row>
    <row r="276" spans="1:10">
      <c r="A276" s="26">
        <f>'[1]National Polling Changes'!W276</f>
        <v>43601</v>
      </c>
      <c r="B276" s="1">
        <f>ROUND((IF('[1]National Polling Changes'!$W276&gt;43409,'[1]National Polling Changes'!X276*100,B275)),2)</f>
        <v>36.909999999999997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3.18</v>
      </c>
      <c r="E276" s="1">
        <f>ROUND((IF('[1]National Polling Changes'!$W276&gt;43409,'[1]National Polling Changes'!AA276*100,E275)),2)</f>
        <v>8.0500000000000007</v>
      </c>
      <c r="F276" s="1">
        <f>ROUND((IF('[1]National Polling Changes'!$W276&gt;43409,'[1]National Polling Changes'!AB276*100,F275)),2)</f>
        <v>1.76</v>
      </c>
      <c r="G276" s="1">
        <f>ROUND((IF('[1]National Polling Changes'!$W276&gt;43409,'[1]National Polling Changes'!AC276*100,G275)),2)</f>
        <v>20.75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8.34</v>
      </c>
      <c r="J276" s="1">
        <f>ROUND((IF('[1]National Polling Changes'!$W276&gt;43409,'[1]National Polling Changes'!AF276*100,J275)),2)</f>
        <v>1.1399999999999999</v>
      </c>
    </row>
    <row r="277" spans="1:10">
      <c r="A277" s="26">
        <f>'[1]National Polling Changes'!W277</f>
        <v>43600</v>
      </c>
      <c r="B277" s="1">
        <f>ROUND((IF('[1]National Polling Changes'!$W277&gt;43409,'[1]National Polling Changes'!X277*100,B276)),2)</f>
        <v>36.909999999999997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3.18</v>
      </c>
      <c r="E277" s="1">
        <f>ROUND((IF('[1]National Polling Changes'!$W277&gt;43409,'[1]National Polling Changes'!AA277*100,E276)),2)</f>
        <v>8.0500000000000007</v>
      </c>
      <c r="F277" s="1">
        <f>ROUND((IF('[1]National Polling Changes'!$W277&gt;43409,'[1]National Polling Changes'!AB277*100,F276)),2)</f>
        <v>1.76</v>
      </c>
      <c r="G277" s="1">
        <f>ROUND((IF('[1]National Polling Changes'!$W277&gt;43409,'[1]National Polling Changes'!AC277*100,G276)),2)</f>
        <v>20.75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8.34</v>
      </c>
      <c r="J277" s="1">
        <f>ROUND((IF('[1]National Polling Changes'!$W277&gt;43409,'[1]National Polling Changes'!AF277*100,J276)),2)</f>
        <v>1.1399999999999999</v>
      </c>
    </row>
    <row r="278" spans="1:10">
      <c r="A278" s="26">
        <f>'[1]National Polling Changes'!W278</f>
        <v>43599</v>
      </c>
      <c r="B278" s="1">
        <f>ROUND((IF('[1]National Polling Changes'!$W278&gt;43409,'[1]National Polling Changes'!X278*100,B277)),2)</f>
        <v>36.909999999999997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3.18</v>
      </c>
      <c r="E278" s="1">
        <f>ROUND((IF('[1]National Polling Changes'!$W278&gt;43409,'[1]National Polling Changes'!AA278*100,E277)),2)</f>
        <v>8.0500000000000007</v>
      </c>
      <c r="F278" s="1">
        <f>ROUND((IF('[1]National Polling Changes'!$W278&gt;43409,'[1]National Polling Changes'!AB278*100,F277)),2)</f>
        <v>1.76</v>
      </c>
      <c r="G278" s="1">
        <f>ROUND((IF('[1]National Polling Changes'!$W278&gt;43409,'[1]National Polling Changes'!AC278*100,G277)),2)</f>
        <v>20.75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8.34</v>
      </c>
      <c r="J278" s="1">
        <f>ROUND((IF('[1]National Polling Changes'!$W278&gt;43409,'[1]National Polling Changes'!AF278*100,J277)),2)</f>
        <v>1.1399999999999999</v>
      </c>
    </row>
    <row r="279" spans="1:10">
      <c r="A279" s="26">
        <f>'[1]National Polling Changes'!W279</f>
        <v>43598</v>
      </c>
      <c r="B279" s="1">
        <f>ROUND((IF('[1]National Polling Changes'!$W279&gt;43409,'[1]National Polling Changes'!X279*100,B278)),2)</f>
        <v>36.409999999999997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1.81</v>
      </c>
      <c r="G279" s="1">
        <f>ROUND((IF('[1]National Polling Changes'!$W279&gt;43409,'[1]National Polling Changes'!AC279*100,G278)),2)</f>
        <v>21.36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</v>
      </c>
      <c r="J279" s="1">
        <f>ROUND((IF('[1]National Polling Changes'!$W279&gt;43409,'[1]National Polling Changes'!AF279*100,J278)),2)</f>
        <v>1.17</v>
      </c>
    </row>
    <row r="280" spans="1:10">
      <c r="A280" s="26">
        <f>'[1]National Polling Changes'!W280</f>
        <v>43597</v>
      </c>
      <c r="B280" s="1">
        <f>ROUND((IF('[1]National Polling Changes'!$W280&gt;43409,'[1]National Polling Changes'!X280*100,B279)),2)</f>
        <v>36.42</v>
      </c>
      <c r="C280" s="1">
        <f>ROUND((IF('[1]National Polling Changes'!$W280&gt;43409,'[1]National Polling Changes'!Y280*100,C279)),2)</f>
        <v>0.04</v>
      </c>
      <c r="D280" s="1">
        <f>ROUND((IF('[1]National Polling Changes'!$W280&gt;43409,'[1]National Polling Changes'!Z280*100,D279)),2)</f>
        <v>3.43</v>
      </c>
      <c r="E280" s="1">
        <f>ROUND((IF('[1]National Polling Changes'!$W280&gt;43409,'[1]National Polling Changes'!AA280*100,E279)),2)</f>
        <v>7.66</v>
      </c>
      <c r="F280" s="1">
        <f>ROUND((IF('[1]National Polling Changes'!$W280&gt;43409,'[1]National Polling Changes'!AB280*100,F279)),2)</f>
        <v>1.87</v>
      </c>
      <c r="G280" s="1">
        <f>ROUND((IF('[1]National Polling Changes'!$W280&gt;43409,'[1]National Polling Changes'!AC280*100,G279)),2)</f>
        <v>21.67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7.98</v>
      </c>
      <c r="J280" s="1">
        <f>ROUND((IF('[1]National Polling Changes'!$W280&gt;43409,'[1]National Polling Changes'!AF280*100,J279)),2)</f>
        <v>1.0900000000000001</v>
      </c>
    </row>
    <row r="281" spans="1:10">
      <c r="A281" s="26">
        <f>'[1]National Polling Changes'!W281</f>
        <v>43596</v>
      </c>
      <c r="B281" s="1">
        <f>ROUND((IF('[1]National Polling Changes'!$W281&gt;43409,'[1]National Polling Changes'!X281*100,B280)),2)</f>
        <v>36.35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3.44</v>
      </c>
      <c r="E281" s="1">
        <f>ROUND((IF('[1]National Polling Changes'!$W281&gt;43409,'[1]National Polling Changes'!AA281*100,E280)),2)</f>
        <v>7.69</v>
      </c>
      <c r="F281" s="1">
        <f>ROUND((IF('[1]National Polling Changes'!$W281&gt;43409,'[1]National Polling Changes'!AB281*100,F280)),2)</f>
        <v>1.86</v>
      </c>
      <c r="G281" s="1">
        <f>ROUND((IF('[1]National Polling Changes'!$W281&gt;43409,'[1]National Polling Changes'!AC281*100,G280)),2)</f>
        <v>21.69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</v>
      </c>
      <c r="J281" s="1">
        <f>ROUND((IF('[1]National Polling Changes'!$W281&gt;43409,'[1]National Polling Changes'!AF281*100,J280)),2)</f>
        <v>1.1000000000000001</v>
      </c>
    </row>
    <row r="282" spans="1:10">
      <c r="A282" s="26">
        <f>'[1]National Polling Changes'!W282</f>
        <v>43595</v>
      </c>
      <c r="B282" s="1">
        <f>ROUND((IF('[1]National Polling Changes'!$W282&gt;43409,'[1]National Polling Changes'!X282*100,B281)),2)</f>
        <v>36.26</v>
      </c>
      <c r="C282" s="1">
        <f>ROUND((IF('[1]National Polling Changes'!$W282&gt;43409,'[1]National Polling Changes'!Y282*100,C281)),2)</f>
        <v>0.04</v>
      </c>
      <c r="D282" s="1">
        <f>ROUND((IF('[1]National Polling Changes'!$W282&gt;43409,'[1]National Polling Changes'!Z282*100,D281)),2)</f>
        <v>3.41</v>
      </c>
      <c r="E282" s="1">
        <f>ROUND((IF('[1]National Polling Changes'!$W282&gt;43409,'[1]National Polling Changes'!AA282*100,E281)),2)</f>
        <v>7.64</v>
      </c>
      <c r="F282" s="1">
        <f>ROUND((IF('[1]National Polling Changes'!$W282&gt;43409,'[1]National Polling Changes'!AB282*100,F281)),2)</f>
        <v>1.9</v>
      </c>
      <c r="G282" s="1">
        <f>ROUND((IF('[1]National Polling Changes'!$W282&gt;43409,'[1]National Polling Changes'!AC282*100,G281)),2)</f>
        <v>22.06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7.81</v>
      </c>
      <c r="J282" s="1">
        <f>ROUND((IF('[1]National Polling Changes'!$W282&gt;43409,'[1]National Polling Changes'!AF282*100,J281)),2)</f>
        <v>1.03</v>
      </c>
    </row>
    <row r="283" spans="1:10">
      <c r="A283" s="26">
        <f>'[1]National Polling Changes'!W283</f>
        <v>43594</v>
      </c>
      <c r="B283" s="1">
        <f>ROUND((IF('[1]National Polling Changes'!$W283&gt;43409,'[1]National Polling Changes'!X283*100,B282)),2)</f>
        <v>36.26</v>
      </c>
      <c r="C283" s="1">
        <f>ROUND((IF('[1]National Polling Changes'!$W283&gt;43409,'[1]National Polling Changes'!Y283*100,C282)),2)</f>
        <v>0.04</v>
      </c>
      <c r="D283" s="1">
        <f>ROUND((IF('[1]National Polling Changes'!$W283&gt;43409,'[1]National Polling Changes'!Z283*100,D282)),2)</f>
        <v>3.41</v>
      </c>
      <c r="E283" s="1">
        <f>ROUND((IF('[1]National Polling Changes'!$W283&gt;43409,'[1]National Polling Changes'!AA283*100,E282)),2)</f>
        <v>7.64</v>
      </c>
      <c r="F283" s="1">
        <f>ROUND((IF('[1]National Polling Changes'!$W283&gt;43409,'[1]National Polling Changes'!AB283*100,F282)),2)</f>
        <v>1.9</v>
      </c>
      <c r="G283" s="1">
        <f>ROUND((IF('[1]National Polling Changes'!$W283&gt;43409,'[1]National Polling Changes'!AC283*100,G282)),2)</f>
        <v>22.06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7.81</v>
      </c>
      <c r="J283" s="1">
        <f>ROUND((IF('[1]National Polling Changes'!$W283&gt;43409,'[1]National Polling Changes'!AF283*100,J282)),2)</f>
        <v>1.03</v>
      </c>
    </row>
    <row r="284" spans="1:10">
      <c r="A284" s="26">
        <f>'[1]National Polling Changes'!W284</f>
        <v>43593</v>
      </c>
      <c r="B284" s="1">
        <f>ROUND((IF('[1]National Polling Changes'!$W284&gt;43409,'[1]National Polling Changes'!X284*100,B283)),2)</f>
        <v>36.14</v>
      </c>
      <c r="C284" s="1">
        <f>ROUND((IF('[1]National Polling Changes'!$W284&gt;43409,'[1]National Polling Changes'!Y284*100,C283)),2)</f>
        <v>0.04</v>
      </c>
      <c r="D284" s="1">
        <f>ROUND((IF('[1]National Polling Changes'!$W284&gt;43409,'[1]National Polling Changes'!Z284*100,D283)),2)</f>
        <v>3.49</v>
      </c>
      <c r="E284" s="1">
        <f>ROUND((IF('[1]National Polling Changes'!$W284&gt;43409,'[1]National Polling Changes'!AA284*100,E283)),2)</f>
        <v>7.25</v>
      </c>
      <c r="F284" s="1">
        <f>ROUND((IF('[1]National Polling Changes'!$W284&gt;43409,'[1]National Polling Changes'!AB284*100,F283)),2)</f>
        <v>1.93</v>
      </c>
      <c r="G284" s="1">
        <f>ROUND((IF('[1]National Polling Changes'!$W284&gt;43409,'[1]National Polling Changes'!AC284*100,G283)),2)</f>
        <v>22.55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7.8</v>
      </c>
      <c r="J284" s="1">
        <f>ROUND((IF('[1]National Polling Changes'!$W284&gt;43409,'[1]National Polling Changes'!AF284*100,J283)),2)</f>
        <v>0.95</v>
      </c>
    </row>
    <row r="285" spans="1:10">
      <c r="A285" s="26">
        <f>'[1]National Polling Changes'!W285</f>
        <v>43592</v>
      </c>
      <c r="B285" s="1">
        <f>ROUND((IF('[1]National Polling Changes'!$W285&gt;43409,'[1]National Polling Changes'!X285*100,B284)),2)</f>
        <v>36.14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3.49</v>
      </c>
      <c r="E285" s="1">
        <f>ROUND((IF('[1]National Polling Changes'!$W285&gt;43409,'[1]National Polling Changes'!AA285*100,E284)),2)</f>
        <v>7.25</v>
      </c>
      <c r="F285" s="1">
        <f>ROUND((IF('[1]National Polling Changes'!$W285&gt;43409,'[1]National Polling Changes'!AB285*100,F284)),2)</f>
        <v>1.93</v>
      </c>
      <c r="G285" s="1">
        <f>ROUND((IF('[1]National Polling Changes'!$W285&gt;43409,'[1]National Polling Changes'!AC285*100,G284)),2)</f>
        <v>22.55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7.8</v>
      </c>
      <c r="J285" s="1">
        <f>ROUND((IF('[1]National Polling Changes'!$W285&gt;43409,'[1]National Polling Changes'!AF285*100,J284)),2)</f>
        <v>0.95</v>
      </c>
    </row>
    <row r="286" spans="1:10">
      <c r="A286" s="26">
        <f>'[1]National Polling Changes'!W286</f>
        <v>43591</v>
      </c>
      <c r="B286" s="1">
        <f>ROUND((IF('[1]National Polling Changes'!$W286&gt;43409,'[1]National Polling Changes'!X286*100,B285)),2)</f>
        <v>36.14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3.49</v>
      </c>
      <c r="E286" s="1">
        <f>ROUND((IF('[1]National Polling Changes'!$W286&gt;43409,'[1]National Polling Changes'!AA286*100,E285)),2)</f>
        <v>7.25</v>
      </c>
      <c r="F286" s="1">
        <f>ROUND((IF('[1]National Polling Changes'!$W286&gt;43409,'[1]National Polling Changes'!AB286*100,F285)),2)</f>
        <v>1.93</v>
      </c>
      <c r="G286" s="1">
        <f>ROUND((IF('[1]National Polling Changes'!$W286&gt;43409,'[1]National Polling Changes'!AC286*100,G285)),2)</f>
        <v>22.55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7.8</v>
      </c>
      <c r="J286" s="1">
        <f>ROUND((IF('[1]National Polling Changes'!$W286&gt;43409,'[1]National Polling Changes'!AF286*100,J285)),2)</f>
        <v>0.95</v>
      </c>
    </row>
    <row r="287" spans="1:10">
      <c r="A287" s="26">
        <f>'[1]National Polling Changes'!W287</f>
        <v>43590</v>
      </c>
      <c r="B287" s="1">
        <f>ROUND((IF('[1]National Polling Changes'!$W287&gt;43409,'[1]National Polling Changes'!X287*100,B286)),2)</f>
        <v>36.14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3.49</v>
      </c>
      <c r="E287" s="1">
        <f>ROUND((IF('[1]National Polling Changes'!$W287&gt;43409,'[1]National Polling Changes'!AA287*100,E286)),2)</f>
        <v>7.25</v>
      </c>
      <c r="F287" s="1">
        <f>ROUND((IF('[1]National Polling Changes'!$W287&gt;43409,'[1]National Polling Changes'!AB287*100,F286)),2)</f>
        <v>1.93</v>
      </c>
      <c r="G287" s="1">
        <f>ROUND((IF('[1]National Polling Changes'!$W287&gt;43409,'[1]National Polling Changes'!AC287*100,G286)),2)</f>
        <v>22.55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</v>
      </c>
      <c r="J287" s="1">
        <f>ROUND((IF('[1]National Polling Changes'!$W287&gt;43409,'[1]National Polling Changes'!AF287*100,J286)),2)</f>
        <v>0.95</v>
      </c>
    </row>
    <row r="288" spans="1:10">
      <c r="A288" s="26">
        <f>'[1]National Polling Changes'!W288</f>
        <v>43589</v>
      </c>
      <c r="B288" s="1">
        <f>ROUND((IF('[1]National Polling Changes'!$W288&gt;43409,'[1]National Polling Changes'!X288*100,B287)),2)</f>
        <v>36.22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3.43</v>
      </c>
      <c r="E288" s="1">
        <f>ROUND((IF('[1]National Polling Changes'!$W288&gt;43409,'[1]National Polling Changes'!AA288*100,E287)),2)</f>
        <v>7.61</v>
      </c>
      <c r="F288" s="1">
        <f>ROUND((IF('[1]National Polling Changes'!$W288&gt;43409,'[1]National Polling Changes'!AB288*100,F287)),2)</f>
        <v>1.89</v>
      </c>
      <c r="G288" s="1">
        <f>ROUND((IF('[1]National Polling Changes'!$W288&gt;43409,'[1]National Polling Changes'!AC288*100,G287)),2)</f>
        <v>22.15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43588</v>
      </c>
      <c r="B289" s="1">
        <f>ROUND((IF('[1]National Polling Changes'!$W289&gt;43409,'[1]National Polling Changes'!X289*100,B288)),2)</f>
        <v>35.58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3.57</v>
      </c>
      <c r="E289" s="1">
        <f>ROUND((IF('[1]National Polling Changes'!$W289&gt;43409,'[1]National Polling Changes'!AA289*100,E288)),2)</f>
        <v>7.05</v>
      </c>
      <c r="F289" s="1">
        <f>ROUND((IF('[1]National Polling Changes'!$W289&gt;43409,'[1]National Polling Changes'!AB289*100,F288)),2)</f>
        <v>1.89</v>
      </c>
      <c r="G289" s="1">
        <f>ROUND((IF('[1]National Polling Changes'!$W289&gt;43409,'[1]National Polling Changes'!AC289*100,G288)),2)</f>
        <v>23.38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7.65</v>
      </c>
      <c r="J289" s="1">
        <f>ROUND((IF('[1]National Polling Changes'!$W289&gt;43409,'[1]National Polling Changes'!AF289*100,J288)),2)</f>
        <v>0.99</v>
      </c>
    </row>
    <row r="290" spans="1:10">
      <c r="A290" s="26">
        <f>'[1]National Polling Changes'!W290</f>
        <v>43587</v>
      </c>
      <c r="B290" s="1">
        <f>ROUND((IF('[1]National Polling Changes'!$W290&gt;43409,'[1]National Polling Changes'!X290*100,B289)),2)</f>
        <v>35.58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3.57</v>
      </c>
      <c r="E290" s="1">
        <f>ROUND((IF('[1]National Polling Changes'!$W290&gt;43409,'[1]National Polling Changes'!AA290*100,E289)),2)</f>
        <v>7.05</v>
      </c>
      <c r="F290" s="1">
        <f>ROUND((IF('[1]National Polling Changes'!$W290&gt;43409,'[1]National Polling Changes'!AB290*100,F289)),2)</f>
        <v>1.89</v>
      </c>
      <c r="G290" s="1">
        <f>ROUND((IF('[1]National Polling Changes'!$W290&gt;43409,'[1]National Polling Changes'!AC290*100,G289)),2)</f>
        <v>23.38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7.65</v>
      </c>
      <c r="J290" s="1">
        <f>ROUND((IF('[1]National Polling Changes'!$W290&gt;43409,'[1]National Polling Changes'!AF290*100,J289)),2)</f>
        <v>0.99</v>
      </c>
    </row>
    <row r="291" spans="1:10">
      <c r="A291" s="26">
        <f>'[1]National Polling Changes'!W291</f>
        <v>43586</v>
      </c>
      <c r="B291" s="1">
        <f>ROUND((IF('[1]National Polling Changes'!$W291&gt;43409,'[1]National Polling Changes'!X291*100,B290)),2)</f>
        <v>35.58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3.57</v>
      </c>
      <c r="E291" s="1">
        <f>ROUND((IF('[1]National Polling Changes'!$W291&gt;43409,'[1]National Polling Changes'!AA291*100,E290)),2)</f>
        <v>7.05</v>
      </c>
      <c r="F291" s="1">
        <f>ROUND((IF('[1]National Polling Changes'!$W291&gt;43409,'[1]National Polling Changes'!AB291*100,F290)),2)</f>
        <v>1.89</v>
      </c>
      <c r="G291" s="1">
        <f>ROUND((IF('[1]National Polling Changes'!$W291&gt;43409,'[1]National Polling Changes'!AC291*100,G290)),2)</f>
        <v>23.38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7.65</v>
      </c>
      <c r="J291" s="1">
        <f>ROUND((IF('[1]National Polling Changes'!$W291&gt;43409,'[1]National Polling Changes'!AF291*100,J290)),2)</f>
        <v>0.99</v>
      </c>
    </row>
    <row r="292" spans="1:10">
      <c r="A292" s="26">
        <f>'[1]National Polling Changes'!W292</f>
        <v>43585</v>
      </c>
      <c r="B292" s="1">
        <f>ROUND((IF('[1]National Polling Changes'!$W292&gt;43409,'[1]National Polling Changes'!X292*100,B291)),2)</f>
        <v>35.450000000000003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3.58</v>
      </c>
      <c r="E292" s="1">
        <f>ROUND((IF('[1]National Polling Changes'!$W292&gt;43409,'[1]National Polling Changes'!AA292*100,E291)),2)</f>
        <v>6.93</v>
      </c>
      <c r="F292" s="1">
        <f>ROUND((IF('[1]National Polling Changes'!$W292&gt;43409,'[1]National Polling Changes'!AB292*100,F291)),2)</f>
        <v>1.95</v>
      </c>
      <c r="G292" s="1">
        <f>ROUND((IF('[1]National Polling Changes'!$W292&gt;43409,'[1]National Polling Changes'!AC292*100,G291)),2)</f>
        <v>23.52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7.73</v>
      </c>
      <c r="J292" s="1">
        <f>ROUND((IF('[1]National Polling Changes'!$W292&gt;43409,'[1]National Polling Changes'!AF292*100,J291)),2)</f>
        <v>0.97</v>
      </c>
    </row>
    <row r="293" spans="1:10">
      <c r="A293" s="26">
        <f>'[1]National Polling Changes'!W293</f>
        <v>43584</v>
      </c>
      <c r="B293" s="1">
        <f>ROUND((IF('[1]National Polling Changes'!$W293&gt;43409,'[1]National Polling Changes'!X293*100,B292)),2)</f>
        <v>35.450000000000003</v>
      </c>
      <c r="C293" s="1">
        <f>ROUND((IF('[1]National Polling Changes'!$W293&gt;43409,'[1]National Polling Changes'!Y293*100,C292)),2)</f>
        <v>0.01</v>
      </c>
      <c r="D293" s="1">
        <f>ROUND((IF('[1]National Polling Changes'!$W293&gt;43409,'[1]National Polling Changes'!Z293*100,D292)),2)</f>
        <v>3.58</v>
      </c>
      <c r="E293" s="1">
        <f>ROUND((IF('[1]National Polling Changes'!$W293&gt;43409,'[1]National Polling Changes'!AA293*100,E292)),2)</f>
        <v>6.93</v>
      </c>
      <c r="F293" s="1">
        <f>ROUND((IF('[1]National Polling Changes'!$W293&gt;43409,'[1]National Polling Changes'!AB293*100,F292)),2)</f>
        <v>1.95</v>
      </c>
      <c r="G293" s="1">
        <f>ROUND((IF('[1]National Polling Changes'!$W293&gt;43409,'[1]National Polling Changes'!AC293*100,G292)),2)</f>
        <v>23.52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7.73</v>
      </c>
      <c r="J293" s="1">
        <f>ROUND((IF('[1]National Polling Changes'!$W293&gt;43409,'[1]National Polling Changes'!AF293*100,J292)),2)</f>
        <v>0.97</v>
      </c>
    </row>
    <row r="294" spans="1:10">
      <c r="A294" s="26">
        <f>'[1]National Polling Changes'!W294</f>
        <v>43583</v>
      </c>
      <c r="B294" s="1">
        <f>ROUND((IF('[1]National Polling Changes'!$W294&gt;43409,'[1]National Polling Changes'!X294*100,B293)),2)</f>
        <v>35.26</v>
      </c>
      <c r="C294" s="1">
        <f>ROUND((IF('[1]National Polling Changes'!$W294&gt;43409,'[1]National Polling Changes'!Y294*100,C293)),2)</f>
        <v>0.01</v>
      </c>
      <c r="D294" s="1">
        <f>ROUND((IF('[1]National Polling Changes'!$W294&gt;43409,'[1]National Polling Changes'!Z294*100,D293)),2)</f>
        <v>3.7</v>
      </c>
      <c r="E294" s="1">
        <f>ROUND((IF('[1]National Polling Changes'!$W294&gt;43409,'[1]National Polling Changes'!AA294*100,E293)),2)</f>
        <v>6.35</v>
      </c>
      <c r="F294" s="1">
        <f>ROUND((IF('[1]National Polling Changes'!$W294&gt;43409,'[1]National Polling Changes'!AB294*100,F293)),2)</f>
        <v>2.0099999999999998</v>
      </c>
      <c r="G294" s="1">
        <f>ROUND((IF('[1]National Polling Changes'!$W294&gt;43409,'[1]National Polling Changes'!AC294*100,G293)),2)</f>
        <v>24.48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7.43</v>
      </c>
      <c r="J294" s="1">
        <f>ROUND((IF('[1]National Polling Changes'!$W294&gt;43409,'[1]National Polling Changes'!AF294*100,J293)),2)</f>
        <v>0.9</v>
      </c>
    </row>
    <row r="295" spans="1:10">
      <c r="A295" s="26">
        <f>'[1]National Polling Changes'!W295</f>
        <v>43582</v>
      </c>
      <c r="B295" s="1">
        <f>ROUND((IF('[1]National Polling Changes'!$W295&gt;43409,'[1]National Polling Changes'!X295*100,B294)),2)</f>
        <v>34.83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3.88</v>
      </c>
      <c r="E295" s="1">
        <f>ROUND((IF('[1]National Polling Changes'!$W295&gt;43409,'[1]National Polling Changes'!AA295*100,E294)),2)</f>
        <v>5.65</v>
      </c>
      <c r="F295" s="1">
        <f>ROUND((IF('[1]National Polling Changes'!$W295&gt;43409,'[1]National Polling Changes'!AB295*100,F294)),2)</f>
        <v>2.12</v>
      </c>
      <c r="G295" s="1">
        <f>ROUND((IF('[1]National Polling Changes'!$W295&gt;43409,'[1]National Polling Changes'!AC295*100,G294)),2)</f>
        <v>25.44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7.28</v>
      </c>
      <c r="J295" s="1">
        <f>ROUND((IF('[1]National Polling Changes'!$W295&gt;43409,'[1]National Polling Changes'!AF295*100,J294)),2)</f>
        <v>0.78</v>
      </c>
    </row>
    <row r="296" spans="1:10">
      <c r="A296" s="26">
        <f>'[1]National Polling Changes'!W296</f>
        <v>43581</v>
      </c>
      <c r="B296" s="1">
        <f>ROUND((IF('[1]National Polling Changes'!$W296&gt;43409,'[1]National Polling Changes'!X296*100,B295)),2)</f>
        <v>34.83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3.88</v>
      </c>
      <c r="E296" s="1">
        <f>ROUND((IF('[1]National Polling Changes'!$W296&gt;43409,'[1]National Polling Changes'!AA296*100,E295)),2)</f>
        <v>5.65</v>
      </c>
      <c r="F296" s="1">
        <f>ROUND((IF('[1]National Polling Changes'!$W296&gt;43409,'[1]National Polling Changes'!AB296*100,F295)),2)</f>
        <v>2.12</v>
      </c>
      <c r="G296" s="1">
        <f>ROUND((IF('[1]National Polling Changes'!$W296&gt;43409,'[1]National Polling Changes'!AC296*100,G295)),2)</f>
        <v>25.44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7.28</v>
      </c>
      <c r="J296" s="1">
        <f>ROUND((IF('[1]National Polling Changes'!$W296&gt;43409,'[1]National Polling Changes'!AF296*100,J295)),2)</f>
        <v>0.78</v>
      </c>
    </row>
    <row r="297" spans="1:10">
      <c r="A297" s="26">
        <f>'[1]National Polling Changes'!W297</f>
        <v>43580</v>
      </c>
      <c r="B297" s="1">
        <f>ROUND((IF('[1]National Polling Changes'!$W297&gt;43409,'[1]National Polling Changes'!X297*100,B296)),2)</f>
        <v>34.83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3.88</v>
      </c>
      <c r="E297" s="1">
        <f>ROUND((IF('[1]National Polling Changes'!$W297&gt;43409,'[1]National Polling Changes'!AA297*100,E296)),2)</f>
        <v>5.65</v>
      </c>
      <c r="F297" s="1">
        <f>ROUND((IF('[1]National Polling Changes'!$W297&gt;43409,'[1]National Polling Changes'!AB297*100,F296)),2)</f>
        <v>2.12</v>
      </c>
      <c r="G297" s="1">
        <f>ROUND((IF('[1]National Polling Changes'!$W297&gt;43409,'[1]National Polling Changes'!AC297*100,G296)),2)</f>
        <v>25.44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7.28</v>
      </c>
      <c r="J297" s="1">
        <f>ROUND((IF('[1]National Polling Changes'!$W297&gt;43409,'[1]National Polling Changes'!AF297*100,J296)),2)</f>
        <v>0.78</v>
      </c>
    </row>
    <row r="298" spans="1:10">
      <c r="A298" s="26">
        <f>'[1]National Polling Changes'!W298</f>
        <v>43579</v>
      </c>
      <c r="B298" s="1">
        <f>ROUND((IF('[1]National Polling Changes'!$W298&gt;43409,'[1]National Polling Changes'!X298*100,B297)),2)</f>
        <v>34.630000000000003</v>
      </c>
      <c r="C298" s="1">
        <f>ROUND((IF('[1]National Polling Changes'!$W298&gt;43409,'[1]National Polling Changes'!Y298*100,C297)),2)</f>
        <v>0.13</v>
      </c>
      <c r="D298" s="1">
        <f>ROUND((IF('[1]National Polling Changes'!$W298&gt;43409,'[1]National Polling Changes'!Z298*100,D297)),2)</f>
        <v>4.1100000000000003</v>
      </c>
      <c r="E298" s="1">
        <f>ROUND((IF('[1]National Polling Changes'!$W298&gt;43409,'[1]National Polling Changes'!AA298*100,E297)),2)</f>
        <v>5.01</v>
      </c>
      <c r="F298" s="1">
        <f>ROUND((IF('[1]National Polling Changes'!$W298&gt;43409,'[1]National Polling Changes'!AB298*100,F297)),2)</f>
        <v>2.19</v>
      </c>
      <c r="G298" s="1">
        <f>ROUND((IF('[1]National Polling Changes'!$W298&gt;43409,'[1]National Polling Changes'!AC298*100,G297)),2)</f>
        <v>25.78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7.3</v>
      </c>
      <c r="J298" s="1">
        <f>ROUND((IF('[1]National Polling Changes'!$W298&gt;43409,'[1]National Polling Changes'!AF298*100,J297)),2)</f>
        <v>0.85</v>
      </c>
    </row>
    <row r="299" spans="1:10">
      <c r="A299" s="26">
        <f>'[1]National Polling Changes'!W299</f>
        <v>43578</v>
      </c>
      <c r="B299" s="1">
        <f>ROUND((IF('[1]National Polling Changes'!$W299&gt;43409,'[1]National Polling Changes'!X299*100,B298)),2)</f>
        <v>34.630000000000003</v>
      </c>
      <c r="C299" s="1">
        <f>ROUND((IF('[1]National Polling Changes'!$W299&gt;43409,'[1]National Polling Changes'!Y299*100,C298)),2)</f>
        <v>0.13</v>
      </c>
      <c r="D299" s="1">
        <f>ROUND((IF('[1]National Polling Changes'!$W299&gt;43409,'[1]National Polling Changes'!Z299*100,D298)),2)</f>
        <v>4.1100000000000003</v>
      </c>
      <c r="E299" s="1">
        <f>ROUND((IF('[1]National Polling Changes'!$W299&gt;43409,'[1]National Polling Changes'!AA299*100,E298)),2)</f>
        <v>5.01</v>
      </c>
      <c r="F299" s="1">
        <f>ROUND((IF('[1]National Polling Changes'!$W299&gt;43409,'[1]National Polling Changes'!AB299*100,F298)),2)</f>
        <v>2.19</v>
      </c>
      <c r="G299" s="1">
        <f>ROUND((IF('[1]National Polling Changes'!$W299&gt;43409,'[1]National Polling Changes'!AC299*100,G298)),2)</f>
        <v>25.78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7.3</v>
      </c>
      <c r="J299" s="1">
        <f>ROUND((IF('[1]National Polling Changes'!$W299&gt;43409,'[1]National Polling Changes'!AF299*100,J298)),2)</f>
        <v>0.85</v>
      </c>
    </row>
    <row r="300" spans="1:10">
      <c r="A300" s="26">
        <f>'[1]National Polling Changes'!W300</f>
        <v>43577</v>
      </c>
      <c r="B300" s="1">
        <f>ROUND((IF('[1]National Polling Changes'!$W300&gt;43409,'[1]National Polling Changes'!X300*100,B299)),2)</f>
        <v>34.67</v>
      </c>
      <c r="C300" s="1">
        <f>ROUND((IF('[1]National Polling Changes'!$W300&gt;43409,'[1]National Polling Changes'!Y300*100,C299)),2)</f>
        <v>0.26</v>
      </c>
      <c r="D300" s="1">
        <f>ROUND((IF('[1]National Polling Changes'!$W300&gt;43409,'[1]National Polling Changes'!Z300*100,D299)),2)</f>
        <v>4.1100000000000003</v>
      </c>
      <c r="E300" s="1">
        <f>ROUND((IF('[1]National Polling Changes'!$W300&gt;43409,'[1]National Polling Changes'!AA300*100,E299)),2)</f>
        <v>4.22</v>
      </c>
      <c r="F300" s="1">
        <f>ROUND((IF('[1]National Polling Changes'!$W300&gt;43409,'[1]National Polling Changes'!AB300*100,F299)),2)</f>
        <v>2.34</v>
      </c>
      <c r="G300" s="1">
        <f>ROUND((IF('[1]National Polling Changes'!$W300&gt;43409,'[1]National Polling Changes'!AC300*100,G299)),2)</f>
        <v>26.33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7.35</v>
      </c>
      <c r="J300" s="1">
        <f>ROUND((IF('[1]National Polling Changes'!$W300&gt;43409,'[1]National Polling Changes'!AF300*100,J299)),2)</f>
        <v>0.72</v>
      </c>
    </row>
    <row r="301" spans="1:10">
      <c r="A301" s="26">
        <f>'[1]National Polling Changes'!W301</f>
        <v>43576</v>
      </c>
      <c r="B301" s="1">
        <f>ROUND((IF('[1]National Polling Changes'!$W301&gt;43409,'[1]National Polling Changes'!X301*100,B300)),2)</f>
        <v>34.67</v>
      </c>
      <c r="C301" s="1">
        <f>ROUND((IF('[1]National Polling Changes'!$W301&gt;43409,'[1]National Polling Changes'!Y301*100,C300)),2)</f>
        <v>0.26</v>
      </c>
      <c r="D301" s="1">
        <f>ROUND((IF('[1]National Polling Changes'!$W301&gt;43409,'[1]National Polling Changes'!Z301*100,D300)),2)</f>
        <v>4.1100000000000003</v>
      </c>
      <c r="E301" s="1">
        <f>ROUND((IF('[1]National Polling Changes'!$W301&gt;43409,'[1]National Polling Changes'!AA301*100,E300)),2)</f>
        <v>4.22</v>
      </c>
      <c r="F301" s="1">
        <f>ROUND((IF('[1]National Polling Changes'!$W301&gt;43409,'[1]National Polling Changes'!AB301*100,F300)),2)</f>
        <v>2.34</v>
      </c>
      <c r="G301" s="1">
        <f>ROUND((IF('[1]National Polling Changes'!$W301&gt;43409,'[1]National Polling Changes'!AC301*100,G300)),2)</f>
        <v>26.33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7.35</v>
      </c>
      <c r="J301" s="1">
        <f>ROUND((IF('[1]National Polling Changes'!$W301&gt;43409,'[1]National Polling Changes'!AF301*100,J300)),2)</f>
        <v>0.72</v>
      </c>
    </row>
    <row r="302" spans="1:10">
      <c r="A302" s="26">
        <f>'[1]National Polling Changes'!W302</f>
        <v>43575</v>
      </c>
      <c r="B302" s="1">
        <f>ROUND((IF('[1]National Polling Changes'!$W302&gt;43409,'[1]National Polling Changes'!X302*100,B301)),2)</f>
        <v>34.75</v>
      </c>
      <c r="C302" s="1">
        <f>ROUND((IF('[1]National Polling Changes'!$W302&gt;43409,'[1]National Polling Changes'!Y302*100,C301)),2)</f>
        <v>0.14000000000000001</v>
      </c>
      <c r="D302" s="1">
        <f>ROUND((IF('[1]National Polling Changes'!$W302&gt;43409,'[1]National Polling Changes'!Z302*100,D301)),2)</f>
        <v>4.09</v>
      </c>
      <c r="E302" s="1">
        <f>ROUND((IF('[1]National Polling Changes'!$W302&gt;43409,'[1]National Polling Changes'!AA302*100,E301)),2)</f>
        <v>4.49</v>
      </c>
      <c r="F302" s="1">
        <f>ROUND((IF('[1]National Polling Changes'!$W302&gt;43409,'[1]National Polling Changes'!AB302*100,F301)),2)</f>
        <v>2.2599999999999998</v>
      </c>
      <c r="G302" s="1">
        <f>ROUND((IF('[1]National Polling Changes'!$W302&gt;43409,'[1]National Polling Changes'!AC302*100,G301)),2)</f>
        <v>26.18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7.3</v>
      </c>
      <c r="J302" s="1">
        <f>ROUND((IF('[1]National Polling Changes'!$W302&gt;43409,'[1]National Polling Changes'!AF302*100,J301)),2)</f>
        <v>0.79</v>
      </c>
    </row>
    <row r="303" spans="1:10">
      <c r="A303" s="26">
        <f>'[1]National Polling Changes'!W303</f>
        <v>43574</v>
      </c>
      <c r="B303" s="1">
        <f>ROUND((IF('[1]National Polling Changes'!$W303&gt;43409,'[1]National Polling Changes'!X303*100,B302)),2)</f>
        <v>34.75</v>
      </c>
      <c r="C303" s="1">
        <f>ROUND((IF('[1]National Polling Changes'!$W303&gt;43409,'[1]National Polling Changes'!Y303*100,C302)),2)</f>
        <v>0.14000000000000001</v>
      </c>
      <c r="D303" s="1">
        <f>ROUND((IF('[1]National Polling Changes'!$W303&gt;43409,'[1]National Polling Changes'!Z303*100,D302)),2)</f>
        <v>4.09</v>
      </c>
      <c r="E303" s="1">
        <f>ROUND((IF('[1]National Polling Changes'!$W303&gt;43409,'[1]National Polling Changes'!AA303*100,E302)),2)</f>
        <v>4.49</v>
      </c>
      <c r="F303" s="1">
        <f>ROUND((IF('[1]National Polling Changes'!$W303&gt;43409,'[1]National Polling Changes'!AB303*100,F302)),2)</f>
        <v>2.2599999999999998</v>
      </c>
      <c r="G303" s="1">
        <f>ROUND((IF('[1]National Polling Changes'!$W303&gt;43409,'[1]National Polling Changes'!AC303*100,G302)),2)</f>
        <v>26.18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0.79</v>
      </c>
    </row>
    <row r="304" spans="1:10">
      <c r="A304" s="26">
        <f>'[1]National Polling Changes'!W304</f>
        <v>43573</v>
      </c>
      <c r="B304" s="1">
        <f>ROUND((IF('[1]National Polling Changes'!$W304&gt;43409,'[1]National Polling Changes'!X304*100,B303)),2)</f>
        <v>35.119999999999997</v>
      </c>
      <c r="C304" s="1">
        <f>ROUND((IF('[1]National Polling Changes'!$W304&gt;43409,'[1]National Polling Changes'!Y304*100,C303)),2)</f>
        <v>0.31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3.77</v>
      </c>
      <c r="F304" s="1">
        <f>ROUND((IF('[1]National Polling Changes'!$W304&gt;43409,'[1]National Polling Changes'!AB304*100,F303)),2)</f>
        <v>2.36</v>
      </c>
      <c r="G304" s="1">
        <f>ROUND((IF('[1]National Polling Changes'!$W304&gt;43409,'[1]National Polling Changes'!AC304*100,G303)),2)</f>
        <v>26.37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7.35</v>
      </c>
      <c r="J304" s="1">
        <f>ROUND((IF('[1]National Polling Changes'!$W304&gt;43409,'[1]National Polling Changes'!AF304*100,J303)),2)</f>
        <v>0.6</v>
      </c>
    </row>
    <row r="305" spans="1:10">
      <c r="A305" s="26">
        <f>'[1]National Polling Changes'!W305</f>
        <v>43572</v>
      </c>
      <c r="B305" s="1">
        <f>ROUND((IF('[1]National Polling Changes'!$W305&gt;43409,'[1]National Polling Changes'!X305*100,B304)),2)</f>
        <v>35.119999999999997</v>
      </c>
      <c r="C305" s="1">
        <f>ROUND((IF('[1]National Polling Changes'!$W305&gt;43409,'[1]National Polling Changes'!Y305*100,C304)),2)</f>
        <v>0.31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3.77</v>
      </c>
      <c r="F305" s="1">
        <f>ROUND((IF('[1]National Polling Changes'!$W305&gt;43409,'[1]National Polling Changes'!AB305*100,F304)),2)</f>
        <v>2.36</v>
      </c>
      <c r="G305" s="1">
        <f>ROUND((IF('[1]National Polling Changes'!$W305&gt;43409,'[1]National Polling Changes'!AC305*100,G304)),2)</f>
        <v>26.37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0.6</v>
      </c>
    </row>
    <row r="306" spans="1:10">
      <c r="A306" s="26">
        <f>'[1]National Polling Changes'!W306</f>
        <v>43571</v>
      </c>
      <c r="B306" s="1">
        <f>ROUND((IF('[1]National Polling Changes'!$W306&gt;43409,'[1]National Polling Changes'!X306*100,B305)),2)</f>
        <v>35.119999999999997</v>
      </c>
      <c r="C306" s="1">
        <f>ROUND((IF('[1]National Polling Changes'!$W306&gt;43409,'[1]National Polling Changes'!Y306*100,C305)),2)</f>
        <v>0.31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3.77</v>
      </c>
      <c r="F306" s="1">
        <f>ROUND((IF('[1]National Polling Changes'!$W306&gt;43409,'[1]National Polling Changes'!AB306*100,F305)),2)</f>
        <v>2.36</v>
      </c>
      <c r="G306" s="1">
        <f>ROUND((IF('[1]National Polling Changes'!$W306&gt;43409,'[1]National Polling Changes'!AC306*100,G305)),2)</f>
        <v>26.37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0.6</v>
      </c>
    </row>
    <row r="307" spans="1:10">
      <c r="A307" s="26">
        <f>'[1]National Polling Changes'!W307</f>
        <v>43570</v>
      </c>
      <c r="B307" s="1">
        <f>ROUND((IF('[1]National Polling Changes'!$W307&gt;43409,'[1]National Polling Changes'!X307*100,B306)),2)</f>
        <v>35.119999999999997</v>
      </c>
      <c r="C307" s="1">
        <f>ROUND((IF('[1]National Polling Changes'!$W307&gt;43409,'[1]National Polling Changes'!Y307*100,C306)),2)</f>
        <v>0.31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3.77</v>
      </c>
      <c r="F307" s="1">
        <f>ROUND((IF('[1]National Polling Changes'!$W307&gt;43409,'[1]National Polling Changes'!AB307*100,F306)),2)</f>
        <v>2.36</v>
      </c>
      <c r="G307" s="1">
        <f>ROUND((IF('[1]National Polling Changes'!$W307&gt;43409,'[1]National Polling Changes'!AC307*100,G306)),2)</f>
        <v>26.37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0.6</v>
      </c>
    </row>
    <row r="308" spans="1:10">
      <c r="A308" s="26">
        <f>'[1]National Polling Changes'!W308</f>
        <v>43569</v>
      </c>
      <c r="B308" s="1">
        <f>ROUND((IF('[1]National Polling Changes'!$W308&gt;43409,'[1]National Polling Changes'!X308*100,B307)),2)</f>
        <v>35.369999999999997</v>
      </c>
      <c r="C308" s="1">
        <f>ROUND((IF('[1]National Polling Changes'!$W308&gt;43409,'[1]National Polling Changes'!Y308*100,C307)),2)</f>
        <v>0.51</v>
      </c>
      <c r="D308" s="1">
        <f>ROUND((IF('[1]National Polling Changes'!$W308&gt;43409,'[1]National Polling Changes'!Z308*100,D307)),2)</f>
        <v>4.21</v>
      </c>
      <c r="E308" s="1">
        <f>ROUND((IF('[1]National Polling Changes'!$W308&gt;43409,'[1]National Polling Changes'!AA308*100,E307)),2)</f>
        <v>2.77</v>
      </c>
      <c r="F308" s="1">
        <f>ROUND((IF('[1]National Polling Changes'!$W308&gt;43409,'[1]National Polling Changes'!AB308*100,F307)),2)</f>
        <v>2.48</v>
      </c>
      <c r="G308" s="1">
        <f>ROUND((IF('[1]National Polling Changes'!$W308&gt;43409,'[1]National Polling Changes'!AC308*100,G307)),2)</f>
        <v>26.8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0.55000000000000004</v>
      </c>
    </row>
    <row r="309" spans="1:10">
      <c r="A309" s="26">
        <f>'[1]National Polling Changes'!W309</f>
        <v>43568</v>
      </c>
      <c r="B309" s="1">
        <f>ROUND((IF('[1]National Polling Changes'!$W309&gt;43409,'[1]National Polling Changes'!X309*100,B308)),2)</f>
        <v>35.590000000000003</v>
      </c>
      <c r="C309" s="1">
        <f>ROUND((IF('[1]National Polling Changes'!$W309&gt;43409,'[1]National Polling Changes'!Y309*100,C308)),2)</f>
        <v>0.83</v>
      </c>
      <c r="D309" s="1">
        <f>ROUND((IF('[1]National Polling Changes'!$W309&gt;43409,'[1]National Polling Changes'!Z309*100,D308)),2)</f>
        <v>4.47</v>
      </c>
      <c r="E309" s="1">
        <f>ROUND((IF('[1]National Polling Changes'!$W309&gt;43409,'[1]National Polling Changes'!AA309*100,E308)),2)</f>
        <v>1.95</v>
      </c>
      <c r="F309" s="1">
        <f>ROUND((IF('[1]National Polling Changes'!$W309&gt;43409,'[1]National Polling Changes'!AB309*100,F308)),2)</f>
        <v>2.75</v>
      </c>
      <c r="G309" s="1">
        <f>ROUND((IF('[1]National Polling Changes'!$W309&gt;43409,'[1]National Polling Changes'!AC309*100,G308)),2)</f>
        <v>26.51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7.5</v>
      </c>
      <c r="J309" s="1">
        <f>ROUND((IF('[1]National Polling Changes'!$W309&gt;43409,'[1]National Polling Changes'!AF309*100,J308)),2)</f>
        <v>0.4</v>
      </c>
    </row>
    <row r="310" spans="1:10">
      <c r="A310" s="26">
        <f>'[1]National Polling Changes'!W310</f>
        <v>43567</v>
      </c>
      <c r="B310" s="1">
        <f>ROUND((IF('[1]National Polling Changes'!$W310&gt;43409,'[1]National Polling Changes'!X310*100,B309)),2)</f>
        <v>35.590000000000003</v>
      </c>
      <c r="C310" s="1">
        <f>ROUND((IF('[1]National Polling Changes'!$W310&gt;43409,'[1]National Polling Changes'!Y310*100,C309)),2)</f>
        <v>0.83</v>
      </c>
      <c r="D310" s="1">
        <f>ROUND((IF('[1]National Polling Changes'!$W310&gt;43409,'[1]National Polling Changes'!Z310*100,D309)),2)</f>
        <v>4.47</v>
      </c>
      <c r="E310" s="1">
        <f>ROUND((IF('[1]National Polling Changes'!$W310&gt;43409,'[1]National Polling Changes'!AA310*100,E309)),2)</f>
        <v>1.95</v>
      </c>
      <c r="F310" s="1">
        <f>ROUND((IF('[1]National Polling Changes'!$W310&gt;43409,'[1]National Polling Changes'!AB310*100,F309)),2)</f>
        <v>2.75</v>
      </c>
      <c r="G310" s="1">
        <f>ROUND((IF('[1]National Polling Changes'!$W310&gt;43409,'[1]National Polling Changes'!AC310*100,G309)),2)</f>
        <v>26.51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7.5</v>
      </c>
      <c r="J310" s="1">
        <f>ROUND((IF('[1]National Polling Changes'!$W310&gt;43409,'[1]National Polling Changes'!AF310*100,J309)),2)</f>
        <v>0.4</v>
      </c>
    </row>
    <row r="311" spans="1:10">
      <c r="A311" s="26">
        <f>'[1]National Polling Changes'!W311</f>
        <v>43566</v>
      </c>
      <c r="B311" s="1">
        <f>ROUND((IF('[1]National Polling Changes'!$W311&gt;43409,'[1]National Polling Changes'!X311*100,B310)),2)</f>
        <v>35.590000000000003</v>
      </c>
      <c r="C311" s="1">
        <f>ROUND((IF('[1]National Polling Changes'!$W311&gt;43409,'[1]National Polling Changes'!Y311*100,C310)),2)</f>
        <v>0.83</v>
      </c>
      <c r="D311" s="1">
        <f>ROUND((IF('[1]National Polling Changes'!$W311&gt;43409,'[1]National Polling Changes'!Z311*100,D310)),2)</f>
        <v>4.47</v>
      </c>
      <c r="E311" s="1">
        <f>ROUND((IF('[1]National Polling Changes'!$W311&gt;43409,'[1]National Polling Changes'!AA311*100,E310)),2)</f>
        <v>1.95</v>
      </c>
      <c r="F311" s="1">
        <f>ROUND((IF('[1]National Polling Changes'!$W311&gt;43409,'[1]National Polling Changes'!AB311*100,F310)),2)</f>
        <v>2.75</v>
      </c>
      <c r="G311" s="1">
        <f>ROUND((IF('[1]National Polling Changes'!$W311&gt;43409,'[1]National Polling Changes'!AC311*100,G310)),2)</f>
        <v>26.51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7.5</v>
      </c>
      <c r="J311" s="1">
        <f>ROUND((IF('[1]National Polling Changes'!$W311&gt;43409,'[1]National Polling Changes'!AF311*100,J310)),2)</f>
        <v>0.4</v>
      </c>
    </row>
    <row r="312" spans="1:10">
      <c r="A312" s="26">
        <f>'[1]National Polling Changes'!W312</f>
        <v>43565</v>
      </c>
      <c r="B312" s="1">
        <f>ROUND((IF('[1]National Polling Changes'!$W312&gt;43409,'[1]National Polling Changes'!X312*100,B311)),2)</f>
        <v>35.590000000000003</v>
      </c>
      <c r="C312" s="1">
        <f>ROUND((IF('[1]National Polling Changes'!$W312&gt;43409,'[1]National Polling Changes'!Y312*100,C311)),2)</f>
        <v>0.83</v>
      </c>
      <c r="D312" s="1">
        <f>ROUND((IF('[1]National Polling Changes'!$W312&gt;43409,'[1]National Polling Changes'!Z312*100,D311)),2)</f>
        <v>4.47</v>
      </c>
      <c r="E312" s="1">
        <f>ROUND((IF('[1]National Polling Changes'!$W312&gt;43409,'[1]National Polling Changes'!AA312*100,E311)),2)</f>
        <v>1.95</v>
      </c>
      <c r="F312" s="1">
        <f>ROUND((IF('[1]National Polling Changes'!$W312&gt;43409,'[1]National Polling Changes'!AB312*100,F311)),2)</f>
        <v>2.75</v>
      </c>
      <c r="G312" s="1">
        <f>ROUND((IF('[1]National Polling Changes'!$W312&gt;43409,'[1]National Polling Changes'!AC312*100,G311)),2)</f>
        <v>26.51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7.5</v>
      </c>
      <c r="J312" s="1">
        <f>ROUND((IF('[1]National Polling Changes'!$W312&gt;43409,'[1]National Polling Changes'!AF312*100,J311)),2)</f>
        <v>0.4</v>
      </c>
    </row>
    <row r="313" spans="1:10">
      <c r="A313" s="26">
        <f>'[1]National Polling Changes'!W313</f>
        <v>43564</v>
      </c>
      <c r="B313" s="1">
        <f>ROUND((IF('[1]National Polling Changes'!$W313&gt;43409,'[1]National Polling Changes'!X313*100,B312)),2)</f>
        <v>35.590000000000003</v>
      </c>
      <c r="C313" s="1">
        <f>ROUND((IF('[1]National Polling Changes'!$W313&gt;43409,'[1]National Polling Changes'!Y313*100,C312)),2)</f>
        <v>0.83</v>
      </c>
      <c r="D313" s="1">
        <f>ROUND((IF('[1]National Polling Changes'!$W313&gt;43409,'[1]National Polling Changes'!Z313*100,D312)),2)</f>
        <v>4.47</v>
      </c>
      <c r="E313" s="1">
        <f>ROUND((IF('[1]National Polling Changes'!$W313&gt;43409,'[1]National Polling Changes'!AA313*100,E312)),2)</f>
        <v>1.95</v>
      </c>
      <c r="F313" s="1">
        <f>ROUND((IF('[1]National Polling Changes'!$W313&gt;43409,'[1]National Polling Changes'!AB313*100,F312)),2)</f>
        <v>2.75</v>
      </c>
      <c r="G313" s="1">
        <f>ROUND((IF('[1]National Polling Changes'!$W313&gt;43409,'[1]National Polling Changes'!AC313*100,G312)),2)</f>
        <v>26.51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7.5</v>
      </c>
      <c r="J313" s="1">
        <f>ROUND((IF('[1]National Polling Changes'!$W313&gt;43409,'[1]National Polling Changes'!AF313*100,J312)),2)</f>
        <v>0.4</v>
      </c>
    </row>
    <row r="314" spans="1:10">
      <c r="A314" s="26">
        <f>'[1]National Polling Changes'!W314</f>
        <v>43563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43562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43561</v>
      </c>
      <c r="B316" s="1">
        <f>ROUND((IF('[1]National Polling Changes'!$W316&gt;43409,'[1]National Polling Changes'!X316*100,B315)),2)</f>
        <v>35.74</v>
      </c>
      <c r="C316" s="1">
        <f>ROUND((IF('[1]National Polling Changes'!$W316&gt;43409,'[1]National Polling Changes'!Y316*100,C315)),2)</f>
        <v>0.71</v>
      </c>
      <c r="D316" s="1">
        <f>ROUND((IF('[1]National Polling Changes'!$W316&gt;43409,'[1]National Polling Changes'!Z316*100,D315)),2)</f>
        <v>4.41</v>
      </c>
      <c r="E316" s="1">
        <f>ROUND((IF('[1]National Polling Changes'!$W316&gt;43409,'[1]National Polling Changes'!AA316*100,E315)),2)</f>
        <v>2.13</v>
      </c>
      <c r="F316" s="1">
        <f>ROUND((IF('[1]National Polling Changes'!$W316&gt;43409,'[1]National Polling Changes'!AB316*100,F315)),2)</f>
        <v>2.6</v>
      </c>
      <c r="G316" s="1">
        <f>ROUND((IF('[1]National Polling Changes'!$W316&gt;43409,'[1]National Polling Changes'!AC316*100,G315)),2)</f>
        <v>26.6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7.36</v>
      </c>
      <c r="J316" s="1">
        <f>ROUND((IF('[1]National Polling Changes'!$W316&gt;43409,'[1]National Polling Changes'!AF316*100,J315)),2)</f>
        <v>0.44</v>
      </c>
    </row>
    <row r="317" spans="1:10">
      <c r="A317" s="26">
        <f>'[1]National Polling Changes'!W317</f>
        <v>43560</v>
      </c>
      <c r="B317" s="1">
        <f>ROUND((IF('[1]National Polling Changes'!$W317&gt;43409,'[1]National Polling Changes'!X317*100,B316)),2)</f>
        <v>35.68</v>
      </c>
      <c r="C317" s="1">
        <f>ROUND((IF('[1]National Polling Changes'!$W317&gt;43409,'[1]National Polling Changes'!Y317*100,C316)),2)</f>
        <v>0.93</v>
      </c>
      <c r="D317" s="1">
        <f>ROUND((IF('[1]National Polling Changes'!$W317&gt;43409,'[1]National Polling Changes'!Z317*100,D316)),2)</f>
        <v>4.45</v>
      </c>
      <c r="E317" s="1">
        <f>ROUND((IF('[1]National Polling Changes'!$W317&gt;43409,'[1]National Polling Changes'!AA317*100,E316)),2)</f>
        <v>1.56</v>
      </c>
      <c r="F317" s="1">
        <f>ROUND((IF('[1]National Polling Changes'!$W317&gt;43409,'[1]National Polling Changes'!AB317*100,F316)),2)</f>
        <v>2.8</v>
      </c>
      <c r="G317" s="1">
        <f>ROUND((IF('[1]National Polling Changes'!$W317&gt;43409,'[1]National Polling Changes'!AC317*100,G316)),2)</f>
        <v>26.74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7.56</v>
      </c>
      <c r="J317" s="1">
        <f>ROUND((IF('[1]National Polling Changes'!$W317&gt;43409,'[1]National Polling Changes'!AF317*100,J316)),2)</f>
        <v>0.27</v>
      </c>
    </row>
    <row r="318" spans="1:10">
      <c r="A318" s="26">
        <f>'[1]National Polling Changes'!W318</f>
        <v>43559</v>
      </c>
      <c r="B318" s="1">
        <f>ROUND((IF('[1]National Polling Changes'!$W318&gt;43409,'[1]National Polling Changes'!X318*100,B317)),2)</f>
        <v>35.68</v>
      </c>
      <c r="C318" s="1">
        <f>ROUND((IF('[1]National Polling Changes'!$W318&gt;43409,'[1]National Polling Changes'!Y318*100,C317)),2)</f>
        <v>0.93</v>
      </c>
      <c r="D318" s="1">
        <f>ROUND((IF('[1]National Polling Changes'!$W318&gt;43409,'[1]National Polling Changes'!Z318*100,D317)),2)</f>
        <v>4.45</v>
      </c>
      <c r="E318" s="1">
        <f>ROUND((IF('[1]National Polling Changes'!$W318&gt;43409,'[1]National Polling Changes'!AA318*100,E317)),2)</f>
        <v>1.56</v>
      </c>
      <c r="F318" s="1">
        <f>ROUND((IF('[1]National Polling Changes'!$W318&gt;43409,'[1]National Polling Changes'!AB318*100,F317)),2)</f>
        <v>2.8</v>
      </c>
      <c r="G318" s="1">
        <f>ROUND((IF('[1]National Polling Changes'!$W318&gt;43409,'[1]National Polling Changes'!AC318*100,G317)),2)</f>
        <v>26.74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7.56</v>
      </c>
      <c r="J318" s="1">
        <f>ROUND((IF('[1]National Polling Changes'!$W318&gt;43409,'[1]National Polling Changes'!AF318*100,J317)),2)</f>
        <v>0.27</v>
      </c>
    </row>
    <row r="319" spans="1:10">
      <c r="A319" s="26">
        <f>'[1]National Polling Changes'!W319</f>
        <v>43558</v>
      </c>
      <c r="B319" s="1">
        <f>ROUND((IF('[1]National Polling Changes'!$W319&gt;43409,'[1]National Polling Changes'!X319*100,B318)),2)</f>
        <v>35.68</v>
      </c>
      <c r="C319" s="1">
        <f>ROUND((IF('[1]National Polling Changes'!$W319&gt;43409,'[1]National Polling Changes'!Y319*100,C318)),2)</f>
        <v>0.93</v>
      </c>
      <c r="D319" s="1">
        <f>ROUND((IF('[1]National Polling Changes'!$W319&gt;43409,'[1]National Polling Changes'!Z319*100,D318)),2)</f>
        <v>4.45</v>
      </c>
      <c r="E319" s="1">
        <f>ROUND((IF('[1]National Polling Changes'!$W319&gt;43409,'[1]National Polling Changes'!AA319*100,E318)),2)</f>
        <v>1.56</v>
      </c>
      <c r="F319" s="1">
        <f>ROUND((IF('[1]National Polling Changes'!$W319&gt;43409,'[1]National Polling Changes'!AB319*100,F318)),2)</f>
        <v>2.8</v>
      </c>
      <c r="G319" s="1">
        <f>ROUND((IF('[1]National Polling Changes'!$W319&gt;43409,'[1]National Polling Changes'!AC319*100,G318)),2)</f>
        <v>26.74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7.56</v>
      </c>
      <c r="J319" s="1">
        <f>ROUND((IF('[1]National Polling Changes'!$W319&gt;43409,'[1]National Polling Changes'!AF319*100,J318)),2)</f>
        <v>0.27</v>
      </c>
    </row>
    <row r="320" spans="1:10">
      <c r="A320" s="26">
        <f>'[1]National Polling Changes'!W320</f>
        <v>43557</v>
      </c>
      <c r="B320" s="1">
        <f>ROUND((IF('[1]National Polling Changes'!$W320&gt;43409,'[1]National Polling Changes'!X320*100,B319)),2)</f>
        <v>35.68</v>
      </c>
      <c r="C320" s="1">
        <f>ROUND((IF('[1]National Polling Changes'!$W320&gt;43409,'[1]National Polling Changes'!Y320*100,C319)),2)</f>
        <v>0.93</v>
      </c>
      <c r="D320" s="1">
        <f>ROUND((IF('[1]National Polling Changes'!$W320&gt;43409,'[1]National Polling Changes'!Z320*100,D319)),2)</f>
        <v>4.45</v>
      </c>
      <c r="E320" s="1">
        <f>ROUND((IF('[1]National Polling Changes'!$W320&gt;43409,'[1]National Polling Changes'!AA320*100,E319)),2)</f>
        <v>1.56</v>
      </c>
      <c r="F320" s="1">
        <f>ROUND((IF('[1]National Polling Changes'!$W320&gt;43409,'[1]National Polling Changes'!AB320*100,F319)),2)</f>
        <v>2.8</v>
      </c>
      <c r="G320" s="1">
        <f>ROUND((IF('[1]National Polling Changes'!$W320&gt;43409,'[1]National Polling Changes'!AC320*100,G319)),2)</f>
        <v>26.74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7.56</v>
      </c>
      <c r="J320" s="1">
        <f>ROUND((IF('[1]National Polling Changes'!$W320&gt;43409,'[1]National Polling Changes'!AF320*100,J319)),2)</f>
        <v>0.27</v>
      </c>
    </row>
    <row r="321" spans="1:10">
      <c r="A321" s="26">
        <f>'[1]National Polling Changes'!W321</f>
        <v>43556</v>
      </c>
      <c r="B321" s="1">
        <f>ROUND((IF('[1]National Polling Changes'!$W321&gt;43409,'[1]National Polling Changes'!X321*100,B320)),2)</f>
        <v>35.68</v>
      </c>
      <c r="C321" s="1">
        <f>ROUND((IF('[1]National Polling Changes'!$W321&gt;43409,'[1]National Polling Changes'!Y321*100,C320)),2)</f>
        <v>0.93</v>
      </c>
      <c r="D321" s="1">
        <f>ROUND((IF('[1]National Polling Changes'!$W321&gt;43409,'[1]National Polling Changes'!Z321*100,D320)),2)</f>
        <v>4.45</v>
      </c>
      <c r="E321" s="1">
        <f>ROUND((IF('[1]National Polling Changes'!$W321&gt;43409,'[1]National Polling Changes'!AA321*100,E320)),2)</f>
        <v>1.56</v>
      </c>
      <c r="F321" s="1">
        <f>ROUND((IF('[1]National Polling Changes'!$W321&gt;43409,'[1]National Polling Changes'!AB321*100,F320)),2)</f>
        <v>2.8</v>
      </c>
      <c r="G321" s="1">
        <f>ROUND((IF('[1]National Polling Changes'!$W321&gt;43409,'[1]National Polling Changes'!AC321*100,G320)),2)</f>
        <v>26.74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7.56</v>
      </c>
      <c r="J321" s="1">
        <f>ROUND((IF('[1]National Polling Changes'!$W321&gt;43409,'[1]National Polling Changes'!AF321*100,J320)),2)</f>
        <v>0.27</v>
      </c>
    </row>
    <row r="322" spans="1:10">
      <c r="A322" s="26">
        <f>'[1]National Polling Changes'!W322</f>
        <v>43555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7.56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43554</v>
      </c>
      <c r="B323" s="1">
        <f>ROUND((IF('[1]National Polling Changes'!$W323&gt;43409,'[1]National Polling Changes'!X323*100,B322)),2)</f>
        <v>35.56</v>
      </c>
      <c r="C323" s="1">
        <f>ROUND((IF('[1]National Polling Changes'!$W323&gt;43409,'[1]National Polling Changes'!Y323*100,C322)),2)</f>
        <v>1.1599999999999999</v>
      </c>
      <c r="D323" s="1">
        <f>ROUND((IF('[1]National Polling Changes'!$W323&gt;43409,'[1]National Polling Changes'!Z323*100,D322)),2)</f>
        <v>4.58</v>
      </c>
      <c r="E323" s="1">
        <f>ROUND((IF('[1]National Polling Changes'!$W323&gt;43409,'[1]National Polling Changes'!AA323*100,E322)),2)</f>
        <v>1.23</v>
      </c>
      <c r="F323" s="1">
        <f>ROUND((IF('[1]National Polling Changes'!$W323&gt;43409,'[1]National Polling Changes'!AB323*100,F322)),2)</f>
        <v>2.9</v>
      </c>
      <c r="G323" s="1">
        <f>ROUND((IF('[1]National Polling Changes'!$W323&gt;43409,'[1]National Polling Changes'!AC323*100,G322)),2)</f>
        <v>26.6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7.72</v>
      </c>
      <c r="J323" s="1">
        <f>ROUND((IF('[1]National Polling Changes'!$W323&gt;43409,'[1]National Polling Changes'!AF323*100,J322)),2)</f>
        <v>0.24</v>
      </c>
    </row>
    <row r="324" spans="1:10">
      <c r="A324" s="26">
        <f>'[1]National Polling Changes'!W324</f>
        <v>43553</v>
      </c>
      <c r="B324" s="1">
        <f>ROUND((IF('[1]National Polling Changes'!$W324&gt;43409,'[1]National Polling Changes'!X324*100,B323)),2)</f>
        <v>35.56</v>
      </c>
      <c r="C324" s="1">
        <f>ROUND((IF('[1]National Polling Changes'!$W324&gt;43409,'[1]National Polling Changes'!Y324*100,C323)),2)</f>
        <v>1.1599999999999999</v>
      </c>
      <c r="D324" s="1">
        <f>ROUND((IF('[1]National Polling Changes'!$W324&gt;43409,'[1]National Polling Changes'!Z324*100,D323)),2)</f>
        <v>4.58</v>
      </c>
      <c r="E324" s="1">
        <f>ROUND((IF('[1]National Polling Changes'!$W324&gt;43409,'[1]National Polling Changes'!AA324*100,E323)),2)</f>
        <v>1.23</v>
      </c>
      <c r="F324" s="1">
        <f>ROUND((IF('[1]National Polling Changes'!$W324&gt;43409,'[1]National Polling Changes'!AB324*100,F323)),2)</f>
        <v>2.9</v>
      </c>
      <c r="G324" s="1">
        <f>ROUND((IF('[1]National Polling Changes'!$W324&gt;43409,'[1]National Polling Changes'!AC324*100,G323)),2)</f>
        <v>26.6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7.72</v>
      </c>
      <c r="J324" s="1">
        <f>ROUND((IF('[1]National Polling Changes'!$W324&gt;43409,'[1]National Polling Changes'!AF324*100,J323)),2)</f>
        <v>0.24</v>
      </c>
    </row>
    <row r="325" spans="1:10">
      <c r="A325" s="26">
        <f>'[1]National Polling Changes'!W325</f>
        <v>43552</v>
      </c>
      <c r="B325" s="1">
        <f>ROUND((IF('[1]National Polling Changes'!$W325&gt;43409,'[1]National Polling Changes'!X325*100,B324)),2)</f>
        <v>35.56</v>
      </c>
      <c r="C325" s="1">
        <f>ROUND((IF('[1]National Polling Changes'!$W325&gt;43409,'[1]National Polling Changes'!Y325*100,C324)),2)</f>
        <v>1.1599999999999999</v>
      </c>
      <c r="D325" s="1">
        <f>ROUND((IF('[1]National Polling Changes'!$W325&gt;43409,'[1]National Polling Changes'!Z325*100,D324)),2)</f>
        <v>4.58</v>
      </c>
      <c r="E325" s="1">
        <f>ROUND((IF('[1]National Polling Changes'!$W325&gt;43409,'[1]National Polling Changes'!AA325*100,E324)),2)</f>
        <v>1.23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26.6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7.72</v>
      </c>
      <c r="J325" s="1">
        <f>ROUND((IF('[1]National Polling Changes'!$W325&gt;43409,'[1]National Polling Changes'!AF325*100,J324)),2)</f>
        <v>0.24</v>
      </c>
    </row>
    <row r="326" spans="1:10">
      <c r="A326" s="26">
        <f>'[1]National Polling Changes'!W326</f>
        <v>43551</v>
      </c>
      <c r="B326" s="1">
        <f>ROUND((IF('[1]National Polling Changes'!$W326&gt;43409,'[1]National Polling Changes'!X326*100,B325)),2)</f>
        <v>35.56</v>
      </c>
      <c r="C326" s="1">
        <f>ROUND((IF('[1]National Polling Changes'!$W326&gt;43409,'[1]National Polling Changes'!Y326*100,C325)),2)</f>
        <v>1.1599999999999999</v>
      </c>
      <c r="D326" s="1">
        <f>ROUND((IF('[1]National Polling Changes'!$W326&gt;43409,'[1]National Polling Changes'!Z326*100,D325)),2)</f>
        <v>4.58</v>
      </c>
      <c r="E326" s="1">
        <f>ROUND((IF('[1]National Polling Changes'!$W326&gt;43409,'[1]National Polling Changes'!AA326*100,E325)),2)</f>
        <v>1.23</v>
      </c>
      <c r="F326" s="1">
        <f>ROUND((IF('[1]National Polling Changes'!$W326&gt;43409,'[1]National Polling Changes'!AB326*100,F325)),2)</f>
        <v>2.9</v>
      </c>
      <c r="G326" s="1">
        <f>ROUND((IF('[1]National Polling Changes'!$W326&gt;43409,'[1]National Polling Changes'!AC326*100,G325)),2)</f>
        <v>26.6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7.72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43550</v>
      </c>
      <c r="B327" s="1">
        <f>ROUND((IF('[1]National Polling Changes'!$W327&gt;43409,'[1]National Polling Changes'!X327*100,B326)),2)</f>
        <v>35.56</v>
      </c>
      <c r="C327" s="1">
        <f>ROUND((IF('[1]National Polling Changes'!$W327&gt;43409,'[1]National Polling Changes'!Y327*100,C326)),2)</f>
        <v>1.1599999999999999</v>
      </c>
      <c r="D327" s="1">
        <f>ROUND((IF('[1]National Polling Changes'!$W327&gt;43409,'[1]National Polling Changes'!Z327*100,D326)),2)</f>
        <v>4.58</v>
      </c>
      <c r="E327" s="1">
        <f>ROUND((IF('[1]National Polling Changes'!$W327&gt;43409,'[1]National Polling Changes'!AA327*100,E326)),2)</f>
        <v>1.23</v>
      </c>
      <c r="F327" s="1">
        <f>ROUND((IF('[1]National Polling Changes'!$W327&gt;43409,'[1]National Polling Changes'!AB327*100,F326)),2)</f>
        <v>2.9</v>
      </c>
      <c r="G327" s="1">
        <f>ROUND((IF('[1]National Polling Changes'!$W327&gt;43409,'[1]National Polling Changes'!AC327*100,G326)),2)</f>
        <v>26.6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7.72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43549</v>
      </c>
      <c r="B328" s="1">
        <f>ROUND((IF('[1]National Polling Changes'!$W328&gt;43409,'[1]National Polling Changes'!X328*100,B327)),2)</f>
        <v>35.47</v>
      </c>
      <c r="C328" s="1">
        <f>ROUND((IF('[1]National Polling Changes'!$W328&gt;43409,'[1]National Polling Changes'!Y328*100,C327)),2)</f>
        <v>1.24</v>
      </c>
      <c r="D328" s="1">
        <f>ROUND((IF('[1]National Polling Changes'!$W328&gt;43409,'[1]National Polling Changes'!Z328*100,D327)),2)</f>
        <v>4.59</v>
      </c>
      <c r="E328" s="1">
        <f>ROUND((IF('[1]National Polling Changes'!$W328&gt;43409,'[1]National Polling Changes'!AA328*100,E327)),2)</f>
        <v>1.1299999999999999</v>
      </c>
      <c r="F328" s="1">
        <f>ROUND((IF('[1]National Polling Changes'!$W328&gt;43409,'[1]National Polling Changes'!AB328*100,F327)),2)</f>
        <v>2.87</v>
      </c>
      <c r="G328" s="1">
        <f>ROUND((IF('[1]National Polling Changes'!$W328&gt;43409,'[1]National Polling Changes'!AC328*100,G327)),2)</f>
        <v>26.55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7.92</v>
      </c>
      <c r="J328" s="1">
        <f>ROUND((IF('[1]National Polling Changes'!$W328&gt;43409,'[1]National Polling Changes'!AF328*100,J327)),2)</f>
        <v>0.22</v>
      </c>
    </row>
    <row r="329" spans="1:10">
      <c r="A329" s="26">
        <f>'[1]National Polling Changes'!W329</f>
        <v>43548</v>
      </c>
      <c r="B329" s="1">
        <f>ROUND((IF('[1]National Polling Changes'!$W329&gt;43409,'[1]National Polling Changes'!X329*100,B328)),2)</f>
        <v>35.29</v>
      </c>
      <c r="C329" s="1">
        <f>ROUND((IF('[1]National Polling Changes'!$W329&gt;43409,'[1]National Polling Changes'!Y329*100,C328)),2)</f>
        <v>1.54</v>
      </c>
      <c r="D329" s="1">
        <f>ROUND((IF('[1]National Polling Changes'!$W329&gt;43409,'[1]National Polling Changes'!Z329*100,D328)),2)</f>
        <v>4.75</v>
      </c>
      <c r="E329" s="1">
        <f>ROUND((IF('[1]National Polling Changes'!$W329&gt;43409,'[1]National Polling Changes'!AA329*100,E328)),2)</f>
        <v>0.77</v>
      </c>
      <c r="F329" s="1">
        <f>ROUND((IF('[1]National Polling Changes'!$W329&gt;43409,'[1]National Polling Changes'!AB329*100,F328)),2)</f>
        <v>2.87</v>
      </c>
      <c r="G329" s="1">
        <f>ROUND((IF('[1]National Polling Changes'!$W329&gt;43409,'[1]National Polling Changes'!AC329*100,G328)),2)</f>
        <v>26.27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8.23</v>
      </c>
      <c r="J329" s="1">
        <f>ROUND((IF('[1]National Polling Changes'!$W329&gt;43409,'[1]National Polling Changes'!AF329*100,J328)),2)</f>
        <v>0.28999999999999998</v>
      </c>
    </row>
    <row r="330" spans="1:10">
      <c r="A330" s="26">
        <f>'[1]National Polling Changes'!W330</f>
        <v>43547</v>
      </c>
      <c r="B330" s="1">
        <f>ROUND((IF('[1]National Polling Changes'!$W330&gt;43409,'[1]National Polling Changes'!X330*100,B329)),2)</f>
        <v>35.61</v>
      </c>
      <c r="C330" s="1">
        <f>ROUND((IF('[1]National Polling Changes'!$W330&gt;43409,'[1]National Polling Changes'!Y330*100,C329)),2)</f>
        <v>1.7</v>
      </c>
      <c r="D330" s="1">
        <f>ROUND((IF('[1]National Polling Changes'!$W330&gt;43409,'[1]National Polling Changes'!Z330*100,D329)),2)</f>
        <v>4.7</v>
      </c>
      <c r="E330" s="1">
        <f>ROUND((IF('[1]National Polling Changes'!$W330&gt;43409,'[1]National Polling Changes'!AA330*100,E329)),2)</f>
        <v>0.54</v>
      </c>
      <c r="F330" s="1">
        <f>ROUND((IF('[1]National Polling Changes'!$W330&gt;43409,'[1]National Polling Changes'!AB330*100,F329)),2)</f>
        <v>3.02</v>
      </c>
      <c r="G330" s="1">
        <f>ROUND((IF('[1]National Polling Changes'!$W330&gt;43409,'[1]National Polling Changes'!AC330*100,G329)),2)</f>
        <v>25.64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8.52</v>
      </c>
      <c r="J330" s="1">
        <f>ROUND((IF('[1]National Polling Changes'!$W330&gt;43409,'[1]National Polling Changes'!AF330*100,J329)),2)</f>
        <v>0.27</v>
      </c>
    </row>
    <row r="331" spans="1:10">
      <c r="A331" s="26">
        <f>'[1]National Polling Changes'!W331</f>
        <v>43546</v>
      </c>
      <c r="B331" s="1">
        <f>ROUND((IF('[1]National Polling Changes'!$W331&gt;43409,'[1]National Polling Changes'!X331*100,B330)),2)</f>
        <v>35.61</v>
      </c>
      <c r="C331" s="1">
        <f>ROUND((IF('[1]National Polling Changes'!$W331&gt;43409,'[1]National Polling Changes'!Y331*100,C330)),2)</f>
        <v>1.7</v>
      </c>
      <c r="D331" s="1">
        <f>ROUND((IF('[1]National Polling Changes'!$W331&gt;43409,'[1]National Polling Changes'!Z331*100,D330)),2)</f>
        <v>4.7</v>
      </c>
      <c r="E331" s="1">
        <f>ROUND((IF('[1]National Polling Changes'!$W331&gt;43409,'[1]National Polling Changes'!AA331*100,E330)),2)</f>
        <v>0.54</v>
      </c>
      <c r="F331" s="1">
        <f>ROUND((IF('[1]National Polling Changes'!$W331&gt;43409,'[1]National Polling Changes'!AB331*100,F330)),2)</f>
        <v>3.02</v>
      </c>
      <c r="G331" s="1">
        <f>ROUND((IF('[1]National Polling Changes'!$W331&gt;43409,'[1]National Polling Changes'!AC331*100,G330)),2)</f>
        <v>25.64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8.52</v>
      </c>
      <c r="J331" s="1">
        <f>ROUND((IF('[1]National Polling Changes'!$W331&gt;43409,'[1]National Polling Changes'!AF331*100,J330)),2)</f>
        <v>0.27</v>
      </c>
    </row>
    <row r="332" spans="1:10">
      <c r="A332" s="26">
        <f>'[1]National Polling Changes'!W332</f>
        <v>43545</v>
      </c>
      <c r="B332" s="1">
        <f>ROUND((IF('[1]National Polling Changes'!$W332&gt;43409,'[1]National Polling Changes'!X332*100,B331)),2)</f>
        <v>35.61</v>
      </c>
      <c r="C332" s="1">
        <f>ROUND((IF('[1]National Polling Changes'!$W332&gt;43409,'[1]National Polling Changes'!Y332*100,C331)),2)</f>
        <v>1.7</v>
      </c>
      <c r="D332" s="1">
        <f>ROUND((IF('[1]National Polling Changes'!$W332&gt;43409,'[1]National Polling Changes'!Z332*100,D331)),2)</f>
        <v>4.7</v>
      </c>
      <c r="E332" s="1">
        <f>ROUND((IF('[1]National Polling Changes'!$W332&gt;43409,'[1]National Polling Changes'!AA332*100,E331)),2)</f>
        <v>0.54</v>
      </c>
      <c r="F332" s="1">
        <f>ROUND((IF('[1]National Polling Changes'!$W332&gt;43409,'[1]National Polling Changes'!AB332*100,F331)),2)</f>
        <v>3.02</v>
      </c>
      <c r="G332" s="1">
        <f>ROUND((IF('[1]National Polling Changes'!$W332&gt;43409,'[1]National Polling Changes'!AC332*100,G331)),2)</f>
        <v>25.64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8.52</v>
      </c>
      <c r="J332" s="1">
        <f>ROUND((IF('[1]National Polling Changes'!$W332&gt;43409,'[1]National Polling Changes'!AF332*100,J331)),2)</f>
        <v>0.27</v>
      </c>
    </row>
    <row r="333" spans="1:10">
      <c r="A333" s="26">
        <f>'[1]National Polling Changes'!W333</f>
        <v>43544</v>
      </c>
      <c r="B333" s="1">
        <f>ROUND((IF('[1]National Polling Changes'!$W333&gt;43409,'[1]National Polling Changes'!X333*100,B332)),2)</f>
        <v>35.61</v>
      </c>
      <c r="C333" s="1">
        <f>ROUND((IF('[1]National Polling Changes'!$W333&gt;43409,'[1]National Polling Changes'!Y333*100,C332)),2)</f>
        <v>1.7</v>
      </c>
      <c r="D333" s="1">
        <f>ROUND((IF('[1]National Polling Changes'!$W333&gt;43409,'[1]National Polling Changes'!Z333*100,D332)),2)</f>
        <v>4.7</v>
      </c>
      <c r="E333" s="1">
        <f>ROUND((IF('[1]National Polling Changes'!$W333&gt;43409,'[1]National Polling Changes'!AA333*100,E332)),2)</f>
        <v>0.54</v>
      </c>
      <c r="F333" s="1">
        <f>ROUND((IF('[1]National Polling Changes'!$W333&gt;43409,'[1]National Polling Changes'!AB333*100,F332)),2)</f>
        <v>3.02</v>
      </c>
      <c r="G333" s="1">
        <f>ROUND((IF('[1]National Polling Changes'!$W333&gt;43409,'[1]National Polling Changes'!AC333*100,G332)),2)</f>
        <v>25.64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8.52</v>
      </c>
      <c r="J333" s="1">
        <f>ROUND((IF('[1]National Polling Changes'!$W333&gt;43409,'[1]National Polling Changes'!AF333*100,J332)),2)</f>
        <v>0.27</v>
      </c>
    </row>
    <row r="334" spans="1:10">
      <c r="A334" s="26">
        <f>'[1]National Polling Changes'!W334</f>
        <v>43543</v>
      </c>
      <c r="B334" s="1">
        <f>ROUND((IF('[1]National Polling Changes'!$W334&gt;43409,'[1]National Polling Changes'!X334*100,B333)),2)</f>
        <v>35.78</v>
      </c>
      <c r="C334" s="1">
        <f>ROUND((IF('[1]National Polling Changes'!$W334&gt;43409,'[1]National Polling Changes'!Y334*100,C333)),2)</f>
        <v>1.88</v>
      </c>
      <c r="D334" s="1">
        <f>ROUND((IF('[1]National Polling Changes'!$W334&gt;43409,'[1]National Polling Changes'!Z334*100,D333)),2)</f>
        <v>4.76</v>
      </c>
      <c r="E334" s="1">
        <f>ROUND((IF('[1]National Polling Changes'!$W334&gt;43409,'[1]National Polling Changes'!AA334*100,E333)),2)</f>
        <v>0.5</v>
      </c>
      <c r="F334" s="1">
        <f>ROUND((IF('[1]National Polling Changes'!$W334&gt;43409,'[1]National Polling Changes'!AB334*100,F333)),2)</f>
        <v>3.08</v>
      </c>
      <c r="G334" s="1">
        <f>ROUND((IF('[1]National Polling Changes'!$W334&gt;43409,'[1]National Polling Changes'!AC334*100,G333)),2)</f>
        <v>25.17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8.6</v>
      </c>
      <c r="J334" s="1">
        <f>ROUND((IF('[1]National Polling Changes'!$W334&gt;43409,'[1]National Polling Changes'!AF334*100,J333)),2)</f>
        <v>0.22</v>
      </c>
    </row>
    <row r="335" spans="1:10">
      <c r="A335" s="26">
        <f>'[1]National Polling Changes'!W335</f>
        <v>43542</v>
      </c>
      <c r="B335" s="1">
        <f>ROUND((IF('[1]National Polling Changes'!$W335&gt;43409,'[1]National Polling Changes'!X335*100,B334)),2)</f>
        <v>35.78</v>
      </c>
      <c r="C335" s="1">
        <f>ROUND((IF('[1]National Polling Changes'!$W335&gt;43409,'[1]National Polling Changes'!Y335*100,C334)),2)</f>
        <v>1.88</v>
      </c>
      <c r="D335" s="1">
        <f>ROUND((IF('[1]National Polling Changes'!$W335&gt;43409,'[1]National Polling Changes'!Z335*100,D334)),2)</f>
        <v>4.76</v>
      </c>
      <c r="E335" s="1">
        <f>ROUND((IF('[1]National Polling Changes'!$W335&gt;43409,'[1]National Polling Changes'!AA335*100,E334)),2)</f>
        <v>0.5</v>
      </c>
      <c r="F335" s="1">
        <f>ROUND((IF('[1]National Polling Changes'!$W335&gt;43409,'[1]National Polling Changes'!AB335*100,F334)),2)</f>
        <v>3.08</v>
      </c>
      <c r="G335" s="1">
        <f>ROUND((IF('[1]National Polling Changes'!$W335&gt;43409,'[1]National Polling Changes'!AC335*100,G334)),2)</f>
        <v>25.17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8.6</v>
      </c>
      <c r="J335" s="1">
        <f>ROUND((IF('[1]National Polling Changes'!$W335&gt;43409,'[1]National Polling Changes'!AF335*100,J334)),2)</f>
        <v>0.22</v>
      </c>
    </row>
    <row r="336" spans="1:10">
      <c r="A336" s="26">
        <f>'[1]National Polling Changes'!W336</f>
        <v>43541</v>
      </c>
      <c r="B336" s="1">
        <f>ROUND((IF('[1]National Polling Changes'!$W336&gt;43409,'[1]National Polling Changes'!X336*100,B335)),2)</f>
        <v>35.93</v>
      </c>
      <c r="C336" s="1">
        <f>ROUND((IF('[1]National Polling Changes'!$W336&gt;43409,'[1]National Polling Changes'!Y336*100,C335)),2)</f>
        <v>1.95</v>
      </c>
      <c r="D336" s="1">
        <f>ROUND((IF('[1]National Polling Changes'!$W336&gt;43409,'[1]National Polling Changes'!Z336*100,D335)),2)</f>
        <v>4.82</v>
      </c>
      <c r="E336" s="1">
        <f>ROUND((IF('[1]National Polling Changes'!$W336&gt;43409,'[1]National Polling Changes'!AA336*100,E335)),2)</f>
        <v>0.42</v>
      </c>
      <c r="F336" s="1">
        <f>ROUND((IF('[1]National Polling Changes'!$W336&gt;43409,'[1]National Polling Changes'!AB336*100,F335)),2)</f>
        <v>3.12</v>
      </c>
      <c r="G336" s="1">
        <f>ROUND((IF('[1]National Polling Changes'!$W336&gt;43409,'[1]National Polling Changes'!AC336*100,G335)),2)</f>
        <v>25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8.57</v>
      </c>
      <c r="J336" s="1">
        <f>ROUND((IF('[1]National Polling Changes'!$W336&gt;43409,'[1]National Polling Changes'!AF336*100,J335)),2)</f>
        <v>0.18</v>
      </c>
    </row>
    <row r="337" spans="1:10">
      <c r="A337" s="26">
        <f>'[1]National Polling Changes'!W337</f>
        <v>43540</v>
      </c>
      <c r="B337" s="1">
        <f>ROUND((IF('[1]National Polling Changes'!$W337&gt;43409,'[1]National Polling Changes'!X337*100,B336)),2)</f>
        <v>35.590000000000003</v>
      </c>
      <c r="C337" s="1">
        <f>ROUND((IF('[1]National Polling Changes'!$W337&gt;43409,'[1]National Polling Changes'!Y337*100,C336)),2)</f>
        <v>2.44</v>
      </c>
      <c r="D337" s="1">
        <f>ROUND((IF('[1]National Polling Changes'!$W337&gt;43409,'[1]National Polling Changes'!Z337*100,D336)),2)</f>
        <v>4.76</v>
      </c>
      <c r="E337" s="1">
        <f>ROUND((IF('[1]National Polling Changes'!$W337&gt;43409,'[1]National Polling Changes'!AA337*100,E336)),2)</f>
        <v>0.3</v>
      </c>
      <c r="F337" s="1">
        <f>ROUND((IF('[1]National Polling Changes'!$W337&gt;43409,'[1]National Polling Changes'!AB337*100,F336)),2)</f>
        <v>3.07</v>
      </c>
      <c r="G337" s="1">
        <f>ROUND((IF('[1]National Polling Changes'!$W337&gt;43409,'[1]National Polling Changes'!AC337*100,G336)),2)</f>
        <v>24.72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8.92</v>
      </c>
      <c r="J337" s="1">
        <f>ROUND((IF('[1]National Polling Changes'!$W337&gt;43409,'[1]National Polling Changes'!AF337*100,J336)),2)</f>
        <v>0.19</v>
      </c>
    </row>
    <row r="338" spans="1:10">
      <c r="A338" s="26">
        <f>'[1]National Polling Changes'!W338</f>
        <v>43539</v>
      </c>
      <c r="B338" s="1">
        <f>ROUND((IF('[1]National Polling Changes'!$W338&gt;43409,'[1]National Polling Changes'!X338*100,B337)),2)</f>
        <v>35.590000000000003</v>
      </c>
      <c r="C338" s="1">
        <f>ROUND((IF('[1]National Polling Changes'!$W338&gt;43409,'[1]National Polling Changes'!Y338*100,C337)),2)</f>
        <v>2.44</v>
      </c>
      <c r="D338" s="1">
        <f>ROUND((IF('[1]National Polling Changes'!$W338&gt;43409,'[1]National Polling Changes'!Z338*100,D337)),2)</f>
        <v>4.76</v>
      </c>
      <c r="E338" s="1">
        <f>ROUND((IF('[1]National Polling Changes'!$W338&gt;43409,'[1]National Polling Changes'!AA338*100,E337)),2)</f>
        <v>0.3</v>
      </c>
      <c r="F338" s="1">
        <f>ROUND((IF('[1]National Polling Changes'!$W338&gt;43409,'[1]National Polling Changes'!AB338*100,F337)),2)</f>
        <v>3.07</v>
      </c>
      <c r="G338" s="1">
        <f>ROUND((IF('[1]National Polling Changes'!$W338&gt;43409,'[1]National Polling Changes'!AC338*100,G337)),2)</f>
        <v>24.72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8.92</v>
      </c>
      <c r="J338" s="1">
        <f>ROUND((IF('[1]National Polling Changes'!$W338&gt;43409,'[1]National Polling Changes'!AF338*100,J337)),2)</f>
        <v>0.19</v>
      </c>
    </row>
    <row r="339" spans="1:10">
      <c r="A339" s="26">
        <f>'[1]National Polling Changes'!W339</f>
        <v>43538</v>
      </c>
      <c r="B339" s="1">
        <f>ROUND((IF('[1]National Polling Changes'!$W339&gt;43409,'[1]National Polling Changes'!X339*100,B338)),2)</f>
        <v>35.590000000000003</v>
      </c>
      <c r="C339" s="1">
        <f>ROUND((IF('[1]National Polling Changes'!$W339&gt;43409,'[1]National Polling Changes'!Y339*100,C338)),2)</f>
        <v>2.44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0.3</v>
      </c>
      <c r="F339" s="1">
        <f>ROUND((IF('[1]National Polling Changes'!$W339&gt;43409,'[1]National Polling Changes'!AB339*100,F338)),2)</f>
        <v>3.07</v>
      </c>
      <c r="G339" s="1">
        <f>ROUND((IF('[1]National Polling Changes'!$W339&gt;43409,'[1]National Polling Changes'!AC339*100,G338)),2)</f>
        <v>24.72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8.92</v>
      </c>
      <c r="J339" s="1">
        <f>ROUND((IF('[1]National Polling Changes'!$W339&gt;43409,'[1]National Polling Changes'!AF339*100,J338)),2)</f>
        <v>0.19</v>
      </c>
    </row>
    <row r="340" spans="1:10">
      <c r="A340" s="26">
        <f>'[1]National Polling Changes'!W340</f>
        <v>43537</v>
      </c>
      <c r="B340" s="1">
        <f>ROUND((IF('[1]National Polling Changes'!$W340&gt;43409,'[1]National Polling Changes'!X340*100,B339)),2)</f>
        <v>35.590000000000003</v>
      </c>
      <c r="C340" s="1">
        <f>ROUND((IF('[1]National Polling Changes'!$W340&gt;43409,'[1]National Polling Changes'!Y340*100,C339)),2)</f>
        <v>2.44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0.3</v>
      </c>
      <c r="F340" s="1">
        <f>ROUND((IF('[1]National Polling Changes'!$W340&gt;43409,'[1]National Polling Changes'!AB340*100,F339)),2)</f>
        <v>3.07</v>
      </c>
      <c r="G340" s="1">
        <f>ROUND((IF('[1]National Polling Changes'!$W340&gt;43409,'[1]National Polling Changes'!AC340*100,G339)),2)</f>
        <v>24.72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8.92</v>
      </c>
      <c r="J340" s="1">
        <f>ROUND((IF('[1]National Polling Changes'!$W340&gt;43409,'[1]National Polling Changes'!AF340*100,J339)),2)</f>
        <v>0.19</v>
      </c>
    </row>
    <row r="341" spans="1:10">
      <c r="A341" s="26">
        <f>'[1]National Polling Changes'!W341</f>
        <v>43536</v>
      </c>
      <c r="B341" s="1">
        <f>ROUND((IF('[1]National Polling Changes'!$W341&gt;43409,'[1]National Polling Changes'!X341*100,B340)),2)</f>
        <v>35.590000000000003</v>
      </c>
      <c r="C341" s="1">
        <f>ROUND((IF('[1]National Polling Changes'!$W341&gt;43409,'[1]National Polling Changes'!Y341*100,C340)),2)</f>
        <v>2.44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0.3</v>
      </c>
      <c r="F341" s="1">
        <f>ROUND((IF('[1]National Polling Changes'!$W341&gt;43409,'[1]National Polling Changes'!AB341*100,F340)),2)</f>
        <v>3.07</v>
      </c>
      <c r="G341" s="1">
        <f>ROUND((IF('[1]National Polling Changes'!$W341&gt;43409,'[1]National Polling Changes'!AC341*100,G340)),2)</f>
        <v>24.72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8.92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43535</v>
      </c>
      <c r="B342" s="1">
        <f>ROUND((IF('[1]National Polling Changes'!$W342&gt;43409,'[1]National Polling Changes'!X342*100,B341)),2)</f>
        <v>35.590000000000003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43534</v>
      </c>
      <c r="B343" s="1">
        <f>ROUND((IF('[1]National Polling Changes'!$W343&gt;43409,'[1]National Polling Changes'!X343*100,B342)),2)</f>
        <v>35.590000000000003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43533</v>
      </c>
      <c r="B344" s="1">
        <f>ROUND((IF('[1]National Polling Changes'!$W344&gt;43409,'[1]National Polling Changes'!X344*100,B343)),2)</f>
        <v>35.65</v>
      </c>
      <c r="C344" s="1">
        <f>ROUND((IF('[1]National Polling Changes'!$W344&gt;43409,'[1]National Polling Changes'!Y344*100,C343)),2)</f>
        <v>2.89</v>
      </c>
      <c r="D344" s="1">
        <f>ROUND((IF('[1]National Polling Changes'!$W344&gt;43409,'[1]National Polling Changes'!Z344*100,D343)),2)</f>
        <v>4.6900000000000004</v>
      </c>
      <c r="E344" s="1">
        <f>ROUND((IF('[1]National Polling Changes'!$W344&gt;43409,'[1]National Polling Changes'!AA344*100,E343)),2)</f>
        <v>0.17</v>
      </c>
      <c r="F344" s="1">
        <f>ROUND((IF('[1]National Polling Changes'!$W344&gt;43409,'[1]National Polling Changes'!AB344*100,F343)),2)</f>
        <v>2.96</v>
      </c>
      <c r="G344" s="1">
        <f>ROUND((IF('[1]National Polling Changes'!$W344&gt;43409,'[1]National Polling Changes'!AC344*100,G343)),2)</f>
        <v>24.25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9.23</v>
      </c>
      <c r="J344" s="1">
        <f>ROUND((IF('[1]National Polling Changes'!$W344&gt;43409,'[1]National Polling Changes'!AF344*100,J343)),2)</f>
        <v>0.15</v>
      </c>
    </row>
    <row r="345" spans="1:10">
      <c r="A345" s="26">
        <f>'[1]National Polling Changes'!W345</f>
        <v>43532</v>
      </c>
      <c r="B345" s="1">
        <f>ROUND((IF('[1]National Polling Changes'!$W345&gt;43409,'[1]National Polling Changes'!X345*100,B344)),2)</f>
        <v>35.65</v>
      </c>
      <c r="C345" s="1">
        <f>ROUND((IF('[1]National Polling Changes'!$W345&gt;43409,'[1]National Polling Changes'!Y345*100,C344)),2)</f>
        <v>2.89</v>
      </c>
      <c r="D345" s="1">
        <f>ROUND((IF('[1]National Polling Changes'!$W345&gt;43409,'[1]National Polling Changes'!Z345*100,D344)),2)</f>
        <v>4.6900000000000004</v>
      </c>
      <c r="E345" s="1">
        <f>ROUND((IF('[1]National Polling Changes'!$W345&gt;43409,'[1]National Polling Changes'!AA345*100,E344)),2)</f>
        <v>0.17</v>
      </c>
      <c r="F345" s="1">
        <f>ROUND((IF('[1]National Polling Changes'!$W345&gt;43409,'[1]National Polling Changes'!AB345*100,F344)),2)</f>
        <v>2.96</v>
      </c>
      <c r="G345" s="1">
        <f>ROUND((IF('[1]National Polling Changes'!$W345&gt;43409,'[1]National Polling Changes'!AC345*100,G344)),2)</f>
        <v>24.25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9.23</v>
      </c>
      <c r="J345" s="1">
        <f>ROUND((IF('[1]National Polling Changes'!$W345&gt;43409,'[1]National Polling Changes'!AF345*100,J344)),2)</f>
        <v>0.15</v>
      </c>
    </row>
    <row r="346" spans="1:10">
      <c r="A346" s="26">
        <f>'[1]National Polling Changes'!W346</f>
        <v>43531</v>
      </c>
      <c r="B346" s="1">
        <f>ROUND((IF('[1]National Polling Changes'!$W346&gt;43409,'[1]National Polling Changes'!X346*100,B345)),2)</f>
        <v>35.65</v>
      </c>
      <c r="C346" s="1">
        <f>ROUND((IF('[1]National Polling Changes'!$W346&gt;43409,'[1]National Polling Changes'!Y346*100,C345)),2)</f>
        <v>2.89</v>
      </c>
      <c r="D346" s="1">
        <f>ROUND((IF('[1]National Polling Changes'!$W346&gt;43409,'[1]National Polling Changes'!Z346*100,D345)),2)</f>
        <v>4.6900000000000004</v>
      </c>
      <c r="E346" s="1">
        <f>ROUND((IF('[1]National Polling Changes'!$W346&gt;43409,'[1]National Polling Changes'!AA346*100,E345)),2)</f>
        <v>0.17</v>
      </c>
      <c r="F346" s="1">
        <f>ROUND((IF('[1]National Polling Changes'!$W346&gt;43409,'[1]National Polling Changes'!AB346*100,F345)),2)</f>
        <v>2.96</v>
      </c>
      <c r="G346" s="1">
        <f>ROUND((IF('[1]National Polling Changes'!$W346&gt;43409,'[1]National Polling Changes'!AC346*100,G345)),2)</f>
        <v>24.25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9.23</v>
      </c>
      <c r="J346" s="1">
        <f>ROUND((IF('[1]National Polling Changes'!$W346&gt;43409,'[1]National Polling Changes'!AF346*100,J345)),2)</f>
        <v>0.15</v>
      </c>
    </row>
    <row r="347" spans="1:10">
      <c r="A347" s="26">
        <f>'[1]National Polling Changes'!W347</f>
        <v>43530</v>
      </c>
      <c r="B347" s="1">
        <f>ROUND((IF('[1]National Polling Changes'!$W347&gt;43409,'[1]National Polling Changes'!X347*100,B346)),2)</f>
        <v>35.65</v>
      </c>
      <c r="C347" s="1">
        <f>ROUND((IF('[1]National Polling Changes'!$W347&gt;43409,'[1]National Polling Changes'!Y347*100,C346)),2)</f>
        <v>2.89</v>
      </c>
      <c r="D347" s="1">
        <f>ROUND((IF('[1]National Polling Changes'!$W347&gt;43409,'[1]National Polling Changes'!Z347*100,D346)),2)</f>
        <v>4.6900000000000004</v>
      </c>
      <c r="E347" s="1">
        <f>ROUND((IF('[1]National Polling Changes'!$W347&gt;43409,'[1]National Polling Changes'!AA347*100,E346)),2)</f>
        <v>0.17</v>
      </c>
      <c r="F347" s="1">
        <f>ROUND((IF('[1]National Polling Changes'!$W347&gt;43409,'[1]National Polling Changes'!AB347*100,F346)),2)</f>
        <v>2.96</v>
      </c>
      <c r="G347" s="1">
        <f>ROUND((IF('[1]National Polling Changes'!$W347&gt;43409,'[1]National Polling Changes'!AC347*100,G346)),2)</f>
        <v>24.25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9.23</v>
      </c>
      <c r="J347" s="1">
        <f>ROUND((IF('[1]National Polling Changes'!$W347&gt;43409,'[1]National Polling Changes'!AF347*100,J346)),2)</f>
        <v>0.15</v>
      </c>
    </row>
    <row r="348" spans="1:10">
      <c r="A348" s="26">
        <f>'[1]National Polling Changes'!W348</f>
        <v>43529</v>
      </c>
      <c r="B348" s="1">
        <f>ROUND((IF('[1]National Polling Changes'!$W348&gt;43409,'[1]National Polling Changes'!X348*100,B347)),2)</f>
        <v>35.65</v>
      </c>
      <c r="C348" s="1">
        <f>ROUND((IF('[1]National Polling Changes'!$W348&gt;43409,'[1]National Polling Changes'!Y348*100,C347)),2)</f>
        <v>2.89</v>
      </c>
      <c r="D348" s="1">
        <f>ROUND((IF('[1]National Polling Changes'!$W348&gt;43409,'[1]National Polling Changes'!Z348*100,D347)),2)</f>
        <v>4.6900000000000004</v>
      </c>
      <c r="E348" s="1">
        <f>ROUND((IF('[1]National Polling Changes'!$W348&gt;43409,'[1]National Polling Changes'!AA348*100,E347)),2)</f>
        <v>0.17</v>
      </c>
      <c r="F348" s="1">
        <f>ROUND((IF('[1]National Polling Changes'!$W348&gt;43409,'[1]National Polling Changes'!AB348*100,F347)),2)</f>
        <v>2.96</v>
      </c>
      <c r="G348" s="1">
        <f>ROUND((IF('[1]National Polling Changes'!$W348&gt;43409,'[1]National Polling Changes'!AC348*100,G347)),2)</f>
        <v>24.25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9.23</v>
      </c>
      <c r="J348" s="1">
        <f>ROUND((IF('[1]National Polling Changes'!$W348&gt;43409,'[1]National Polling Changes'!AF348*100,J347)),2)</f>
        <v>0.15</v>
      </c>
    </row>
    <row r="349" spans="1:10">
      <c r="A349" s="26">
        <f>'[1]National Polling Changes'!W349</f>
        <v>43528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43527</v>
      </c>
      <c r="B350" s="1">
        <f>ROUND((IF('[1]National Polling Changes'!$W350&gt;43409,'[1]National Polling Changes'!X350*100,B349)),2)</f>
        <v>36.06</v>
      </c>
      <c r="C350" s="1">
        <f>ROUND((IF('[1]National Polling Changes'!$W350&gt;43409,'[1]National Polling Changes'!Y350*100,C349)),2)</f>
        <v>2.91</v>
      </c>
      <c r="D350" s="1">
        <f>ROUND((IF('[1]National Polling Changes'!$W350&gt;43409,'[1]National Polling Changes'!Z350*100,D349)),2)</f>
        <v>4.63</v>
      </c>
      <c r="E350" s="1">
        <f>ROUND((IF('[1]National Polling Changes'!$W350&gt;43409,'[1]National Polling Changes'!AA350*100,E349)),2)</f>
        <v>0.18</v>
      </c>
      <c r="F350" s="1">
        <f>ROUND((IF('[1]National Polling Changes'!$W350&gt;43409,'[1]National Polling Changes'!AB350*100,F349)),2)</f>
        <v>2.94</v>
      </c>
      <c r="G350" s="1">
        <f>ROUND((IF('[1]National Polling Changes'!$W350&gt;43409,'[1]National Polling Changes'!AC350*100,G349)),2)</f>
        <v>24.01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9.19</v>
      </c>
      <c r="J350" s="1">
        <f>ROUND((IF('[1]National Polling Changes'!$W350&gt;43409,'[1]National Polling Changes'!AF350*100,J349)),2)</f>
        <v>0.08</v>
      </c>
    </row>
    <row r="351" spans="1:10">
      <c r="A351" s="26">
        <f>'[1]National Polling Changes'!W351</f>
        <v>43526</v>
      </c>
      <c r="B351" s="1">
        <f>ROUND((IF('[1]National Polling Changes'!$W351&gt;43409,'[1]National Polling Changes'!X351*100,B350)),2)</f>
        <v>36.03</v>
      </c>
      <c r="C351" s="1">
        <f>ROUND((IF('[1]National Polling Changes'!$W351&gt;43409,'[1]National Polling Changes'!Y351*100,C350)),2)</f>
        <v>3.08</v>
      </c>
      <c r="D351" s="1">
        <f>ROUND((IF('[1]National Polling Changes'!$W351&gt;43409,'[1]National Polling Changes'!Z351*100,D350)),2)</f>
        <v>4.7</v>
      </c>
      <c r="E351" s="1">
        <f>ROUND((IF('[1]National Polling Changes'!$W351&gt;43409,'[1]National Polling Changes'!AA351*100,E350)),2)</f>
        <v>0.1</v>
      </c>
      <c r="F351" s="1">
        <f>ROUND((IF('[1]National Polling Changes'!$W351&gt;43409,'[1]National Polling Changes'!AB351*100,F350)),2)</f>
        <v>2.92</v>
      </c>
      <c r="G351" s="1">
        <f>ROUND((IF('[1]National Polling Changes'!$W351&gt;43409,'[1]National Polling Changes'!AC351*100,G350)),2)</f>
        <v>23.66</v>
      </c>
      <c r="H351" s="1">
        <f>ROUND((IF('[1]National Polling Changes'!$W351&gt;43409,'[1]National Polling Changes'!AD351*100,H350)),2)</f>
        <v>0.04</v>
      </c>
      <c r="I351" s="1">
        <f>ROUND((IF('[1]National Polling Changes'!$W351&gt;43409,'[1]National Polling Changes'!AE351*100,I350)),2)</f>
        <v>9.3800000000000008</v>
      </c>
      <c r="J351" s="1">
        <f>ROUND((IF('[1]National Polling Changes'!$W351&gt;43409,'[1]National Polling Changes'!AF351*100,J350)),2)</f>
        <v>0.09</v>
      </c>
    </row>
    <row r="352" spans="1:10">
      <c r="A352" s="26">
        <f>'[1]National Polling Changes'!W352</f>
        <v>43525</v>
      </c>
      <c r="B352" s="1">
        <f>ROUND((IF('[1]National Polling Changes'!$W352&gt;43409,'[1]National Polling Changes'!X352*100,B351)),2)</f>
        <v>36.03</v>
      </c>
      <c r="C352" s="1">
        <f>ROUND((IF('[1]National Polling Changes'!$W352&gt;43409,'[1]National Polling Changes'!Y352*100,C351)),2)</f>
        <v>3.08</v>
      </c>
      <c r="D352" s="1">
        <f>ROUND((IF('[1]National Polling Changes'!$W352&gt;43409,'[1]National Polling Changes'!Z352*100,D351)),2)</f>
        <v>4.7</v>
      </c>
      <c r="E352" s="1">
        <f>ROUND((IF('[1]National Polling Changes'!$W352&gt;43409,'[1]National Polling Changes'!AA352*100,E351)),2)</f>
        <v>0.1</v>
      </c>
      <c r="F352" s="1">
        <f>ROUND((IF('[1]National Polling Changes'!$W352&gt;43409,'[1]National Polling Changes'!AB352*100,F351)),2)</f>
        <v>2.92</v>
      </c>
      <c r="G352" s="1">
        <f>ROUND((IF('[1]National Polling Changes'!$W352&gt;43409,'[1]National Polling Changes'!AC352*100,G351)),2)</f>
        <v>23.66</v>
      </c>
      <c r="H352" s="1">
        <f>ROUND((IF('[1]National Polling Changes'!$W352&gt;43409,'[1]National Polling Changes'!AD352*100,H351)),2)</f>
        <v>0.04</v>
      </c>
      <c r="I352" s="1">
        <f>ROUND((IF('[1]National Polling Changes'!$W352&gt;43409,'[1]National Polling Changes'!AE352*100,I351)),2)</f>
        <v>9.3800000000000008</v>
      </c>
      <c r="J352" s="1">
        <f>ROUND((IF('[1]National Polling Changes'!$W352&gt;43409,'[1]National Polling Changes'!AF352*100,J351)),2)</f>
        <v>0.09</v>
      </c>
    </row>
    <row r="353" spans="1:10">
      <c r="A353" s="26">
        <f>'[1]National Polling Changes'!W353</f>
        <v>43524</v>
      </c>
      <c r="B353" s="1">
        <f>ROUND((IF('[1]National Polling Changes'!$W353&gt;43409,'[1]National Polling Changes'!X353*100,B352)),2)</f>
        <v>36.03</v>
      </c>
      <c r="C353" s="1">
        <f>ROUND((IF('[1]National Polling Changes'!$W353&gt;43409,'[1]National Polling Changes'!Y353*100,C352)),2)</f>
        <v>3.08</v>
      </c>
      <c r="D353" s="1">
        <f>ROUND((IF('[1]National Polling Changes'!$W353&gt;43409,'[1]National Polling Changes'!Z353*100,D352)),2)</f>
        <v>4.7</v>
      </c>
      <c r="E353" s="1">
        <f>ROUND((IF('[1]National Polling Changes'!$W353&gt;43409,'[1]National Polling Changes'!AA353*100,E352)),2)</f>
        <v>0.1</v>
      </c>
      <c r="F353" s="1">
        <f>ROUND((IF('[1]National Polling Changes'!$W353&gt;43409,'[1]National Polling Changes'!AB353*100,F352)),2)</f>
        <v>2.92</v>
      </c>
      <c r="G353" s="1">
        <f>ROUND((IF('[1]National Polling Changes'!$W353&gt;43409,'[1]National Polling Changes'!AC353*100,G352)),2)</f>
        <v>23.66</v>
      </c>
      <c r="H353" s="1">
        <f>ROUND((IF('[1]National Polling Changes'!$W353&gt;43409,'[1]National Polling Changes'!AD353*100,H352)),2)</f>
        <v>0.04</v>
      </c>
      <c r="I353" s="1">
        <f>ROUND((IF('[1]National Polling Changes'!$W353&gt;43409,'[1]National Polling Changes'!AE353*100,I352)),2)</f>
        <v>9.3800000000000008</v>
      </c>
      <c r="J353" s="1">
        <f>ROUND((IF('[1]National Polling Changes'!$W353&gt;43409,'[1]National Polling Changes'!AF353*100,J352)),2)</f>
        <v>0.09</v>
      </c>
    </row>
    <row r="354" spans="1:10">
      <c r="A354" s="26">
        <f>'[1]National Polling Changes'!W354</f>
        <v>43523</v>
      </c>
      <c r="B354" s="1">
        <f>ROUND((IF('[1]National Polling Changes'!$W354&gt;43409,'[1]National Polling Changes'!X354*100,B353)),2)</f>
        <v>36.03</v>
      </c>
      <c r="C354" s="1">
        <f>ROUND((IF('[1]National Polling Changes'!$W354&gt;43409,'[1]National Polling Changes'!Y354*100,C353)),2)</f>
        <v>3.08</v>
      </c>
      <c r="D354" s="1">
        <f>ROUND((IF('[1]National Polling Changes'!$W354&gt;43409,'[1]National Polling Changes'!Z354*100,D353)),2)</f>
        <v>4.7</v>
      </c>
      <c r="E354" s="1">
        <f>ROUND((IF('[1]National Polling Changes'!$W354&gt;43409,'[1]National Polling Changes'!AA354*100,E353)),2)</f>
        <v>0.1</v>
      </c>
      <c r="F354" s="1">
        <f>ROUND((IF('[1]National Polling Changes'!$W354&gt;43409,'[1]National Polling Changes'!AB354*100,F353)),2)</f>
        <v>2.92</v>
      </c>
      <c r="G354" s="1">
        <f>ROUND((IF('[1]National Polling Changes'!$W354&gt;43409,'[1]National Polling Changes'!AC354*100,G353)),2)</f>
        <v>23.66</v>
      </c>
      <c r="H354" s="1">
        <f>ROUND((IF('[1]National Polling Changes'!$W354&gt;43409,'[1]National Polling Changes'!AD354*100,H353)),2)</f>
        <v>0.04</v>
      </c>
      <c r="I354" s="1">
        <f>ROUND((IF('[1]National Polling Changes'!$W354&gt;43409,'[1]National Polling Changes'!AE354*100,I353)),2)</f>
        <v>9.3800000000000008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43522</v>
      </c>
      <c r="B355" s="1">
        <f>ROUND((IF('[1]National Polling Changes'!$W355&gt;43409,'[1]National Polling Changes'!X355*100,B354)),2)</f>
        <v>36.03</v>
      </c>
      <c r="C355" s="1">
        <f>ROUND((IF('[1]National Polling Changes'!$W355&gt;43409,'[1]National Polling Changes'!Y355*100,C354)),2)</f>
        <v>3.08</v>
      </c>
      <c r="D355" s="1">
        <f>ROUND((IF('[1]National Polling Changes'!$W355&gt;43409,'[1]National Polling Changes'!Z355*100,D354)),2)</f>
        <v>4.7</v>
      </c>
      <c r="E355" s="1">
        <f>ROUND((IF('[1]National Polling Changes'!$W355&gt;43409,'[1]National Polling Changes'!AA355*100,E354)),2)</f>
        <v>0.1</v>
      </c>
      <c r="F355" s="1">
        <f>ROUND((IF('[1]National Polling Changes'!$W355&gt;43409,'[1]National Polling Changes'!AB355*100,F354)),2)</f>
        <v>2.92</v>
      </c>
      <c r="G355" s="1">
        <f>ROUND((IF('[1]National Polling Changes'!$W355&gt;43409,'[1]National Polling Changes'!AC355*100,G354)),2)</f>
        <v>23.66</v>
      </c>
      <c r="H355" s="1">
        <f>ROUND((IF('[1]National Polling Changes'!$W355&gt;43409,'[1]National Polling Changes'!AD355*100,H354)),2)</f>
        <v>0.04</v>
      </c>
      <c r="I355" s="1">
        <f>ROUND((IF('[1]National Polling Changes'!$W355&gt;43409,'[1]National Polling Changes'!AE355*100,I354)),2)</f>
        <v>9.3800000000000008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43521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43520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43519</v>
      </c>
      <c r="B358" s="1">
        <f>ROUND((IF('[1]National Polling Changes'!$W358&gt;43409,'[1]National Polling Changes'!X358*100,B357)),2)</f>
        <v>36.229999999999997</v>
      </c>
      <c r="C358" s="1">
        <f>ROUND((IF('[1]National Polling Changes'!$W358&gt;43409,'[1]National Polling Changes'!Y358*100,C357)),2)</f>
        <v>3.07</v>
      </c>
      <c r="D358" s="1">
        <f>ROUND((IF('[1]National Polling Changes'!$W358&gt;43409,'[1]National Polling Changes'!Z358*100,D357)),2)</f>
        <v>4.71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2.93</v>
      </c>
      <c r="G358" s="1">
        <f>ROUND((IF('[1]National Polling Changes'!$W358&gt;43409,'[1]National Polling Changes'!AC358*100,G357)),2)</f>
        <v>23.49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9.35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43518</v>
      </c>
      <c r="B359" s="1">
        <f>ROUND((IF('[1]National Polling Changes'!$W359&gt;43409,'[1]National Polling Changes'!X359*100,B358)),2)</f>
        <v>36.71</v>
      </c>
      <c r="C359" s="1">
        <f>ROUND((IF('[1]National Polling Changes'!$W359&gt;43409,'[1]National Polling Changes'!Y359*100,C358)),2)</f>
        <v>3.15</v>
      </c>
      <c r="D359" s="1">
        <f>ROUND((IF('[1]National Polling Changes'!$W359&gt;43409,'[1]National Polling Changes'!Z359*100,D358)),2)</f>
        <v>4.8600000000000003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2.93</v>
      </c>
      <c r="G359" s="1">
        <f>ROUND((IF('[1]National Polling Changes'!$W359&gt;43409,'[1]National Polling Changes'!AC359*100,G358)),2)</f>
        <v>22.85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43517</v>
      </c>
      <c r="B360" s="1">
        <f>ROUND((IF('[1]National Polling Changes'!$W360&gt;43409,'[1]National Polling Changes'!X360*100,B359)),2)</f>
        <v>36.71</v>
      </c>
      <c r="C360" s="1">
        <f>ROUND((IF('[1]National Polling Changes'!$W360&gt;43409,'[1]National Polling Changes'!Y360*100,C359)),2)</f>
        <v>3.15</v>
      </c>
      <c r="D360" s="1">
        <f>ROUND((IF('[1]National Polling Changes'!$W360&gt;43409,'[1]National Polling Changes'!Z360*100,D359)),2)</f>
        <v>4.8600000000000003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2.93</v>
      </c>
      <c r="G360" s="1">
        <f>ROUND((IF('[1]National Polling Changes'!$W360&gt;43409,'[1]National Polling Changes'!AC360*100,G359)),2)</f>
        <v>22.85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43516</v>
      </c>
      <c r="B361" s="1">
        <f>ROUND((IF('[1]National Polling Changes'!$W361&gt;43409,'[1]National Polling Changes'!X361*100,B360)),2)</f>
        <v>36.71</v>
      </c>
      <c r="C361" s="1">
        <f>ROUND((IF('[1]National Polling Changes'!$W361&gt;43409,'[1]National Polling Changes'!Y361*100,C360)),2)</f>
        <v>3.15</v>
      </c>
      <c r="D361" s="1">
        <f>ROUND((IF('[1]National Polling Changes'!$W361&gt;43409,'[1]National Polling Changes'!Z361*100,D360)),2)</f>
        <v>4.8600000000000003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2.93</v>
      </c>
      <c r="G361" s="1">
        <f>ROUND((IF('[1]National Polling Changes'!$W361&gt;43409,'[1]National Polling Changes'!AC361*100,G360)),2)</f>
        <v>22.85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43515</v>
      </c>
      <c r="B362" s="1">
        <f>ROUND((IF('[1]National Polling Changes'!$W362&gt;43409,'[1]National Polling Changes'!X362*100,B361)),2)</f>
        <v>36.590000000000003</v>
      </c>
      <c r="C362" s="1">
        <f>ROUND((IF('[1]National Polling Changes'!$W362&gt;43409,'[1]National Polling Changes'!Y362*100,C361)),2)</f>
        <v>3.17</v>
      </c>
      <c r="D362" s="1">
        <f>ROUND((IF('[1]National Polling Changes'!$W362&gt;43409,'[1]National Polling Changes'!Z362*100,D361)),2)</f>
        <v>4.9000000000000004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2.93</v>
      </c>
      <c r="G362" s="1">
        <f>ROUND((IF('[1]National Polling Changes'!$W362&gt;43409,'[1]National Polling Changes'!AC362*100,G361)),2)</f>
        <v>22.87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9.41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43514</v>
      </c>
      <c r="B363" s="1">
        <f>ROUND((IF('[1]National Polling Changes'!$W363&gt;43409,'[1]National Polling Changes'!X363*100,B362)),2)</f>
        <v>36.590000000000003</v>
      </c>
      <c r="C363" s="1">
        <f>ROUND((IF('[1]National Polling Changes'!$W363&gt;43409,'[1]National Polling Changes'!Y363*100,C362)),2)</f>
        <v>3.17</v>
      </c>
      <c r="D363" s="1">
        <f>ROUND((IF('[1]National Polling Changes'!$W363&gt;43409,'[1]National Polling Changes'!Z363*100,D362)),2)</f>
        <v>4.9000000000000004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22.87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9.41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43513</v>
      </c>
      <c r="B364" s="1">
        <f>ROUND((IF('[1]National Polling Changes'!$W364&gt;43409,'[1]National Polling Changes'!X364*100,B363)),2)</f>
        <v>36.700000000000003</v>
      </c>
      <c r="C364" s="1">
        <f>ROUND((IF('[1]National Polling Changes'!$W364&gt;43409,'[1]National Polling Changes'!Y364*100,C363)),2)</f>
        <v>3.14</v>
      </c>
      <c r="D364" s="1">
        <f>ROUND((IF('[1]National Polling Changes'!$W364&gt;43409,'[1]National Polling Changes'!Z364*100,D363)),2)</f>
        <v>4.75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2.79</v>
      </c>
      <c r="G364" s="1">
        <f>ROUND((IF('[1]National Polling Changes'!$W364&gt;43409,'[1]National Polling Changes'!AC364*100,G363)),2)</f>
        <v>23.17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43512</v>
      </c>
      <c r="B365" s="1">
        <f>ROUND((IF('[1]National Polling Changes'!$W365&gt;43409,'[1]National Polling Changes'!X365*100,B364)),2)</f>
        <v>36.56</v>
      </c>
      <c r="C365" s="1">
        <f>ROUND((IF('[1]National Polling Changes'!$W365&gt;43409,'[1]National Polling Changes'!Y365*100,C364)),2)</f>
        <v>3.09</v>
      </c>
      <c r="D365" s="1">
        <f>ROUND((IF('[1]National Polling Changes'!$W365&gt;43409,'[1]National Polling Changes'!Z365*100,D364)),2)</f>
        <v>4.87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</v>
      </c>
      <c r="G365" s="1">
        <f>ROUND((IF('[1]National Polling Changes'!$W365&gt;43409,'[1]National Polling Changes'!AC365*100,G364)),2)</f>
        <v>23.06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9.39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43511</v>
      </c>
      <c r="B366" s="1">
        <f>ROUND((IF('[1]National Polling Changes'!$W366&gt;43409,'[1]National Polling Changes'!X366*100,B365)),2)</f>
        <v>36.96</v>
      </c>
      <c r="C366" s="1">
        <f>ROUND((IF('[1]National Polling Changes'!$W366&gt;43409,'[1]National Polling Changes'!Y366*100,C365)),2)</f>
        <v>3.24</v>
      </c>
      <c r="D366" s="1">
        <f>ROUND((IF('[1]National Polling Changes'!$W366&gt;43409,'[1]National Polling Changes'!Z366*100,D365)),2)</f>
        <v>4.6500000000000004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2.6</v>
      </c>
      <c r="G366" s="1">
        <f>ROUND((IF('[1]National Polling Changes'!$W366&gt;43409,'[1]National Polling Changes'!AC366*100,G365)),2)</f>
        <v>23.07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43510</v>
      </c>
      <c r="B367" s="1">
        <f>ROUND((IF('[1]National Polling Changes'!$W367&gt;43409,'[1]National Polling Changes'!X367*100,B366)),2)</f>
        <v>36.96</v>
      </c>
      <c r="C367" s="1">
        <f>ROUND((IF('[1]National Polling Changes'!$W367&gt;43409,'[1]National Polling Changes'!Y367*100,C366)),2)</f>
        <v>3.24</v>
      </c>
      <c r="D367" s="1">
        <f>ROUND((IF('[1]National Polling Changes'!$W367&gt;43409,'[1]National Polling Changes'!Z367*100,D366)),2)</f>
        <v>4.6500000000000004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2.6</v>
      </c>
      <c r="G367" s="1">
        <f>ROUND((IF('[1]National Polling Changes'!$W367&gt;43409,'[1]National Polling Changes'!AC367*100,G366)),2)</f>
        <v>23.07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43509</v>
      </c>
      <c r="B368" s="1">
        <f>ROUND((IF('[1]National Polling Changes'!$W368&gt;43409,'[1]National Polling Changes'!X368*100,B367)),2)</f>
        <v>36.96</v>
      </c>
      <c r="C368" s="1">
        <f>ROUND((IF('[1]National Polling Changes'!$W368&gt;43409,'[1]National Polling Changes'!Y368*100,C367)),2)</f>
        <v>3.24</v>
      </c>
      <c r="D368" s="1">
        <f>ROUND((IF('[1]National Polling Changes'!$W368&gt;43409,'[1]National Polling Changes'!Z368*100,D367)),2)</f>
        <v>4.6500000000000004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2.6</v>
      </c>
      <c r="G368" s="1">
        <f>ROUND((IF('[1]National Polling Changes'!$W368&gt;43409,'[1]National Polling Changes'!AC368*100,G367)),2)</f>
        <v>23.07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43508</v>
      </c>
      <c r="B369" s="1">
        <f>ROUND((IF('[1]National Polling Changes'!$W369&gt;43409,'[1]National Polling Changes'!X369*100,B368)),2)</f>
        <v>36.96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4.6500000000000004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2.6</v>
      </c>
      <c r="G369" s="1">
        <f>ROUND((IF('[1]National Polling Changes'!$W369&gt;43409,'[1]National Polling Changes'!AC369*100,G368)),2)</f>
        <v>23.07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43507</v>
      </c>
      <c r="B370" s="1">
        <f>ROUND((IF('[1]National Polling Changes'!$W370&gt;43409,'[1]National Polling Changes'!X370*100,B369)),2)</f>
        <v>36.96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2.6</v>
      </c>
      <c r="G370" s="1">
        <f>ROUND((IF('[1]National Polling Changes'!$W370&gt;43409,'[1]National Polling Changes'!AC370*100,G369)),2)</f>
        <v>23.07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43506</v>
      </c>
      <c r="B371" s="1">
        <f>ROUND((IF('[1]National Polling Changes'!$W371&gt;43409,'[1]National Polling Changes'!X371*100,B370)),2)</f>
        <v>36.93</v>
      </c>
      <c r="C371" s="1">
        <f>ROUND((IF('[1]National Polling Changes'!$W371&gt;43409,'[1]National Polling Changes'!Y371*100,C370)),2)</f>
        <v>3.3</v>
      </c>
      <c r="D371" s="1">
        <f>ROUND((IF('[1]National Polling Changes'!$W371&gt;43409,'[1]National Polling Changes'!Z371*100,D370)),2)</f>
        <v>4.7300000000000004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2.59</v>
      </c>
      <c r="G371" s="1">
        <f>ROUND((IF('[1]National Polling Changes'!$W371&gt;43409,'[1]National Polling Changes'!AC371*100,G370)),2)</f>
        <v>22.97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43505</v>
      </c>
      <c r="B372" s="1">
        <f>ROUND((IF('[1]National Polling Changes'!$W372&gt;43409,'[1]National Polling Changes'!X372*100,B371)),2)</f>
        <v>37.229999999999997</v>
      </c>
      <c r="C372" s="1">
        <f>ROUND((IF('[1]National Polling Changes'!$W372&gt;43409,'[1]National Polling Changes'!Y372*100,C371)),2)</f>
        <v>3.43</v>
      </c>
      <c r="D372" s="1">
        <f>ROUND((IF('[1]National Polling Changes'!$W372&gt;43409,'[1]National Polling Changes'!Z372*100,D371)),2)</f>
        <v>4.55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2.5</v>
      </c>
      <c r="G372" s="1">
        <f>ROUND((IF('[1]National Polling Changes'!$W372&gt;43409,'[1]National Polling Changes'!AC372*100,G371)),2)</f>
        <v>22.72</v>
      </c>
      <c r="H372" s="1">
        <f>ROUND((IF('[1]National Polling Changes'!$W372&gt;43409,'[1]National Polling Changes'!AD372*100,H371)),2)</f>
        <v>0.05</v>
      </c>
      <c r="I372" s="1">
        <f>ROUND((IF('[1]National Polling Changes'!$W372&gt;43409,'[1]National Polling Changes'!AE372*100,I371)),2)</f>
        <v>9.4</v>
      </c>
      <c r="J372" s="1">
        <f>ROUND((IF('[1]National Polling Changes'!$W372&gt;43409,'[1]National Polling Changes'!AF372*100,J371)),2)</f>
        <v>0.12</v>
      </c>
    </row>
    <row r="373" spans="1:10">
      <c r="A373" s="26">
        <f>'[1]National Polling Changes'!W373</f>
        <v>43504</v>
      </c>
      <c r="B373" s="1">
        <f>ROUND((IF('[1]National Polling Changes'!$W373&gt;43409,'[1]National Polling Changes'!X373*100,B372)),2)</f>
        <v>37.229999999999997</v>
      </c>
      <c r="C373" s="1">
        <f>ROUND((IF('[1]National Polling Changes'!$W373&gt;43409,'[1]National Polling Changes'!Y373*100,C372)),2)</f>
        <v>3.43</v>
      </c>
      <c r="D373" s="1">
        <f>ROUND((IF('[1]National Polling Changes'!$W373&gt;43409,'[1]National Polling Changes'!Z373*100,D372)),2)</f>
        <v>4.55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2.5</v>
      </c>
      <c r="G373" s="1">
        <f>ROUND((IF('[1]National Polling Changes'!$W373&gt;43409,'[1]National Polling Changes'!AC373*100,G372)),2)</f>
        <v>22.72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9.4</v>
      </c>
      <c r="J373" s="1">
        <f>ROUND((IF('[1]National Polling Changes'!$W373&gt;43409,'[1]National Polling Changes'!AF373*100,J372)),2)</f>
        <v>0.12</v>
      </c>
    </row>
    <row r="374" spans="1:10">
      <c r="A374" s="26">
        <f>'[1]National Polling Changes'!W374</f>
        <v>43503</v>
      </c>
      <c r="B374" s="1">
        <f>ROUND((IF('[1]National Polling Changes'!$W374&gt;43409,'[1]National Polling Changes'!X374*100,B373)),2)</f>
        <v>37.229999999999997</v>
      </c>
      <c r="C374" s="1">
        <f>ROUND((IF('[1]National Polling Changes'!$W374&gt;43409,'[1]National Polling Changes'!Y374*100,C373)),2)</f>
        <v>3.43</v>
      </c>
      <c r="D374" s="1">
        <f>ROUND((IF('[1]National Polling Changes'!$W374&gt;43409,'[1]National Polling Changes'!Z374*100,D373)),2)</f>
        <v>4.55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2.5</v>
      </c>
      <c r="G374" s="1">
        <f>ROUND((IF('[1]National Polling Changes'!$W374&gt;43409,'[1]National Polling Changes'!AC374*100,G373)),2)</f>
        <v>22.72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9.4</v>
      </c>
      <c r="J374" s="1">
        <f>ROUND((IF('[1]National Polling Changes'!$W374&gt;43409,'[1]National Polling Changes'!AF374*100,J373)),2)</f>
        <v>0.12</v>
      </c>
    </row>
    <row r="375" spans="1:10">
      <c r="A375" s="26">
        <f>'[1]National Polling Changes'!W375</f>
        <v>43502</v>
      </c>
      <c r="B375" s="1">
        <f>ROUND((IF('[1]National Polling Changes'!$W375&gt;43409,'[1]National Polling Changes'!X375*100,B374)),2)</f>
        <v>37.229999999999997</v>
      </c>
      <c r="C375" s="1">
        <f>ROUND((IF('[1]National Polling Changes'!$W375&gt;43409,'[1]National Polling Changes'!Y375*100,C374)),2)</f>
        <v>3.43</v>
      </c>
      <c r="D375" s="1">
        <f>ROUND((IF('[1]National Polling Changes'!$W375&gt;43409,'[1]National Polling Changes'!Z375*100,D374)),2)</f>
        <v>4.55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2.5</v>
      </c>
      <c r="G375" s="1">
        <f>ROUND((IF('[1]National Polling Changes'!$W375&gt;43409,'[1]National Polling Changes'!AC375*100,G374)),2)</f>
        <v>22.72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9.4</v>
      </c>
      <c r="J375" s="1">
        <f>ROUND((IF('[1]National Polling Changes'!$W375&gt;43409,'[1]National Polling Changes'!AF375*100,J374)),2)</f>
        <v>0.12</v>
      </c>
    </row>
    <row r="376" spans="1:10">
      <c r="A376" s="26">
        <f>'[1]National Polling Changes'!W376</f>
        <v>43501</v>
      </c>
      <c r="B376" s="1">
        <f>ROUND((IF('[1]National Polling Changes'!$W376&gt;43409,'[1]National Polling Changes'!X376*100,B375)),2)</f>
        <v>37.229999999999997</v>
      </c>
      <c r="C376" s="1">
        <f>ROUND((IF('[1]National Polling Changes'!$W376&gt;43409,'[1]National Polling Changes'!Y376*100,C375)),2)</f>
        <v>3.43</v>
      </c>
      <c r="D376" s="1">
        <f>ROUND((IF('[1]National Polling Changes'!$W376&gt;43409,'[1]National Polling Changes'!Z376*100,D375)),2)</f>
        <v>4.55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</v>
      </c>
      <c r="G376" s="1">
        <f>ROUND((IF('[1]National Polling Changes'!$W376&gt;43409,'[1]National Polling Changes'!AC376*100,G375)),2)</f>
        <v>22.72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9.4</v>
      </c>
      <c r="J376" s="1">
        <f>ROUND((IF('[1]National Polling Changes'!$W376&gt;43409,'[1]National Polling Changes'!AF376*100,J375)),2)</f>
        <v>0.12</v>
      </c>
    </row>
    <row r="377" spans="1:10">
      <c r="A377" s="26">
        <f>'[1]National Polling Changes'!W377</f>
        <v>43500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43499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43498</v>
      </c>
      <c r="B379" s="1">
        <f>ROUND((IF('[1]National Polling Changes'!$W379&gt;43409,'[1]National Polling Changes'!X379*100,B378)),2)</f>
        <v>37.28</v>
      </c>
      <c r="C379" s="1">
        <f>ROUND((IF('[1]National Polling Changes'!$W379&gt;43409,'[1]National Polling Changes'!Y379*100,C378)),2)</f>
        <v>3.41</v>
      </c>
      <c r="D379" s="1">
        <f>ROUND((IF('[1]National Polling Changes'!$W379&gt;43409,'[1]National Polling Changes'!Z379*100,D378)),2)</f>
        <v>4.62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22.67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9.36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43497</v>
      </c>
      <c r="B380" s="1">
        <f>ROUND((IF('[1]National Polling Changes'!$W380&gt;43409,'[1]National Polling Changes'!X380*100,B379)),2)</f>
        <v>37.5</v>
      </c>
      <c r="C380" s="1">
        <f>ROUND((IF('[1]National Polling Changes'!$W380&gt;43409,'[1]National Polling Changes'!Y380*100,C379)),2)</f>
        <v>3.58</v>
      </c>
      <c r="D380" s="1">
        <f>ROUND((IF('[1]National Polling Changes'!$W380&gt;43409,'[1]National Polling Changes'!Z380*100,D379)),2)</f>
        <v>4.53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2.52</v>
      </c>
      <c r="G380" s="1">
        <f>ROUND((IF('[1]National Polling Changes'!$W380&gt;43409,'[1]National Polling Changes'!AC380*100,G379)),2)</f>
        <v>22.45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9.24</v>
      </c>
      <c r="J380" s="1">
        <f>ROUND((IF('[1]National Polling Changes'!$W380&gt;43409,'[1]National Polling Changes'!AF380*100,J379)),2)</f>
        <v>0.13</v>
      </c>
    </row>
    <row r="381" spans="1:10">
      <c r="A381" s="26">
        <f>'[1]National Polling Changes'!W381</f>
        <v>43496</v>
      </c>
      <c r="B381" s="1">
        <f>ROUND((IF('[1]National Polling Changes'!$W381&gt;43409,'[1]National Polling Changes'!X381*100,B380)),2)</f>
        <v>37.5</v>
      </c>
      <c r="C381" s="1">
        <f>ROUND((IF('[1]National Polling Changes'!$W381&gt;43409,'[1]National Polling Changes'!Y381*100,C380)),2)</f>
        <v>3.58</v>
      </c>
      <c r="D381" s="1">
        <f>ROUND((IF('[1]National Polling Changes'!$W381&gt;43409,'[1]National Polling Changes'!Z381*100,D380)),2)</f>
        <v>4.53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2.52</v>
      </c>
      <c r="G381" s="1">
        <f>ROUND((IF('[1]National Polling Changes'!$W381&gt;43409,'[1]National Polling Changes'!AC381*100,G380)),2)</f>
        <v>22.45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9.24</v>
      </c>
      <c r="J381" s="1">
        <f>ROUND((IF('[1]National Polling Changes'!$W381&gt;43409,'[1]National Polling Changes'!AF381*100,J380)),2)</f>
        <v>0.13</v>
      </c>
    </row>
    <row r="382" spans="1:10">
      <c r="A382" s="26">
        <f>'[1]National Polling Changes'!W382</f>
        <v>43495</v>
      </c>
      <c r="B382" s="1">
        <f>ROUND((IF('[1]National Polling Changes'!$W382&gt;43409,'[1]National Polling Changes'!X382*100,B381)),2)</f>
        <v>37.5</v>
      </c>
      <c r="C382" s="1">
        <f>ROUND((IF('[1]National Polling Changes'!$W382&gt;43409,'[1]National Polling Changes'!Y382*100,C381)),2)</f>
        <v>3.58</v>
      </c>
      <c r="D382" s="1">
        <f>ROUND((IF('[1]National Polling Changes'!$W382&gt;43409,'[1]National Polling Changes'!Z382*100,D381)),2)</f>
        <v>4.53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2.52</v>
      </c>
      <c r="G382" s="1">
        <f>ROUND((IF('[1]National Polling Changes'!$W382&gt;43409,'[1]National Polling Changes'!AC382*100,G381)),2)</f>
        <v>22.45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9.24</v>
      </c>
      <c r="J382" s="1">
        <f>ROUND((IF('[1]National Polling Changes'!$W382&gt;43409,'[1]National Polling Changes'!AF382*100,J381)),2)</f>
        <v>0.13</v>
      </c>
    </row>
    <row r="383" spans="1:10">
      <c r="A383" s="26">
        <f>'[1]National Polling Changes'!W383</f>
        <v>43494</v>
      </c>
      <c r="B383" s="1">
        <f>ROUND((IF('[1]National Polling Changes'!$W383&gt;43409,'[1]National Polling Changes'!X383*100,B382)),2)</f>
        <v>37.5</v>
      </c>
      <c r="C383" s="1">
        <f>ROUND((IF('[1]National Polling Changes'!$W383&gt;43409,'[1]National Polling Changes'!Y383*100,C382)),2)</f>
        <v>3.58</v>
      </c>
      <c r="D383" s="1">
        <f>ROUND((IF('[1]National Polling Changes'!$W383&gt;43409,'[1]National Polling Changes'!Z383*100,D382)),2)</f>
        <v>4.53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2.52</v>
      </c>
      <c r="G383" s="1">
        <f>ROUND((IF('[1]National Polling Changes'!$W383&gt;43409,'[1]National Polling Changes'!AC383*100,G382)),2)</f>
        <v>22.45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9.24</v>
      </c>
      <c r="J383" s="1">
        <f>ROUND((IF('[1]National Polling Changes'!$W383&gt;43409,'[1]National Polling Changes'!AF383*100,J382)),2)</f>
        <v>0.13</v>
      </c>
    </row>
    <row r="384" spans="1:10">
      <c r="A384" s="26">
        <f>'[1]National Polling Changes'!W384</f>
        <v>43493</v>
      </c>
      <c r="B384" s="1">
        <f>ROUND((IF('[1]National Polling Changes'!$W384&gt;43409,'[1]National Polling Changes'!X384*100,B383)),2)</f>
        <v>37.5</v>
      </c>
      <c r="C384" s="1">
        <f>ROUND((IF('[1]National Polling Changes'!$W384&gt;43409,'[1]National Polling Changes'!Y384*100,C383)),2)</f>
        <v>3.58</v>
      </c>
      <c r="D384" s="1">
        <f>ROUND((IF('[1]National Polling Changes'!$W384&gt;43409,'[1]National Polling Changes'!Z384*100,D383)),2)</f>
        <v>4.53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2.52</v>
      </c>
      <c r="G384" s="1">
        <f>ROUND((IF('[1]National Polling Changes'!$W384&gt;43409,'[1]National Polling Changes'!AC384*100,G383)),2)</f>
        <v>22.45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9.24</v>
      </c>
      <c r="J384" s="1">
        <f>ROUND((IF('[1]National Polling Changes'!$W384&gt;43409,'[1]National Polling Changes'!AF384*100,J383)),2)</f>
        <v>0.13</v>
      </c>
    </row>
    <row r="385" spans="1:10">
      <c r="A385" s="26">
        <f>'[1]National Polling Changes'!W385</f>
        <v>43492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43491</v>
      </c>
      <c r="B386" s="1">
        <f>ROUND((IF('[1]National Polling Changes'!$W386&gt;43409,'[1]National Polling Changes'!X386*100,B385)),2)</f>
        <v>37.950000000000003</v>
      </c>
      <c r="C386" s="1">
        <f>ROUND((IF('[1]National Polling Changes'!$W386&gt;43409,'[1]National Polling Changes'!Y386*100,C385)),2)</f>
        <v>3.39</v>
      </c>
      <c r="D386" s="1">
        <f>ROUND((IF('[1]National Polling Changes'!$W386&gt;43409,'[1]National Polling Changes'!Z386*100,D385)),2)</f>
        <v>4.6500000000000004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2.56</v>
      </c>
      <c r="G386" s="1">
        <f>ROUND((IF('[1]National Polling Changes'!$W386&gt;43409,'[1]National Polling Changes'!AC386*100,G385)),2)</f>
        <v>22.46</v>
      </c>
      <c r="H386" s="1">
        <f>ROUND((IF('[1]National Polling Changes'!$W386&gt;43409,'[1]National Polling Changes'!AD386*100,H385)),2)</f>
        <v>7.0000000000000007E-2</v>
      </c>
      <c r="I386" s="1">
        <f>ROUND((IF('[1]National Polling Changes'!$W386&gt;43409,'[1]National Polling Changes'!AE386*100,I385)),2)</f>
        <v>8.92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43490</v>
      </c>
      <c r="B387" s="1">
        <f>ROUND((IF('[1]National Polling Changes'!$W387&gt;43409,'[1]National Polling Changes'!X387*100,B386)),2)</f>
        <v>37.950000000000003</v>
      </c>
      <c r="C387" s="1">
        <f>ROUND((IF('[1]National Polling Changes'!$W387&gt;43409,'[1]National Polling Changes'!Y387*100,C386)),2)</f>
        <v>3.39</v>
      </c>
      <c r="D387" s="1">
        <f>ROUND((IF('[1]National Polling Changes'!$W387&gt;43409,'[1]National Polling Changes'!Z387*100,D386)),2)</f>
        <v>4.6500000000000004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2.56</v>
      </c>
      <c r="G387" s="1">
        <f>ROUND((IF('[1]National Polling Changes'!$W387&gt;43409,'[1]National Polling Changes'!AC387*100,G386)),2)</f>
        <v>22.46</v>
      </c>
      <c r="H387" s="1">
        <f>ROUND((IF('[1]National Polling Changes'!$W387&gt;43409,'[1]National Polling Changes'!AD387*100,H386)),2)</f>
        <v>7.0000000000000007E-2</v>
      </c>
      <c r="I387" s="1">
        <f>ROUND((IF('[1]National Polling Changes'!$W387&gt;43409,'[1]National Polling Changes'!AE387*100,I386)),2)</f>
        <v>8.92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43489</v>
      </c>
      <c r="B388" s="1">
        <f>ROUND((IF('[1]National Polling Changes'!$W388&gt;43409,'[1]National Polling Changes'!X388*100,B387)),2)</f>
        <v>37.950000000000003</v>
      </c>
      <c r="C388" s="1">
        <f>ROUND((IF('[1]National Polling Changes'!$W388&gt;43409,'[1]National Polling Changes'!Y388*100,C387)),2)</f>
        <v>3.39</v>
      </c>
      <c r="D388" s="1">
        <f>ROUND((IF('[1]National Polling Changes'!$W388&gt;43409,'[1]National Polling Changes'!Z388*100,D387)),2)</f>
        <v>4.6500000000000004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2.56</v>
      </c>
      <c r="G388" s="1">
        <f>ROUND((IF('[1]National Polling Changes'!$W388&gt;43409,'[1]National Polling Changes'!AC388*100,G387)),2)</f>
        <v>22.46</v>
      </c>
      <c r="H388" s="1">
        <f>ROUND((IF('[1]National Polling Changes'!$W388&gt;43409,'[1]National Polling Changes'!AD388*100,H387)),2)</f>
        <v>7.0000000000000007E-2</v>
      </c>
      <c r="I388" s="1">
        <f>ROUND((IF('[1]National Polling Changes'!$W388&gt;43409,'[1]National Polling Changes'!AE388*100,I387)),2)</f>
        <v>8.92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43488</v>
      </c>
      <c r="B389" s="1">
        <f>ROUND((IF('[1]National Polling Changes'!$W389&gt;43409,'[1]National Polling Changes'!X389*100,B388)),2)</f>
        <v>36.1</v>
      </c>
      <c r="C389" s="1">
        <f>ROUND((IF('[1]National Polling Changes'!$W389&gt;43409,'[1]National Polling Changes'!Y389*100,C388)),2)</f>
        <v>3.92</v>
      </c>
      <c r="D389" s="1">
        <f>ROUND((IF('[1]National Polling Changes'!$W389&gt;43409,'[1]National Polling Changes'!Z389*100,D388)),2)</f>
        <v>4.3899999999999997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2.12</v>
      </c>
      <c r="G389" s="1">
        <f>ROUND((IF('[1]National Polling Changes'!$W389&gt;43409,'[1]National Polling Changes'!AC389*100,G388)),2)</f>
        <v>24.24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9.14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43487</v>
      </c>
      <c r="B390" s="1">
        <f>ROUND((IF('[1]National Polling Changes'!$W390&gt;43409,'[1]National Polling Changes'!X390*100,B389)),2)</f>
        <v>36.1</v>
      </c>
      <c r="C390" s="1">
        <f>ROUND((IF('[1]National Polling Changes'!$W390&gt;43409,'[1]National Polling Changes'!Y390*100,C389)),2)</f>
        <v>3.92</v>
      </c>
      <c r="D390" s="1">
        <f>ROUND((IF('[1]National Polling Changes'!$W390&gt;43409,'[1]National Polling Changes'!Z390*100,D389)),2)</f>
        <v>4.3899999999999997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2.12</v>
      </c>
      <c r="G390" s="1">
        <f>ROUND((IF('[1]National Polling Changes'!$W390&gt;43409,'[1]National Polling Changes'!AC390*100,G389)),2)</f>
        <v>24.24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9.14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43486</v>
      </c>
      <c r="B391" s="1">
        <f>ROUND((IF('[1]National Polling Changes'!$W391&gt;43409,'[1]National Polling Changes'!X391*100,B390)),2)</f>
        <v>37</v>
      </c>
      <c r="C391" s="1">
        <f>ROUND((IF('[1]National Polling Changes'!$W391&gt;43409,'[1]National Polling Changes'!Y391*100,C390)),2)</f>
        <v>4.13</v>
      </c>
      <c r="D391" s="1">
        <f>ROUND((IF('[1]National Polling Changes'!$W391&gt;43409,'[1]National Polling Changes'!Z391*100,D390)),2)</f>
        <v>4.6399999999999997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2.09</v>
      </c>
      <c r="G391" s="1">
        <f>ROUND((IF('[1]National Polling Changes'!$W391&gt;43409,'[1]National Polling Changes'!AC391*100,G390)),2)</f>
        <v>23.24</v>
      </c>
      <c r="H391" s="1">
        <f>ROUND((IF('[1]National Polling Changes'!$W391&gt;43409,'[1]National Polling Changes'!AD391*100,H390)),2)</f>
        <v>0.09</v>
      </c>
      <c r="I391" s="1">
        <f>ROUND((IF('[1]National Polling Changes'!$W391&gt;43409,'[1]National Polling Changes'!AE391*100,I390)),2)</f>
        <v>8.81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43485</v>
      </c>
      <c r="B392" s="1">
        <f>ROUND((IF('[1]National Polling Changes'!$W392&gt;43409,'[1]National Polling Changes'!X392*100,B391)),2)</f>
        <v>36.03</v>
      </c>
      <c r="C392" s="1">
        <f>ROUND((IF('[1]National Polling Changes'!$W392&gt;43409,'[1]National Polling Changes'!Y392*100,C391)),2)</f>
        <v>3.99</v>
      </c>
      <c r="D392" s="1">
        <f>ROUND((IF('[1]National Polling Changes'!$W392&gt;43409,'[1]National Polling Changes'!Z392*100,D391)),2)</f>
        <v>4.3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2.0699999999999998</v>
      </c>
      <c r="G392" s="1">
        <f>ROUND((IF('[1]National Polling Changes'!$W392&gt;43409,'[1]National Polling Changes'!AC392*100,G391)),2)</f>
        <v>24.33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9.17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43484</v>
      </c>
      <c r="B393" s="1">
        <f>ROUND((IF('[1]National Polling Changes'!$W393&gt;43409,'[1]National Polling Changes'!X393*100,B392)),2)</f>
        <v>37.159999999999997</v>
      </c>
      <c r="C393" s="1">
        <f>ROUND((IF('[1]National Polling Changes'!$W393&gt;43409,'[1]National Polling Changes'!Y393*100,C392)),2)</f>
        <v>3.53</v>
      </c>
      <c r="D393" s="1">
        <f>ROUND((IF('[1]National Polling Changes'!$W393&gt;43409,'[1]National Polling Changes'!Z393*100,D392)),2)</f>
        <v>4.8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2.14</v>
      </c>
      <c r="G393" s="1">
        <f>ROUND((IF('[1]National Polling Changes'!$W393&gt;43409,'[1]National Polling Changes'!AC393*100,G392)),2)</f>
        <v>24.12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8.1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43483</v>
      </c>
      <c r="B394" s="1">
        <f>ROUND((IF('[1]National Polling Changes'!$W394&gt;43409,'[1]National Polling Changes'!X394*100,B393)),2)</f>
        <v>37.159999999999997</v>
      </c>
      <c r="C394" s="1">
        <f>ROUND((IF('[1]National Polling Changes'!$W394&gt;43409,'[1]National Polling Changes'!Y394*100,C393)),2)</f>
        <v>3.53</v>
      </c>
      <c r="D394" s="1">
        <f>ROUND((IF('[1]National Polling Changes'!$W394&gt;43409,'[1]National Polling Changes'!Z394*100,D393)),2)</f>
        <v>4.8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2.14</v>
      </c>
      <c r="G394" s="1">
        <f>ROUND((IF('[1]National Polling Changes'!$W394&gt;43409,'[1]National Polling Changes'!AC394*100,G393)),2)</f>
        <v>24.12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8.1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43482</v>
      </c>
      <c r="B395" s="1">
        <f>ROUND((IF('[1]National Polling Changes'!$W395&gt;43409,'[1]National Polling Changes'!X395*100,B394)),2)</f>
        <v>37.159999999999997</v>
      </c>
      <c r="C395" s="1">
        <f>ROUND((IF('[1]National Polling Changes'!$W395&gt;43409,'[1]National Polling Changes'!Y395*100,C394)),2)</f>
        <v>3.53</v>
      </c>
      <c r="D395" s="1">
        <f>ROUND((IF('[1]National Polling Changes'!$W395&gt;43409,'[1]National Polling Changes'!Z395*100,D394)),2)</f>
        <v>4.8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2.14</v>
      </c>
      <c r="G395" s="1">
        <f>ROUND((IF('[1]National Polling Changes'!$W395&gt;43409,'[1]National Polling Changes'!AC395*100,G394)),2)</f>
        <v>24.12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8.1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43481</v>
      </c>
      <c r="B396" s="1">
        <f>ROUND((IF('[1]National Polling Changes'!$W396&gt;43409,'[1]National Polling Changes'!X396*100,B395)),2)</f>
        <v>37.159999999999997</v>
      </c>
      <c r="C396" s="1">
        <f>ROUND((IF('[1]National Polling Changes'!$W396&gt;43409,'[1]National Polling Changes'!Y396*100,C395)),2)</f>
        <v>3.53</v>
      </c>
      <c r="D396" s="1">
        <f>ROUND((IF('[1]National Polling Changes'!$W396&gt;43409,'[1]National Polling Changes'!Z396*100,D395)),2)</f>
        <v>4.8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2.14</v>
      </c>
      <c r="G396" s="1">
        <f>ROUND((IF('[1]National Polling Changes'!$W396&gt;43409,'[1]National Polling Changes'!AC396*100,G395)),2)</f>
        <v>24.12</v>
      </c>
      <c r="H396" s="1">
        <f>ROUND((IF('[1]National Polling Changes'!$W396&gt;43409,'[1]National Polling Changes'!AD396*100,H395)),2)</f>
        <v>0.14000000000000001</v>
      </c>
      <c r="I396" s="1">
        <f>ROUND((IF('[1]National Polling Changes'!$W396&gt;43409,'[1]National Polling Changes'!AE396*100,I395)),2)</f>
        <v>8.1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43480</v>
      </c>
      <c r="B397" s="1">
        <f>ROUND((IF('[1]National Polling Changes'!$W397&gt;43409,'[1]National Polling Changes'!X397*100,B396)),2)</f>
        <v>37.47</v>
      </c>
      <c r="C397" s="1">
        <f>ROUND((IF('[1]National Polling Changes'!$W397&gt;43409,'[1]National Polling Changes'!Y397*100,C396)),2)</f>
        <v>3.27</v>
      </c>
      <c r="D397" s="1">
        <f>ROUND((IF('[1]National Polling Changes'!$W397&gt;43409,'[1]National Polling Changes'!Z397*100,D396)),2)</f>
        <v>4.84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2.2999999999999998</v>
      </c>
      <c r="G397" s="1">
        <f>ROUND((IF('[1]National Polling Changes'!$W397&gt;43409,'[1]National Polling Changes'!AC397*100,G396)),2)</f>
        <v>23.7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8.27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43479</v>
      </c>
      <c r="B398" s="1">
        <f>ROUND((IF('[1]National Polling Changes'!$W398&gt;43409,'[1]National Polling Changes'!X398*100,B397)),2)</f>
        <v>37.47</v>
      </c>
      <c r="C398" s="1">
        <f>ROUND((IF('[1]National Polling Changes'!$W398&gt;43409,'[1]National Polling Changes'!Y398*100,C397)),2)</f>
        <v>3.27</v>
      </c>
      <c r="D398" s="1">
        <f>ROUND((IF('[1]National Polling Changes'!$W398&gt;43409,'[1]National Polling Changes'!Z398*100,D397)),2)</f>
        <v>4.84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2.2999999999999998</v>
      </c>
      <c r="G398" s="1">
        <f>ROUND((IF('[1]National Polling Changes'!$W398&gt;43409,'[1]National Polling Changes'!AC398*100,G397)),2)</f>
        <v>23.7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8.27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43478</v>
      </c>
      <c r="B399" s="1">
        <f>ROUND((IF('[1]National Polling Changes'!$W399&gt;43409,'[1]National Polling Changes'!X399*100,B398)),2)</f>
        <v>36.93</v>
      </c>
      <c r="C399" s="1">
        <f>ROUND((IF('[1]National Polling Changes'!$W399&gt;43409,'[1]National Polling Changes'!Y399*100,C398)),2)</f>
        <v>3.47</v>
      </c>
      <c r="D399" s="1">
        <f>ROUND((IF('[1]National Polling Changes'!$W399&gt;43409,'[1]National Polling Changes'!Z399*100,D398)),2)</f>
        <v>5.0599999999999996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24.08</v>
      </c>
      <c r="H399" s="1">
        <f>ROUND((IF('[1]National Polling Changes'!$W399&gt;43409,'[1]National Polling Changes'!AD399*100,H398)),2)</f>
        <v>0.17</v>
      </c>
      <c r="I399" s="1">
        <f>ROUND((IF('[1]National Polling Changes'!$W399&gt;43409,'[1]National Polling Changes'!AE399*100,I398)),2)</f>
        <v>7.89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43477</v>
      </c>
      <c r="B400" s="1">
        <f>ROUND((IF('[1]National Polling Changes'!$W400&gt;43409,'[1]National Polling Changes'!X400*100,B399)),2)</f>
        <v>38.049999999999997</v>
      </c>
      <c r="C400" s="1">
        <f>ROUND((IF('[1]National Polling Changes'!$W400&gt;43409,'[1]National Polling Changes'!Y400*100,C399)),2)</f>
        <v>3.2</v>
      </c>
      <c r="D400" s="1">
        <f>ROUND((IF('[1]National Polling Changes'!$W400&gt;43409,'[1]National Polling Changes'!Z400*100,D399)),2)</f>
        <v>5.65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2.4700000000000002</v>
      </c>
      <c r="G400" s="1">
        <f>ROUND((IF('[1]National Polling Changes'!$W400&gt;43409,'[1]National Polling Changes'!AC400*100,G399)),2)</f>
        <v>23.83</v>
      </c>
      <c r="H400" s="1">
        <f>ROUND((IF('[1]National Polling Changes'!$W400&gt;43409,'[1]National Polling Changes'!AD400*100,H399)),2)</f>
        <v>0.22</v>
      </c>
      <c r="I400" s="1">
        <f>ROUND((IF('[1]National Polling Changes'!$W400&gt;43409,'[1]National Polling Changes'!AE400*100,I399)),2)</f>
        <v>6.58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43476</v>
      </c>
      <c r="B401" s="1">
        <f>ROUND((IF('[1]National Polling Changes'!$W401&gt;43409,'[1]National Polling Changes'!X401*100,B400)),2)</f>
        <v>38.049999999999997</v>
      </c>
      <c r="C401" s="1">
        <f>ROUND((IF('[1]National Polling Changes'!$W401&gt;43409,'[1]National Polling Changes'!Y401*100,C400)),2)</f>
        <v>3.2</v>
      </c>
      <c r="D401" s="1">
        <f>ROUND((IF('[1]National Polling Changes'!$W401&gt;43409,'[1]National Polling Changes'!Z401*100,D400)),2)</f>
        <v>5.65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2.4700000000000002</v>
      </c>
      <c r="G401" s="1">
        <f>ROUND((IF('[1]National Polling Changes'!$W401&gt;43409,'[1]National Polling Changes'!AC401*100,G400)),2)</f>
        <v>23.83</v>
      </c>
      <c r="H401" s="1">
        <f>ROUND((IF('[1]National Polling Changes'!$W401&gt;43409,'[1]National Polling Changes'!AD401*100,H400)),2)</f>
        <v>0.22</v>
      </c>
      <c r="I401" s="1">
        <f>ROUND((IF('[1]National Polling Changes'!$W401&gt;43409,'[1]National Polling Changes'!AE401*100,I400)),2)</f>
        <v>6.58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43475</v>
      </c>
      <c r="B402" s="1">
        <f>ROUND((IF('[1]National Polling Changes'!$W402&gt;43409,'[1]National Polling Changes'!X402*100,B401)),2)</f>
        <v>38.049999999999997</v>
      </c>
      <c r="C402" s="1">
        <f>ROUND((IF('[1]National Polling Changes'!$W402&gt;43409,'[1]National Polling Changes'!Y402*100,C401)),2)</f>
        <v>3.2</v>
      </c>
      <c r="D402" s="1">
        <f>ROUND((IF('[1]National Polling Changes'!$W402&gt;43409,'[1]National Polling Changes'!Z402*100,D401)),2)</f>
        <v>5.65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2.4700000000000002</v>
      </c>
      <c r="G402" s="1">
        <f>ROUND((IF('[1]National Polling Changes'!$W402&gt;43409,'[1]National Polling Changes'!AC402*100,G401)),2)</f>
        <v>23.83</v>
      </c>
      <c r="H402" s="1">
        <f>ROUND((IF('[1]National Polling Changes'!$W402&gt;43409,'[1]National Polling Changes'!AD402*100,H401)),2)</f>
        <v>0.22</v>
      </c>
      <c r="I402" s="1">
        <f>ROUND((IF('[1]National Polling Changes'!$W402&gt;43409,'[1]National Polling Changes'!AE402*100,I401)),2)</f>
        <v>6.58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43474</v>
      </c>
      <c r="B403" s="1">
        <f>ROUND((IF('[1]National Polling Changes'!$W403&gt;43409,'[1]National Polling Changes'!X403*100,B402)),2)</f>
        <v>38.049999999999997</v>
      </c>
      <c r="C403" s="1">
        <f>ROUND((IF('[1]National Polling Changes'!$W403&gt;43409,'[1]National Polling Changes'!Y403*100,C402)),2)</f>
        <v>3.2</v>
      </c>
      <c r="D403" s="1">
        <f>ROUND((IF('[1]National Polling Changes'!$W403&gt;43409,'[1]National Polling Changes'!Z403*100,D402)),2)</f>
        <v>5.65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2.4700000000000002</v>
      </c>
      <c r="G403" s="1">
        <f>ROUND((IF('[1]National Polling Changes'!$W403&gt;43409,'[1]National Polling Changes'!AC403*100,G402)),2)</f>
        <v>23.83</v>
      </c>
      <c r="H403" s="1">
        <f>ROUND((IF('[1]National Polling Changes'!$W403&gt;43409,'[1]National Polling Changes'!AD403*100,H402)),2)</f>
        <v>0.22</v>
      </c>
      <c r="I403" s="1">
        <f>ROUND((IF('[1]National Polling Changes'!$W403&gt;43409,'[1]National Polling Changes'!AE403*100,I402)),2)</f>
        <v>6.58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43473</v>
      </c>
      <c r="B404" s="1">
        <f>ROUND((IF('[1]National Polling Changes'!$W404&gt;43409,'[1]National Polling Changes'!X404*100,B403)),2)</f>
        <v>38.049999999999997</v>
      </c>
      <c r="C404" s="1">
        <f>ROUND((IF('[1]National Polling Changes'!$W404&gt;43409,'[1]National Polling Changes'!Y404*100,C403)),2)</f>
        <v>3.2</v>
      </c>
      <c r="D404" s="1">
        <f>ROUND((IF('[1]National Polling Changes'!$W404&gt;43409,'[1]National Polling Changes'!Z404*100,D403)),2)</f>
        <v>5.65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2.4700000000000002</v>
      </c>
      <c r="G404" s="1">
        <f>ROUND((IF('[1]National Polling Changes'!$W404&gt;43409,'[1]National Polling Changes'!AC404*100,G403)),2)</f>
        <v>23.83</v>
      </c>
      <c r="H404" s="1">
        <f>ROUND((IF('[1]National Polling Changes'!$W404&gt;43409,'[1]National Polling Changes'!AD404*100,H403)),2)</f>
        <v>0.22</v>
      </c>
      <c r="I404" s="1">
        <f>ROUND((IF('[1]National Polling Changes'!$W404&gt;43409,'[1]National Polling Changes'!AE404*100,I403)),2)</f>
        <v>6.58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43472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43471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43470</v>
      </c>
      <c r="B407" s="1">
        <f>ROUND((IF('[1]National Polling Changes'!$W407&gt;43409,'[1]National Polling Changes'!X407*100,B406)),2)</f>
        <v>37.619999999999997</v>
      </c>
      <c r="C407" s="1">
        <f>ROUND((IF('[1]National Polling Changes'!$W407&gt;43409,'[1]National Polling Changes'!Y407*100,C406)),2)</f>
        <v>3.46</v>
      </c>
      <c r="D407" s="1">
        <f>ROUND((IF('[1]National Polling Changes'!$W407&gt;43409,'[1]National Polling Changes'!Z407*100,D406)),2)</f>
        <v>5.83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2.39</v>
      </c>
      <c r="G407" s="1">
        <f>ROUND((IF('[1]National Polling Changes'!$W407&gt;43409,'[1]National Polling Changes'!AC407*100,G406)),2)</f>
        <v>23.78</v>
      </c>
      <c r="H407" s="1">
        <f>ROUND((IF('[1]National Polling Changes'!$W407&gt;43409,'[1]National Polling Changes'!AD407*100,H406)),2)</f>
        <v>0.26</v>
      </c>
      <c r="I407" s="1">
        <f>ROUND((IF('[1]National Polling Changes'!$W407&gt;43409,'[1]National Polling Changes'!AE407*100,I406)),2)</f>
        <v>6.67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43469</v>
      </c>
      <c r="B408" s="1">
        <f>ROUND((IF('[1]National Polling Changes'!$W408&gt;43409,'[1]National Polling Changes'!X408*100,B407)),2)</f>
        <v>37.619999999999997</v>
      </c>
      <c r="C408" s="1">
        <f>ROUND((IF('[1]National Polling Changes'!$W408&gt;43409,'[1]National Polling Changes'!Y408*100,C407)),2)</f>
        <v>3.46</v>
      </c>
      <c r="D408" s="1">
        <f>ROUND((IF('[1]National Polling Changes'!$W408&gt;43409,'[1]National Polling Changes'!Z408*100,D407)),2)</f>
        <v>5.83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2.39</v>
      </c>
      <c r="G408" s="1">
        <f>ROUND((IF('[1]National Polling Changes'!$W408&gt;43409,'[1]National Polling Changes'!AC408*100,G407)),2)</f>
        <v>23.78</v>
      </c>
      <c r="H408" s="1">
        <f>ROUND((IF('[1]National Polling Changes'!$W408&gt;43409,'[1]National Polling Changes'!AD408*100,H407)),2)</f>
        <v>0.26</v>
      </c>
      <c r="I408" s="1">
        <f>ROUND((IF('[1]National Polling Changes'!$W408&gt;43409,'[1]National Polling Changes'!AE408*100,I407)),2)</f>
        <v>6.67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43468</v>
      </c>
      <c r="B409" s="1">
        <f>ROUND((IF('[1]National Polling Changes'!$W409&gt;43409,'[1]National Polling Changes'!X409*100,B408)),2)</f>
        <v>37.619999999999997</v>
      </c>
      <c r="C409" s="1">
        <f>ROUND((IF('[1]National Polling Changes'!$W409&gt;43409,'[1]National Polling Changes'!Y409*100,C408)),2)</f>
        <v>3.46</v>
      </c>
      <c r="D409" s="1">
        <f>ROUND((IF('[1]National Polling Changes'!$W409&gt;43409,'[1]National Polling Changes'!Z409*100,D408)),2)</f>
        <v>5.83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2.39</v>
      </c>
      <c r="G409" s="1">
        <f>ROUND((IF('[1]National Polling Changes'!$W409&gt;43409,'[1]National Polling Changes'!AC409*100,G408)),2)</f>
        <v>23.78</v>
      </c>
      <c r="H409" s="1">
        <f>ROUND((IF('[1]National Polling Changes'!$W409&gt;43409,'[1]National Polling Changes'!AD409*100,H408)),2)</f>
        <v>0.26</v>
      </c>
      <c r="I409" s="1">
        <f>ROUND((IF('[1]National Polling Changes'!$W409&gt;43409,'[1]National Polling Changes'!AE409*100,I408)),2)</f>
        <v>6.67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43467</v>
      </c>
      <c r="B410" s="1">
        <f>ROUND((IF('[1]National Polling Changes'!$W410&gt;43409,'[1]National Polling Changes'!X410*100,B409)),2)</f>
        <v>37.619999999999997</v>
      </c>
      <c r="C410" s="1">
        <f>ROUND((IF('[1]National Polling Changes'!$W410&gt;43409,'[1]National Polling Changes'!Y410*100,C409)),2)</f>
        <v>3.46</v>
      </c>
      <c r="D410" s="1">
        <f>ROUND((IF('[1]National Polling Changes'!$W410&gt;43409,'[1]National Polling Changes'!Z410*100,D409)),2)</f>
        <v>5.83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2.39</v>
      </c>
      <c r="G410" s="1">
        <f>ROUND((IF('[1]National Polling Changes'!$W410&gt;43409,'[1]National Polling Changes'!AC410*100,G409)),2)</f>
        <v>23.78</v>
      </c>
      <c r="H410" s="1">
        <f>ROUND((IF('[1]National Polling Changes'!$W410&gt;43409,'[1]National Polling Changes'!AD410*100,H409)),2)</f>
        <v>0.26</v>
      </c>
      <c r="I410" s="1">
        <f>ROUND((IF('[1]National Polling Changes'!$W410&gt;43409,'[1]National Polling Changes'!AE410*100,I409)),2)</f>
        <v>6.67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43466</v>
      </c>
      <c r="B411" s="1">
        <f>ROUND((IF('[1]National Polling Changes'!$W411&gt;43409,'[1]National Polling Changes'!X411*100,B410)),2)</f>
        <v>37.619999999999997</v>
      </c>
      <c r="C411" s="1">
        <f>ROUND((IF('[1]National Polling Changes'!$W411&gt;43409,'[1]National Polling Changes'!Y411*100,C410)),2)</f>
        <v>3.46</v>
      </c>
      <c r="D411" s="1">
        <f>ROUND((IF('[1]National Polling Changes'!$W411&gt;43409,'[1]National Polling Changes'!Z411*100,D410)),2)</f>
        <v>5.83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2.39</v>
      </c>
      <c r="G411" s="1">
        <f>ROUND((IF('[1]National Polling Changes'!$W411&gt;43409,'[1]National Polling Changes'!AC411*100,G410)),2)</f>
        <v>23.78</v>
      </c>
      <c r="H411" s="1">
        <f>ROUND((IF('[1]National Polling Changes'!$W411&gt;43409,'[1]National Polling Changes'!AD411*100,H410)),2)</f>
        <v>0.26</v>
      </c>
      <c r="I411" s="1">
        <f>ROUND((IF('[1]National Polling Changes'!$W411&gt;43409,'[1]National Polling Changes'!AE411*100,I410)),2)</f>
        <v>6.67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43465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43464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43463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43462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43461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43460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43459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43458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43457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43456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43455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43454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43453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43452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43451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43450</v>
      </c>
      <c r="B427" s="1">
        <f>ROUND((IF('[1]National Polling Changes'!$W427&gt;43409,'[1]National Polling Changes'!X427*100,B426)),2)</f>
        <v>38.979999999999997</v>
      </c>
      <c r="C427" s="1">
        <f>ROUND((IF('[1]National Polling Changes'!$W427&gt;43409,'[1]National Polling Changes'!Y427*100,C426)),2)</f>
        <v>3.57</v>
      </c>
      <c r="D427" s="1">
        <f>ROUND((IF('[1]National Polling Changes'!$W427&gt;43409,'[1]National Polling Changes'!Z427*100,D426)),2)</f>
        <v>5.81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1.95</v>
      </c>
      <c r="G427" s="1">
        <f>ROUND((IF('[1]National Polling Changes'!$W427&gt;43409,'[1]National Polling Changes'!AC427*100,G426)),2)</f>
        <v>23.79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5.89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43449</v>
      </c>
      <c r="B428" s="1">
        <f>ROUND((IF('[1]National Polling Changes'!$W428&gt;43409,'[1]National Polling Changes'!X428*100,B427)),2)</f>
        <v>38.57</v>
      </c>
      <c r="C428" s="1">
        <f>ROUND((IF('[1]National Polling Changes'!$W428&gt;43409,'[1]National Polling Changes'!Y428*100,C427)),2)</f>
        <v>3.64</v>
      </c>
      <c r="D428" s="1">
        <f>ROUND((IF('[1]National Polling Changes'!$W428&gt;43409,'[1]National Polling Changes'!Z428*100,D427)),2)</f>
        <v>6.02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2.0299999999999998</v>
      </c>
      <c r="G428" s="1">
        <f>ROUND((IF('[1]National Polling Changes'!$W428&gt;43409,'[1]National Polling Changes'!AC428*100,G427)),2)</f>
        <v>23.64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6.11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43448</v>
      </c>
      <c r="B429" s="1">
        <f>ROUND((IF('[1]National Polling Changes'!$W429&gt;43409,'[1]National Polling Changes'!X429*100,B428)),2)</f>
        <v>38.57</v>
      </c>
      <c r="C429" s="1">
        <f>ROUND((IF('[1]National Polling Changes'!$W429&gt;43409,'[1]National Polling Changes'!Y429*100,C428)),2)</f>
        <v>3.64</v>
      </c>
      <c r="D429" s="1">
        <f>ROUND((IF('[1]National Polling Changes'!$W429&gt;43409,'[1]National Polling Changes'!Z429*100,D428)),2)</f>
        <v>6.02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2.0299999999999998</v>
      </c>
      <c r="G429" s="1">
        <f>ROUND((IF('[1]National Polling Changes'!$W429&gt;43409,'[1]National Polling Changes'!AC429*100,G428)),2)</f>
        <v>23.64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6.11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43447</v>
      </c>
      <c r="B430" s="1">
        <f>ROUND((IF('[1]National Polling Changes'!$W430&gt;43409,'[1]National Polling Changes'!X430*100,B429)),2)</f>
        <v>39.35</v>
      </c>
      <c r="C430" s="1">
        <f>ROUND((IF('[1]National Polling Changes'!$W430&gt;43409,'[1]National Polling Changes'!Y430*100,C429)),2)</f>
        <v>3.64</v>
      </c>
      <c r="D430" s="1">
        <f>ROUND((IF('[1]National Polling Changes'!$W430&gt;43409,'[1]National Polling Changes'!Z430*100,D429)),2)</f>
        <v>6.25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2.0499999999999998</v>
      </c>
      <c r="G430" s="1">
        <f>ROUND((IF('[1]National Polling Changes'!$W430&gt;43409,'[1]National Polling Changes'!AC430*100,G429)),2)</f>
        <v>22.72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5.99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43446</v>
      </c>
      <c r="B431" s="1">
        <f>ROUND((IF('[1]National Polling Changes'!$W431&gt;43409,'[1]National Polling Changes'!X431*100,B430)),2)</f>
        <v>39.35</v>
      </c>
      <c r="C431" s="1">
        <f>ROUND((IF('[1]National Polling Changes'!$W431&gt;43409,'[1]National Polling Changes'!Y431*100,C430)),2)</f>
        <v>3.64</v>
      </c>
      <c r="D431" s="1">
        <f>ROUND((IF('[1]National Polling Changes'!$W431&gt;43409,'[1]National Polling Changes'!Z431*100,D430)),2)</f>
        <v>6.25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2.0499999999999998</v>
      </c>
      <c r="G431" s="1">
        <f>ROUND((IF('[1]National Polling Changes'!$W431&gt;43409,'[1]National Polling Changes'!AC431*100,G430)),2)</f>
        <v>22.72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5.99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43445</v>
      </c>
      <c r="B432" s="1">
        <f>ROUND((IF('[1]National Polling Changes'!$W432&gt;43409,'[1]National Polling Changes'!X432*100,B431)),2)</f>
        <v>39.35</v>
      </c>
      <c r="C432" s="1">
        <f>ROUND((IF('[1]National Polling Changes'!$W432&gt;43409,'[1]National Polling Changes'!Y432*100,C431)),2)</f>
        <v>3.64</v>
      </c>
      <c r="D432" s="1">
        <f>ROUND((IF('[1]National Polling Changes'!$W432&gt;43409,'[1]National Polling Changes'!Z432*100,D431)),2)</f>
        <v>6.25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2.0499999999999998</v>
      </c>
      <c r="G432" s="1">
        <f>ROUND((IF('[1]National Polling Changes'!$W432&gt;43409,'[1]National Polling Changes'!AC432*100,G431)),2)</f>
        <v>22.72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5.99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43444</v>
      </c>
      <c r="B433" s="1">
        <f>ROUND((IF('[1]National Polling Changes'!$W433&gt;43409,'[1]National Polling Changes'!X433*100,B432)),2)</f>
        <v>39.35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6.25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2.0499999999999998</v>
      </c>
      <c r="G433" s="1">
        <f>ROUND((IF('[1]National Polling Changes'!$W433&gt;43409,'[1]National Polling Changes'!AC433*100,G432)),2)</f>
        <v>22.72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5.99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43443</v>
      </c>
      <c r="B434" s="1">
        <f>ROUND((IF('[1]National Polling Changes'!$W434&gt;43409,'[1]National Polling Changes'!X434*100,B433)),2)</f>
        <v>39.35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6.25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2.0499999999999998</v>
      </c>
      <c r="G434" s="1">
        <f>ROUND((IF('[1]National Polling Changes'!$W434&gt;43409,'[1]National Polling Changes'!AC434*100,G433)),2)</f>
        <v>22.72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5.99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43442</v>
      </c>
      <c r="B435" s="1">
        <f>ROUND((IF('[1]National Polling Changes'!$W435&gt;43409,'[1]National Polling Changes'!X435*100,B434)),2)</f>
        <v>36.770000000000003</v>
      </c>
      <c r="C435" s="1">
        <f>ROUND((IF('[1]National Polling Changes'!$W435&gt;43409,'[1]National Polling Changes'!Y435*100,C434)),2)</f>
        <v>4.4800000000000004</v>
      </c>
      <c r="D435" s="1">
        <f>ROUND((IF('[1]National Polling Changes'!$W435&gt;43409,'[1]National Polling Changes'!Z435*100,D434)),2)</f>
        <v>5.07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0.59</v>
      </c>
      <c r="G435" s="1">
        <f>ROUND((IF('[1]National Polling Changes'!$W435&gt;43409,'[1]National Polling Changes'!AC435*100,G434)),2)</f>
        <v>26.43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6.66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43441</v>
      </c>
      <c r="B436" s="1">
        <f>ROUND((IF('[1]National Polling Changes'!$W436&gt;43409,'[1]National Polling Changes'!X436*100,B435)),2)</f>
        <v>36.770000000000003</v>
      </c>
      <c r="C436" s="1">
        <f>ROUND((IF('[1]National Polling Changes'!$W436&gt;43409,'[1]National Polling Changes'!Y436*100,C435)),2)</f>
        <v>4.4800000000000004</v>
      </c>
      <c r="D436" s="1">
        <f>ROUND((IF('[1]National Polling Changes'!$W436&gt;43409,'[1]National Polling Changes'!Z436*100,D435)),2)</f>
        <v>5.07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0.59</v>
      </c>
      <c r="G436" s="1">
        <f>ROUND((IF('[1]National Polling Changes'!$W436&gt;43409,'[1]National Polling Changes'!AC436*100,G435)),2)</f>
        <v>26.43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6.66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43440</v>
      </c>
      <c r="B437" s="1">
        <f>ROUND((IF('[1]National Polling Changes'!$W437&gt;43409,'[1]National Polling Changes'!X437*100,B436)),2)</f>
        <v>36.770000000000003</v>
      </c>
      <c r="C437" s="1">
        <f>ROUND((IF('[1]National Polling Changes'!$W437&gt;43409,'[1]National Polling Changes'!Y437*100,C436)),2)</f>
        <v>4.4800000000000004</v>
      </c>
      <c r="D437" s="1">
        <f>ROUND((IF('[1]National Polling Changes'!$W437&gt;43409,'[1]National Polling Changes'!Z437*100,D436)),2)</f>
        <v>5.07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0.59</v>
      </c>
      <c r="G437" s="1">
        <f>ROUND((IF('[1]National Polling Changes'!$W437&gt;43409,'[1]National Polling Changes'!AC437*100,G436)),2)</f>
        <v>26.43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6.66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43439</v>
      </c>
      <c r="B438" s="1">
        <f>ROUND((IF('[1]National Polling Changes'!$W438&gt;43409,'[1]National Polling Changes'!X438*100,B437)),2)</f>
        <v>36.770000000000003</v>
      </c>
      <c r="C438" s="1">
        <f>ROUND((IF('[1]National Polling Changes'!$W438&gt;43409,'[1]National Polling Changes'!Y438*100,C437)),2)</f>
        <v>4.4800000000000004</v>
      </c>
      <c r="D438" s="1">
        <f>ROUND((IF('[1]National Polling Changes'!$W438&gt;43409,'[1]National Polling Changes'!Z438*100,D437)),2)</f>
        <v>5.07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0.59</v>
      </c>
      <c r="G438" s="1">
        <f>ROUND((IF('[1]National Polling Changes'!$W438&gt;43409,'[1]National Polling Changes'!AC438*100,G437)),2)</f>
        <v>26.43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6.66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43438</v>
      </c>
      <c r="B439" s="1">
        <f>ROUND((IF('[1]National Polling Changes'!$W439&gt;43409,'[1]National Polling Changes'!X439*100,B438)),2)</f>
        <v>36.770000000000003</v>
      </c>
      <c r="C439" s="1">
        <f>ROUND((IF('[1]National Polling Changes'!$W439&gt;43409,'[1]National Polling Changes'!Y439*100,C438)),2)</f>
        <v>4.4800000000000004</v>
      </c>
      <c r="D439" s="1">
        <f>ROUND((IF('[1]National Polling Changes'!$W439&gt;43409,'[1]National Polling Changes'!Z439*100,D438)),2)</f>
        <v>5.07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0.59</v>
      </c>
      <c r="G439" s="1">
        <f>ROUND((IF('[1]National Polling Changes'!$W439&gt;43409,'[1]National Polling Changes'!AC439*100,G438)),2)</f>
        <v>26.43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6.66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43437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43436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43435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43434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43433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43432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43431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43430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43429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43428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43427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43426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43425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43424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43423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43422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43421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43420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43419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43418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43417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43416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43415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43414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43413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43412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43411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43410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43409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43408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43407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43406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43405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43404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43403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43402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43401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43400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43399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43398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43397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43396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43395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43394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43393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43392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43391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43390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43389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43388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43387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43386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43385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43384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43383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43382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43381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43380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43379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43378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43377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43376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43375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43374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43373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43372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43371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43370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43369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43368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43367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43366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43365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43364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43363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43362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43361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43360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43359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43358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43357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43356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43355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43354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43353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43352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43351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43350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43349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43348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43347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43346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43345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43344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43343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43342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43341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43340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43339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43338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43337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43336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43335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43334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43333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43332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43331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43330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43329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43328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43327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43326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43325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43324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43323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43322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43321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43320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43319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43318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43317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43316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43315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43314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43313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43312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43311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43310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43309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43308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43307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43306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43305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43304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43303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43302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43301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43300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43299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43298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43297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43296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43295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43294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43293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43292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43291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43290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43289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43288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43287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43286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43285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43284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43283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43282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43281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43280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43279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43278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43277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43276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43275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43274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43273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43272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43271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43270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43269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43268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43267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43266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43265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43264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43263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43262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43261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43260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43259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43258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43257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43256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43255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43254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43253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43252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43251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43250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43249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43248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43247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43246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43245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43244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43243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43242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43241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43240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43239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43238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43237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43236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43235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43234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43233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43232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43231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43230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43229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43228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43227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43226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43225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43224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43223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43222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43221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43220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43219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43218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43217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43216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43215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43214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43213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43212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43211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43210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43209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43208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43207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43206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43205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43204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43203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43202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43201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43200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43199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43198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43197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43196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43195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43194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43193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43192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43191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43190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43189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43188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43187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43186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43185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43184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43183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43182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43181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43180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43179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43178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43177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43176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43175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43174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43173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43172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43171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43170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43169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43168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43167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43166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43165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43164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43163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43162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43161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43160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43159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43158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43157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43156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43155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43154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43153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43152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43151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43150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43149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43148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43147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43146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43145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43144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43143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43142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43141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43140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43139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43138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43137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43136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43135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43134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43133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43132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43131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43130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43129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43128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43127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43126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43125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43124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43123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43122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43121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43120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43119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43118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4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East Carolina University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703  lv</v>
      </c>
      <c r="E2" s="26">
        <f>INDEX([1]Calculation!$I:$I,ROW())</f>
        <v>43874</v>
      </c>
      <c r="F2" s="12">
        <f>ROUND(INDEX([1]Calculation!AL:AL,ROW()),1)</f>
        <v>16.8</v>
      </c>
      <c r="G2" s="8">
        <f>ROUND(INDEX([1]Calculation!L:L,ROW()),0)</f>
        <v>28</v>
      </c>
      <c r="H2" s="8">
        <f>ROUND(INDEX([1]Calculation!M:M,ROW()),0)</f>
        <v>6</v>
      </c>
      <c r="I2" s="8">
        <f>ROUND(INDEX([1]Calculation!N:N,ROW()),0)</f>
        <v>0</v>
      </c>
      <c r="J2" s="8">
        <f>ROUND(INDEX([1]Calculation!O:O,ROW()),0)</f>
        <v>8</v>
      </c>
      <c r="K2" s="8">
        <f>ROUND(INDEX([1]Calculation!P:P,ROW()),0)</f>
        <v>7</v>
      </c>
      <c r="L2" s="8">
        <f>ROUND(INDEX([1]Calculation!Q:Q,ROW()),0)</f>
        <v>20</v>
      </c>
      <c r="M2" s="8">
        <f>ROUND(INDEX([1]Calculation!R:R,ROW()),0)</f>
        <v>14</v>
      </c>
      <c r="N2" s="8">
        <f>ROUND(INDEX([1]Calculation!S:S,ROW()),0)</f>
        <v>7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300  lv</v>
      </c>
      <c r="E3" s="26">
        <f>INDEX([1]Calculation!$I:$I,ROW())</f>
        <v>43874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38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43</v>
      </c>
      <c r="L3" s="8">
        <f>ROUND(INDEX([1]Calculation!Q:Q,ROW()),0)</f>
        <v>0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300  lv</v>
      </c>
      <c r="E4" s="26">
        <f>INDEX([1]Calculation!$I:$I,ROW())</f>
        <v>43874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37</v>
      </c>
      <c r="I4" s="8">
        <f>ROUND(INDEX([1]Calculation!N:N,ROW()),0)</f>
        <v>0</v>
      </c>
      <c r="J4" s="8">
        <f>ROUND(INDEX([1]Calculation!O:O,ROW()),0)</f>
        <v>44</v>
      </c>
      <c r="K4" s="8">
        <f>ROUND(INDEX([1]Calculation!P:P,ROW()),0)</f>
        <v>0</v>
      </c>
      <c r="L4" s="8">
        <f>ROUND(INDEX([1]Calculation!Q:Q,ROW()),0)</f>
        <v>0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300  lv</v>
      </c>
      <c r="E5" s="26">
        <f>INDEX([1]Calculation!$I:$I,ROW())</f>
        <v>43874</v>
      </c>
      <c r="F5" s="12">
        <f>ROUND(INDEX([1]Calculation!AL:AL,ROW()),1)</f>
        <v>0</v>
      </c>
      <c r="G5" s="8">
        <f>ROUND(INDEX([1]Calculation!L:L,ROW()),0)</f>
        <v>47</v>
      </c>
      <c r="H5" s="8">
        <f>ROUND(INDEX([1]Calculation!M:M,ROW()),0)</f>
        <v>34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0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300  lv</v>
      </c>
      <c r="E6" s="26">
        <f>INDEX([1]Calculation!$I:$I,ROW())</f>
        <v>43874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38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0</v>
      </c>
      <c r="M6" s="8">
        <f>ROUND(INDEX([1]Calculation!R:R,ROW()),0)</f>
        <v>0</v>
      </c>
      <c r="N6" s="8">
        <f>ROUND(INDEX([1]Calculation!S:S,ROW()),0)</f>
        <v>52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300  lv</v>
      </c>
      <c r="E7" s="26">
        <f>INDEX([1]Calculation!$I:$I,ROW())</f>
        <v>43874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33</v>
      </c>
      <c r="L7" s="8">
        <f>ROUND(INDEX([1]Calculation!Q:Q,ROW()),0)</f>
        <v>54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300  lv</v>
      </c>
      <c r="E8" s="26">
        <f>INDEX([1]Calculation!$I:$I,ROW())</f>
        <v>43874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37</v>
      </c>
      <c r="K8" s="8">
        <f>ROUND(INDEX([1]Calculation!P:P,ROW()),0)</f>
        <v>0</v>
      </c>
      <c r="L8" s="8">
        <f>ROUND(INDEX([1]Calculation!Q:Q,ROW()),0)</f>
        <v>54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300  lv</v>
      </c>
      <c r="E9" s="26">
        <f>INDEX([1]Calculation!$I:$I,ROW())</f>
        <v>43874</v>
      </c>
      <c r="F9" s="12">
        <f>ROUND(INDEX([1]Calculation!AL:AL,ROW()),1)</f>
        <v>0</v>
      </c>
      <c r="G9" s="8">
        <f>ROUND(INDEX([1]Calculation!L:L,ROW()),0)</f>
        <v>0</v>
      </c>
      <c r="H9" s="8">
        <f>ROUND(INDEX([1]Calculation!M:M,ROW()),0)</f>
        <v>38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53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</row>
    <row r="10" spans="1:15">
      <c r="A10" t="str">
        <f>INDEX([1]Calculation!$F:$F,ROW())</f>
        <v>US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300  lv</v>
      </c>
      <c r="E10" s="26">
        <f>INDEX([1]Calculation!$I:$I,ROW())</f>
        <v>43874</v>
      </c>
      <c r="F10" s="12">
        <f>ROUND(INDEX([1]Calculation!AL:AL,ROW()),1)</f>
        <v>0</v>
      </c>
      <c r="G10" s="8">
        <f>ROUND(INDEX([1]Calculation!L:L,ROW()),0)</f>
        <v>0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44</v>
      </c>
      <c r="M10" s="8">
        <f>ROUND(INDEX([1]Calculation!R:R,ROW()),0)</f>
        <v>0</v>
      </c>
      <c r="N10" s="8">
        <f>ROUND(INDEX([1]Calculation!S:S,ROW()),0)</f>
        <v>42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300  lv</v>
      </c>
      <c r="E11" s="26">
        <f>INDEX([1]Calculation!$I:$I,ROW())</f>
        <v>43874</v>
      </c>
      <c r="F11" s="12">
        <f>ROUND(INDEX([1]Calculation!AL:AL,ROW()),1)</f>
        <v>0</v>
      </c>
      <c r="G11" s="8">
        <f>ROUND(INDEX([1]Calculation!L:L,ROW()),0)</f>
        <v>44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48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WPA Intelligence (WPAi)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413  lv</v>
      </c>
      <c r="E12" s="26">
        <f>INDEX([1]Calculation!$I:$I,ROW())</f>
        <v>43874</v>
      </c>
      <c r="F12" s="12">
        <f>ROUND(INDEX([1]Calculation!AL:AL,ROW()),1)</f>
        <v>17.399999999999999</v>
      </c>
      <c r="G12" s="8">
        <f>ROUND(INDEX([1]Calculation!L:L,ROW()),0)</f>
        <v>18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10</v>
      </c>
      <c r="L12" s="8">
        <f>ROUND(INDEX([1]Calculation!Q:Q,ROW()),0)</f>
        <v>25</v>
      </c>
      <c r="M12" s="8">
        <f>ROUND(INDEX([1]Calculation!R:R,ROW()),0)</f>
        <v>11</v>
      </c>
      <c r="N12" s="8">
        <f>ROUND(INDEX([1]Calculation!S:S,ROW()),0)</f>
        <v>13</v>
      </c>
      <c r="O12" s="8">
        <f>ROUND(INDEX([1]Calculation!T:T,ROW()),0)</f>
        <v>0</v>
      </c>
    </row>
    <row r="13" spans="1:15">
      <c r="A13" t="str">
        <f>INDEX([1]Calculation!$F:$F,ROW())</f>
        <v>Florida</v>
      </c>
      <c r="B13" t="str">
        <f>INDEX([1]Calculation!$D:$D,ROW())</f>
        <v>St. Pete Polls</v>
      </c>
      <c r="C13" t="str">
        <f>IF(INDEX([1]Calculation!$G:$G,ROW())=0,"-",INDEX([1]Calculation!$G:$G,ROW()))</f>
        <v>C+</v>
      </c>
      <c r="D13" t="str">
        <f>INDEX([1]Calculation!$J:$J,ROW())&amp;"  "&amp;INDEX([1]Calculation!$K:$K,ROW())</f>
        <v>3047  lv</v>
      </c>
      <c r="E13" s="26">
        <f>INDEX([1]Calculation!$I:$I,ROW())</f>
        <v>43874</v>
      </c>
      <c r="F13" s="12">
        <f>ROUND(INDEX([1]Calculation!AL:AL,ROW()),1)</f>
        <v>37.1</v>
      </c>
      <c r="G13" s="8">
        <f>ROUND(INDEX([1]Calculation!L:L,ROW()),0)</f>
        <v>26</v>
      </c>
      <c r="H13" s="8">
        <f>ROUND(INDEX([1]Calculation!M:M,ROW()),0)</f>
        <v>27</v>
      </c>
      <c r="I13" s="8">
        <f>ROUND(INDEX([1]Calculation!N:N,ROW()),0)</f>
        <v>0</v>
      </c>
      <c r="J13" s="8">
        <f>ROUND(INDEX([1]Calculation!O:O,ROW()),0)</f>
        <v>11</v>
      </c>
      <c r="K13" s="8">
        <f>ROUND(INDEX([1]Calculation!P:P,ROW()),0)</f>
        <v>9</v>
      </c>
      <c r="L13" s="8">
        <f>ROUND(INDEX([1]Calculation!Q:Q,ROW()),0)</f>
        <v>10</v>
      </c>
      <c r="M13" s="8">
        <f>ROUND(INDEX([1]Calculation!R:R,ROW()),0)</f>
        <v>1</v>
      </c>
      <c r="N13" s="8">
        <f>ROUND(INDEX([1]Calculation!S:S,ROW()),0)</f>
        <v>5</v>
      </c>
      <c r="O13" s="8">
        <f>ROUND(INDEX([1]Calculation!T:T,ROW()),0)</f>
        <v>0</v>
      </c>
    </row>
    <row r="14" spans="1:15">
      <c r="A14" t="str">
        <f>INDEX([1]Calculation!$F:$F,ROW())</f>
        <v>Georgia</v>
      </c>
      <c r="B14" t="str">
        <f>INDEX([1]Calculation!$D:$D,ROW())</f>
        <v>Landmark Communications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500  lv</v>
      </c>
      <c r="E14" s="26">
        <f>INDEX([1]Calculation!$I:$I,ROW())</f>
        <v>43873</v>
      </c>
      <c r="F14" s="12">
        <f>ROUND(INDEX([1]Calculation!AL:AL,ROW()),1)</f>
        <v>27</v>
      </c>
      <c r="G14" s="8">
        <f>ROUND(INDEX([1]Calculation!L:L,ROW()),0)</f>
        <v>32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5</v>
      </c>
      <c r="K14" s="8">
        <f>ROUND(INDEX([1]Calculation!P:P,ROW()),0)</f>
        <v>3</v>
      </c>
      <c r="L14" s="8">
        <f>ROUND(INDEX([1]Calculation!Q:Q,ROW()),0)</f>
        <v>14</v>
      </c>
      <c r="M14" s="8">
        <f>ROUND(INDEX([1]Calculation!R:R,ROW()),0)</f>
        <v>2</v>
      </c>
      <c r="N14" s="8">
        <f>ROUND(INDEX([1]Calculation!S:S,ROW()),0)</f>
        <v>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Morning Consult</v>
      </c>
      <c r="C15" t="str">
        <f>IF(INDEX([1]Calculation!$G:$G,ROW())=0,"-",INDEX([1]Calculation!$G:$G,ROW()))</f>
        <v>B/C</v>
      </c>
      <c r="D15" t="str">
        <f>INDEX([1]Calculation!$J:$J,ROW())&amp;"  "&amp;INDEX([1]Calculation!$K:$K,ROW())</f>
        <v>2639  lv</v>
      </c>
      <c r="E15" s="26">
        <f>INDEX([1]Calculation!$I:$I,ROW())</f>
        <v>43873</v>
      </c>
      <c r="F15" s="12">
        <f>ROUND(INDEX([1]Calculation!AL:AL,ROW()),1)</f>
        <v>37</v>
      </c>
      <c r="G15" s="8">
        <f>ROUND(INDEX([1]Calculation!L:L,ROW()),0)</f>
        <v>19</v>
      </c>
      <c r="H15" s="8">
        <f>ROUND(INDEX([1]Calculation!M:M,ROW()),0)</f>
        <v>18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29</v>
      </c>
      <c r="M15" s="8">
        <f>ROUND(INDEX([1]Calculation!R:R,ROW()),0)</f>
        <v>0</v>
      </c>
      <c r="N15" s="8">
        <f>ROUND(INDEX([1]Calculation!S:S,ROW()),0)</f>
        <v>10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McLaughlin &amp; Associates</v>
      </c>
      <c r="C16" t="str">
        <f>IF(INDEX([1]Calculation!$G:$G,ROW())=0,"-",INDEX([1]Calculation!$G:$G,ROW()))</f>
        <v>C/D</v>
      </c>
      <c r="D16" t="str">
        <f>INDEX([1]Calculation!$J:$J,ROW())&amp;"  "&amp;INDEX([1]Calculation!$K:$K,ROW())</f>
        <v>479  lv</v>
      </c>
      <c r="E16" s="26">
        <f>INDEX([1]Calculation!$I:$I,ROW())</f>
        <v>43872</v>
      </c>
      <c r="F16" s="12">
        <f>ROUND(INDEX([1]Calculation!AL:AL,ROW()),1)</f>
        <v>9.6</v>
      </c>
      <c r="G16" s="8">
        <f>ROUND(INDEX([1]Calculation!L:L,ROW()),0)</f>
        <v>24</v>
      </c>
      <c r="H16" s="8">
        <f>ROUND(INDEX([1]Calculation!M:M,ROW()),0)</f>
        <v>16</v>
      </c>
      <c r="I16" s="8">
        <f>ROUND(INDEX([1]Calculation!N:N,ROW()),0)</f>
        <v>0</v>
      </c>
      <c r="J16" s="8">
        <f>ROUND(INDEX([1]Calculation!O:O,ROW()),0)</f>
        <v>11</v>
      </c>
      <c r="K16" s="8">
        <f>ROUND(INDEX([1]Calculation!P:P,ROW()),0)</f>
        <v>3</v>
      </c>
      <c r="L16" s="8">
        <f>ROUND(INDEX([1]Calculation!Q:Q,ROW()),0)</f>
        <v>21</v>
      </c>
      <c r="M16" s="8">
        <f>ROUND(INDEX([1]Calculation!R:R,ROW()),0)</f>
        <v>3</v>
      </c>
      <c r="N16" s="8">
        <f>ROUND(INDEX([1]Calculation!S:S,ROW()),0)</f>
        <v>11</v>
      </c>
      <c r="O16" s="8">
        <f>ROUND(INDEX([1]Calculation!T:T,ROW()),0)</f>
        <v>3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552  lv</v>
      </c>
      <c r="E17" s="26">
        <f>INDEX([1]Calculation!$I:$I,ROW())</f>
        <v>43872</v>
      </c>
      <c r="F17" s="12">
        <f>ROUND(INDEX([1]Calculation!AL:AL,ROW()),1)</f>
        <v>0</v>
      </c>
      <c r="G17" s="8">
        <f>ROUND(INDEX([1]Calculation!L:L,ROW()),0)</f>
        <v>18</v>
      </c>
      <c r="H17" s="8">
        <f>ROUND(INDEX([1]Calculation!M:M,ROW()),0)</f>
        <v>12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7</v>
      </c>
      <c r="L17" s="8">
        <f>ROUND(INDEX([1]Calculation!Q:Q,ROW()),0)</f>
        <v>22</v>
      </c>
      <c r="M17" s="8">
        <f>ROUND(INDEX([1]Calculation!R:R,ROW()),0)</f>
        <v>1</v>
      </c>
      <c r="N17" s="8">
        <f>ROUND(INDEX([1]Calculation!S:S,ROW()),0)</f>
        <v>15</v>
      </c>
      <c r="O17" s="8">
        <f>ROUND(INDEX([1]Calculation!T:T,ROW()),0)</f>
        <v>2</v>
      </c>
    </row>
    <row r="18" spans="1:15">
      <c r="A18" t="str">
        <f>INDEX([1]Calculation!$F:$F,ROW())</f>
        <v>US</v>
      </c>
      <c r="B18" t="str">
        <f>INDEX([1]Calculation!$D:$D,ROW())</f>
        <v>Harris Insights &amp; Analytics</v>
      </c>
      <c r="C18" t="str">
        <f>IF(INDEX([1]Calculation!$G:$G,ROW())=0,"-",INDEX([1]Calculation!$G:$G,ROW()))</f>
        <v>C+</v>
      </c>
      <c r="D18" t="str">
        <f>INDEX([1]Calculation!$J:$J,ROW())&amp;"  "&amp;INDEX([1]Calculation!$K:$K,ROW())</f>
        <v>913  rv</v>
      </c>
      <c r="E18" s="26">
        <f>INDEX([1]Calculation!$I:$I,ROW())</f>
        <v>43871</v>
      </c>
      <c r="F18" s="12">
        <f>ROUND(INDEX([1]Calculation!AL:AL,ROW()),1)</f>
        <v>18.399999999999999</v>
      </c>
      <c r="G18" s="8">
        <f>ROUND(INDEX([1]Calculation!L:L,ROW()),0)</f>
        <v>23</v>
      </c>
      <c r="H18" s="8">
        <f>ROUND(INDEX([1]Calculation!M:M,ROW()),0)</f>
        <v>16</v>
      </c>
      <c r="I18" s="8">
        <f>ROUND(INDEX([1]Calculation!N:N,ROW()),0)</f>
        <v>0</v>
      </c>
      <c r="J18" s="8">
        <f>ROUND(INDEX([1]Calculation!O:O,ROW()),0)</f>
        <v>9</v>
      </c>
      <c r="K18" s="8">
        <f>ROUND(INDEX([1]Calculation!P:P,ROW()),0)</f>
        <v>3</v>
      </c>
      <c r="L18" s="8">
        <f>ROUND(INDEX([1]Calculation!Q:Q,ROW()),0)</f>
        <v>20</v>
      </c>
      <c r="M18" s="8">
        <f>ROUND(INDEX([1]Calculation!R:R,ROW()),0)</f>
        <v>3</v>
      </c>
      <c r="N18" s="8">
        <f>ROUND(INDEX([1]Calculation!S:S,ROW()),0)</f>
        <v>9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AtlasIntel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431  lv</v>
      </c>
      <c r="E19" s="26">
        <f>INDEX([1]Calculation!$I:$I,ROW())</f>
        <v>43871</v>
      </c>
      <c r="F19" s="12">
        <f>ROUND(INDEX([1]Calculation!AL:AL,ROW()),1)</f>
        <v>11.9</v>
      </c>
      <c r="G19" s="8">
        <f>ROUND(INDEX([1]Calculation!L:L,ROW()),0)</f>
        <v>12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24</v>
      </c>
      <c r="K19" s="8">
        <f>ROUND(INDEX([1]Calculation!P:P,ROW()),0)</f>
        <v>14</v>
      </c>
      <c r="L19" s="8">
        <f>ROUND(INDEX([1]Calculation!Q:Q,ROW()),0)</f>
        <v>24</v>
      </c>
      <c r="M19" s="8">
        <f>ROUND(INDEX([1]Calculation!R:R,ROW()),0)</f>
        <v>1</v>
      </c>
      <c r="N19" s="8">
        <f>ROUND(INDEX([1]Calculation!S:S,ROW()),0)</f>
        <v>11</v>
      </c>
      <c r="O19" s="8">
        <f>ROUND(INDEX([1]Calculation!T:T,ROW()),0)</f>
        <v>5</v>
      </c>
    </row>
    <row r="20" spans="1:15">
      <c r="A20" t="str">
        <f>INDEX([1]Calculation!$F:$F,ROW())</f>
        <v>New Hampshire</v>
      </c>
      <c r="B20" t="str">
        <f>INDEX([1]Calculation!$D:$D,ROW())</f>
        <v>Data for Progress</v>
      </c>
      <c r="C20" t="str">
        <f>IF(INDEX([1]Calculation!$G:$G,ROW())=0,"-",INDEX([1]Calculation!$G:$G,ROW()))</f>
        <v>B/C</v>
      </c>
      <c r="D20" t="str">
        <f>INDEX([1]Calculation!$J:$J,ROW())&amp;"  "&amp;INDEX([1]Calculation!$K:$K,ROW())</f>
        <v>1295  lv</v>
      </c>
      <c r="E20" s="26">
        <f>INDEX([1]Calculation!$I:$I,ROW())</f>
        <v>43871</v>
      </c>
      <c r="F20" s="12">
        <f>ROUND(INDEX([1]Calculation!AL:AL,ROW()),1)</f>
        <v>24.9</v>
      </c>
      <c r="G20" s="8">
        <f>ROUND(INDEX([1]Calculation!L:L,ROW()),0)</f>
        <v>9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26</v>
      </c>
      <c r="K20" s="8">
        <f>ROUND(INDEX([1]Calculation!P:P,ROW()),0)</f>
        <v>13</v>
      </c>
      <c r="L20" s="8">
        <f>ROUND(INDEX([1]Calculation!Q:Q,ROW()),0)</f>
        <v>28</v>
      </c>
      <c r="M20" s="8">
        <f>ROUND(INDEX([1]Calculation!R:R,ROW()),0)</f>
        <v>3</v>
      </c>
      <c r="N20" s="8">
        <f>ROUND(INDEX([1]Calculation!S:S,ROW()),0)</f>
        <v>14</v>
      </c>
      <c r="O20" s="8">
        <f>ROUND(INDEX([1]Calculation!T:T,ROW()),0)</f>
        <v>5</v>
      </c>
    </row>
    <row r="21" spans="1:15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556  rv</v>
      </c>
      <c r="E21" s="26">
        <f>INDEX([1]Calculation!$I:$I,ROW())</f>
        <v>43871</v>
      </c>
      <c r="F21" s="12">
        <f>ROUND(INDEX([1]Calculation!AL:AL,ROW()),1)</f>
        <v>27.8</v>
      </c>
      <c r="G21" s="8">
        <f>ROUND(INDEX([1]Calculation!L:L,ROW()),0)</f>
        <v>17</v>
      </c>
      <c r="H21" s="8">
        <f>ROUND(INDEX([1]Calculation!M:M,ROW()),0)</f>
        <v>15</v>
      </c>
      <c r="I21" s="8">
        <f>ROUND(INDEX([1]Calculation!N:N,ROW()),0)</f>
        <v>0</v>
      </c>
      <c r="J21" s="8">
        <f>ROUND(INDEX([1]Calculation!O:O,ROW()),0)</f>
        <v>8</v>
      </c>
      <c r="K21" s="8">
        <f>ROUND(INDEX([1]Calculation!P:P,ROW()),0)</f>
        <v>3</v>
      </c>
      <c r="L21" s="8">
        <f>ROUND(INDEX([1]Calculation!Q:Q,ROW()),0)</f>
        <v>20</v>
      </c>
      <c r="M21" s="8">
        <f>ROUND(INDEX([1]Calculation!R:R,ROW()),0)</f>
        <v>2</v>
      </c>
      <c r="N21" s="8">
        <f>ROUND(INDEX([1]Calculation!S:S,ROW()),0)</f>
        <v>11</v>
      </c>
      <c r="O21" s="8">
        <f>ROUND(INDEX([1]Calculation!T:T,ROW()),0)</f>
        <v>5</v>
      </c>
    </row>
    <row r="22" spans="1:15">
      <c r="A22" t="str">
        <f>INDEX([1]Calculation!$F:$F,ROW())</f>
        <v>Texas</v>
      </c>
      <c r="B22" t="str">
        <f>INDEX([1]Calculation!$D:$D,ROW())</f>
        <v>YouGov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575  lv</v>
      </c>
      <c r="E22" s="26">
        <f>INDEX([1]Calculation!$I:$I,ROW())</f>
        <v>43870</v>
      </c>
      <c r="F22" s="12">
        <f>ROUND(INDEX([1]Calculation!AL:AL,ROW()),1)</f>
        <v>18.8</v>
      </c>
      <c r="G22" s="8">
        <f>ROUND(INDEX([1]Calculation!L:L,ROW()),0)</f>
        <v>22</v>
      </c>
      <c r="H22" s="8">
        <f>ROUND(INDEX([1]Calculation!M:M,ROW()),0)</f>
        <v>10</v>
      </c>
      <c r="I22" s="8">
        <f>ROUND(INDEX([1]Calculation!N:N,ROW()),0)</f>
        <v>1</v>
      </c>
      <c r="J22" s="8">
        <f>ROUND(INDEX([1]Calculation!O:O,ROW()),0)</f>
        <v>7</v>
      </c>
      <c r="K22" s="8">
        <f>ROUND(INDEX([1]Calculation!P:P,ROW()),0)</f>
        <v>3</v>
      </c>
      <c r="L22" s="8">
        <f>ROUND(INDEX([1]Calculation!Q:Q,ROW()),0)</f>
        <v>24</v>
      </c>
      <c r="M22" s="8">
        <f>ROUND(INDEX([1]Calculation!R:R,ROW()),0)</f>
        <v>3</v>
      </c>
      <c r="N22" s="8">
        <f>ROUND(INDEX([1]Calculation!S:S,ROW()),0)</f>
        <v>15</v>
      </c>
      <c r="O22" s="8">
        <f>ROUND(INDEX([1]Calculation!T:T,ROW()),0)</f>
        <v>6</v>
      </c>
    </row>
    <row r="23" spans="1:15">
      <c r="A23" t="str">
        <f>INDEX([1]Calculation!$F:$F,ROW())</f>
        <v>New Hampshire</v>
      </c>
      <c r="B23" t="str">
        <f>INDEX([1]Calculation!$D:$D,ROW())</f>
        <v>Change Research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662  lv</v>
      </c>
      <c r="E23" s="26">
        <f>INDEX([1]Calculation!$I:$I,ROW())</f>
        <v>43870</v>
      </c>
      <c r="F23" s="12">
        <f>ROUND(INDEX([1]Calculation!AL:AL,ROW()),1)</f>
        <v>13.6</v>
      </c>
      <c r="G23" s="8">
        <f>ROUND(INDEX([1]Calculation!L:L,ROW()),0)</f>
        <v>9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21</v>
      </c>
      <c r="K23" s="8">
        <f>ROUND(INDEX([1]Calculation!P:P,ROW()),0)</f>
        <v>8</v>
      </c>
      <c r="L23" s="8">
        <f>ROUND(INDEX([1]Calculation!Q:Q,ROW()),0)</f>
        <v>30</v>
      </c>
      <c r="M23" s="8">
        <f>ROUND(INDEX([1]Calculation!R:R,ROW()),0)</f>
        <v>3</v>
      </c>
      <c r="N23" s="8">
        <f>ROUND(INDEX([1]Calculation!S:S,ROW()),0)</f>
        <v>8</v>
      </c>
      <c r="O23" s="8">
        <f>ROUND(INDEX([1]Calculation!T:T,ROW()),0)</f>
        <v>5</v>
      </c>
    </row>
    <row r="24" spans="1:15">
      <c r="A24" t="str">
        <f>INDEX([1]Calculation!$F:$F,ROW())</f>
        <v>US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357  rv</v>
      </c>
      <c r="E24" s="26">
        <f>INDEX([1]Calculation!$I:$I,ROW())</f>
        <v>43870</v>
      </c>
      <c r="F24" s="12">
        <f>ROUND(INDEX([1]Calculation!AL:AL,ROW()),1)</f>
        <v>39.5</v>
      </c>
      <c r="G24" s="8">
        <f>ROUND(INDEX([1]Calculation!L:L,ROW()),0)</f>
        <v>16</v>
      </c>
      <c r="H24" s="8">
        <f>ROUND(INDEX([1]Calculation!M:M,ROW()),0)</f>
        <v>11</v>
      </c>
      <c r="I24" s="8">
        <f>ROUND(INDEX([1]Calculation!N:N,ROW()),0)</f>
        <v>0</v>
      </c>
      <c r="J24" s="8">
        <f>ROUND(INDEX([1]Calculation!O:O,ROW()),0)</f>
        <v>13</v>
      </c>
      <c r="K24" s="8">
        <f>ROUND(INDEX([1]Calculation!P:P,ROW()),0)</f>
        <v>6</v>
      </c>
      <c r="L24" s="8">
        <f>ROUND(INDEX([1]Calculation!Q:Q,ROW()),0)</f>
        <v>26</v>
      </c>
      <c r="M24" s="8">
        <f>ROUND(INDEX([1]Calculation!R:R,ROW()),0)</f>
        <v>1</v>
      </c>
      <c r="N24" s="8">
        <f>ROUND(INDEX([1]Calculation!S:S,ROW()),0)</f>
        <v>13</v>
      </c>
      <c r="O24" s="8">
        <f>ROUND(INDEX([1]Calculation!T:T,ROW()),0)</f>
        <v>4</v>
      </c>
    </row>
    <row r="25" spans="1:15">
      <c r="A25" t="str">
        <f>INDEX([1]Calculation!$F:$F,ROW())</f>
        <v>US</v>
      </c>
      <c r="B25" t="str">
        <f>INDEX([1]Calculation!$D:$D,ROW())</f>
        <v>Morning Consult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15346  lv</v>
      </c>
      <c r="E25" s="26">
        <f>INDEX([1]Calculation!$I:$I,ROW())</f>
        <v>43870</v>
      </c>
      <c r="F25" s="12">
        <f>ROUND(INDEX([1]Calculation!AL:AL,ROW()),1)</f>
        <v>8.3000000000000007</v>
      </c>
      <c r="G25" s="8">
        <f>ROUND(INDEX([1]Calculation!L:L,ROW()),0)</f>
        <v>22</v>
      </c>
      <c r="H25" s="8">
        <f>ROUND(INDEX([1]Calculation!M:M,ROW()),0)</f>
        <v>17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3</v>
      </c>
      <c r="L25" s="8">
        <f>ROUND(INDEX([1]Calculation!Q:Q,ROW()),0)</f>
        <v>25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4</v>
      </c>
    </row>
    <row r="26" spans="1:15">
      <c r="A26" t="str">
        <f>INDEX([1]Calculation!$F:$F,ROW())</f>
        <v>New Hampshire</v>
      </c>
      <c r="B26" t="str">
        <f>INDEX([1]Calculation!$D:$D,ROW())</f>
        <v>Elucd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492  lv</v>
      </c>
      <c r="E26" s="26">
        <f>INDEX([1]Calculation!$I:$I,ROW())</f>
        <v>43870</v>
      </c>
      <c r="F26" s="12">
        <f>ROUND(INDEX([1]Calculation!AL:AL,ROW()),1)</f>
        <v>12</v>
      </c>
      <c r="G26" s="8">
        <f>ROUND(INDEX([1]Calculation!L:L,ROW()),0)</f>
        <v>8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20</v>
      </c>
      <c r="K26" s="8">
        <f>ROUND(INDEX([1]Calculation!P:P,ROW()),0)</f>
        <v>12</v>
      </c>
      <c r="L26" s="8">
        <f>ROUND(INDEX([1]Calculation!Q:Q,ROW()),0)</f>
        <v>26</v>
      </c>
      <c r="M26" s="8">
        <f>ROUND(INDEX([1]Calculation!R:R,ROW()),0)</f>
        <v>3</v>
      </c>
      <c r="N26" s="8">
        <f>ROUND(INDEX([1]Calculation!S:S,ROW()),0)</f>
        <v>10</v>
      </c>
      <c r="O26" s="8">
        <f>ROUND(INDEX([1]Calculation!T:T,ROW()),0)</f>
        <v>1</v>
      </c>
    </row>
    <row r="27" spans="1:15">
      <c r="A27" t="str">
        <f>INDEX([1]Calculation!$F:$F,ROW())</f>
        <v>California</v>
      </c>
      <c r="B27" t="str">
        <f>INDEX([1]Calculation!$D:$D,ROW())</f>
        <v>Capitol Weekly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843  lv</v>
      </c>
      <c r="E27" s="26">
        <f>INDEX([1]Calculation!$I:$I,ROW())</f>
        <v>43870</v>
      </c>
      <c r="F27" s="12">
        <f>ROUND(INDEX([1]Calculation!AL:AL,ROW()),1)</f>
        <v>15.8</v>
      </c>
      <c r="G27" s="8">
        <f>ROUND(INDEX([1]Calculation!L:L,ROW()),0)</f>
        <v>11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14</v>
      </c>
      <c r="K27" s="8">
        <f>ROUND(INDEX([1]Calculation!P:P,ROW()),0)</f>
        <v>5</v>
      </c>
      <c r="L27" s="8">
        <f>ROUND(INDEX([1]Calculation!Q:Q,ROW()),0)</f>
        <v>29</v>
      </c>
      <c r="M27" s="8">
        <f>ROUND(INDEX([1]Calculation!R:R,ROW()),0)</f>
        <v>3</v>
      </c>
      <c r="N27" s="8">
        <f>ROUND(INDEX([1]Calculation!S:S,ROW()),0)</f>
        <v>16</v>
      </c>
      <c r="O27" s="8">
        <f>ROUND(INDEX([1]Calculation!T:T,ROW()),0)</f>
        <v>4</v>
      </c>
    </row>
    <row r="28" spans="1:15">
      <c r="A28" t="str">
        <f>INDEX([1]Calculation!$F:$F,ROW())</f>
        <v>US</v>
      </c>
      <c r="B28" t="str">
        <f>INDEX([1]Calculation!$D:$D,ROW())</f>
        <v>Quinnipiac University</v>
      </c>
      <c r="C28" t="str">
        <f>IF(INDEX([1]Calculation!$G:$G,ROW())=0,"-",INDEX([1]Calculation!$G:$G,ROW()))</f>
        <v>A</v>
      </c>
      <c r="D28" t="str">
        <f>INDEX([1]Calculation!$J:$J,ROW())&amp;"  "&amp;INDEX([1]Calculation!$K:$K,ROW())</f>
        <v>665  rv</v>
      </c>
      <c r="E28" s="26">
        <f>INDEX([1]Calculation!$I:$I,ROW())</f>
        <v>43870</v>
      </c>
      <c r="F28" s="12">
        <f>ROUND(INDEX([1]Calculation!AL:AL,ROW()),1)</f>
        <v>45.1</v>
      </c>
      <c r="G28" s="8">
        <f>ROUND(INDEX([1]Calculation!L:L,ROW()),0)</f>
        <v>17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10</v>
      </c>
      <c r="K28" s="8">
        <f>ROUND(INDEX([1]Calculation!P:P,ROW()),0)</f>
        <v>4</v>
      </c>
      <c r="L28" s="8">
        <f>ROUND(INDEX([1]Calculation!Q:Q,ROW()),0)</f>
        <v>25</v>
      </c>
      <c r="M28" s="8">
        <f>ROUND(INDEX([1]Calculation!R:R,ROW()),0)</f>
        <v>1</v>
      </c>
      <c r="N28" s="8">
        <f>ROUND(INDEX([1]Calculation!S:S,ROW()),0)</f>
        <v>14</v>
      </c>
      <c r="O28" s="8">
        <f>ROUND(INDEX([1]Calculation!T:T,ROW()),0)</f>
        <v>2</v>
      </c>
    </row>
    <row r="29" spans="1:15">
      <c r="A29" t="str">
        <f>INDEX([1]Calculation!$F:$F,ROW())</f>
        <v>New Hampshire</v>
      </c>
      <c r="B29" t="str">
        <f>INDEX([1]Calculation!$D:$D,ROW())</f>
        <v>University of New Hampshire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365  lv</v>
      </c>
      <c r="E29" s="26">
        <f>INDEX([1]Calculation!$I:$I,ROW())</f>
        <v>43870</v>
      </c>
      <c r="F29" s="12">
        <f>ROUND(INDEX([1]Calculation!AL:AL,ROW()),1)</f>
        <v>20.100000000000001</v>
      </c>
      <c r="G29" s="8">
        <f>ROUND(INDEX([1]Calculation!L:L,ROW()),0)</f>
        <v>11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22</v>
      </c>
      <c r="K29" s="8">
        <f>ROUND(INDEX([1]Calculation!P:P,ROW()),0)</f>
        <v>7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10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American Research Group</v>
      </c>
      <c r="C30" t="str">
        <f>IF(INDEX([1]Calculation!$G:$G,ROW())=0,"-",INDEX([1]Calculation!$G:$G,ROW()))</f>
        <v>B</v>
      </c>
      <c r="D30" t="str">
        <f>INDEX([1]Calculation!$J:$J,ROW())&amp;"  "&amp;INDEX([1]Calculation!$K:$K,ROW())</f>
        <v>400  lv</v>
      </c>
      <c r="E30" s="26">
        <f>INDEX([1]Calculation!$I:$I,ROW())</f>
        <v>43870</v>
      </c>
      <c r="F30" s="12">
        <f>ROUND(INDEX([1]Calculation!AL:AL,ROW()),1)</f>
        <v>21.8</v>
      </c>
      <c r="G30" s="8">
        <f>ROUND(INDEX([1]Calculation!L:L,ROW()),0)</f>
        <v>13</v>
      </c>
      <c r="H30" s="8">
        <f>ROUND(INDEX([1]Calculation!M:M,ROW()),0)</f>
        <v>1</v>
      </c>
      <c r="I30" s="8">
        <f>ROUND(INDEX([1]Calculation!N:N,ROW()),0)</f>
        <v>0</v>
      </c>
      <c r="J30" s="8">
        <f>ROUND(INDEX([1]Calculation!O:O,ROW()),0)</f>
        <v>20</v>
      </c>
      <c r="K30" s="8">
        <f>ROUND(INDEX([1]Calculation!P:P,ROW()),0)</f>
        <v>13</v>
      </c>
      <c r="L30" s="8">
        <f>ROUND(INDEX([1]Calculation!Q:Q,ROW()),0)</f>
        <v>28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3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6">
        <f>INDEX([1]Calculation!$I:$I,ROW())</f>
        <v>43870</v>
      </c>
      <c r="F31" s="12">
        <f>ROUND(INDEX([1]Calculation!AL:AL,ROW()),1)</f>
        <v>34.799999999999997</v>
      </c>
      <c r="G31" s="8">
        <f>ROUND(INDEX([1]Calculation!L:L,ROW()),0)</f>
        <v>12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19</v>
      </c>
      <c r="K31" s="8">
        <f>ROUND(INDEX([1]Calculation!P:P,ROW()),0)</f>
        <v>14</v>
      </c>
      <c r="L31" s="8">
        <f>ROUND(INDEX([1]Calculation!Q:Q,ROW()),0)</f>
        <v>27</v>
      </c>
      <c r="M31" s="8">
        <f>ROUND(INDEX([1]Calculation!R:R,ROW()),0)</f>
        <v>2</v>
      </c>
      <c r="N31" s="8">
        <f>ROUND(INDEX([1]Calculation!S:S,ROW()),0)</f>
        <v>12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6">
        <f>INDEX([1]Calculation!$I:$I,ROW())</f>
        <v>43870</v>
      </c>
      <c r="F32" s="12">
        <f>ROUND(INDEX([1]Calculation!AL:AL,ROW()),1)</f>
        <v>18.7</v>
      </c>
      <c r="G32" s="8">
        <f>ROUND(INDEX([1]Calculation!L:L,ROW()),0)</f>
        <v>10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14</v>
      </c>
      <c r="L32" s="8">
        <f>ROUND(INDEX([1]Calculation!Q:Q,ROW()),0)</f>
        <v>30</v>
      </c>
      <c r="M32" s="8">
        <f>ROUND(INDEX([1]Calculation!R:R,ROW()),0)</f>
        <v>2</v>
      </c>
      <c r="N32" s="8">
        <f>ROUND(INDEX([1]Calculation!S:S,ROW()),0)</f>
        <v>11</v>
      </c>
      <c r="O32" s="8">
        <f>ROUND(INDEX([1]Calculation!T:T,ROW()),0)</f>
        <v>4</v>
      </c>
    </row>
    <row r="33" spans="1:15">
      <c r="A33" t="str">
        <f>INDEX([1]Calculation!$F:$F,ROW())</f>
        <v>New Hampshire</v>
      </c>
      <c r="B33" t="str">
        <f>INDEX([1]Calculation!$D:$D,ROW())</f>
        <v>RKM Research and Communications Inc.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512  lv</v>
      </c>
      <c r="E33" s="26">
        <f>INDEX([1]Calculation!$I:$I,ROW())</f>
        <v>43869</v>
      </c>
      <c r="F33" s="12">
        <f>ROUND(INDEX([1]Calculation!AL:AL,ROW()),1)</f>
        <v>29.2</v>
      </c>
      <c r="G33" s="8">
        <f>ROUND(INDEX([1]Calculation!L:L,ROW()),0)</f>
        <v>14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20</v>
      </c>
      <c r="K33" s="8">
        <f>ROUND(INDEX([1]Calculation!P:P,ROW()),0)</f>
        <v>6</v>
      </c>
      <c r="L33" s="8">
        <f>ROUND(INDEX([1]Calculation!Q:Q,ROW()),0)</f>
        <v>23</v>
      </c>
      <c r="M33" s="8">
        <f>ROUND(INDEX([1]Calculation!R:R,ROW()),0)</f>
        <v>2</v>
      </c>
      <c r="N33" s="8">
        <f>ROUND(INDEX([1]Calculation!S:S,ROW()),0)</f>
        <v>16</v>
      </c>
      <c r="O33" s="8">
        <f>ROUND(INDEX([1]Calculation!T:T,ROW()),0)</f>
        <v>3</v>
      </c>
    </row>
    <row r="34" spans="1:15">
      <c r="A34" t="str">
        <f>INDEX([1]Calculation!$F:$F,ROW())</f>
        <v>New Hampshire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848  lv</v>
      </c>
      <c r="E34" s="26">
        <f>INDEX([1]Calculation!$I:$I,ROW())</f>
        <v>43869</v>
      </c>
      <c r="F34" s="12">
        <f>ROUND(INDEX([1]Calculation!AL:AL,ROW()),1)</f>
        <v>21.6</v>
      </c>
      <c r="G34" s="8">
        <f>ROUND(INDEX([1]Calculation!L:L,ROW()),0)</f>
        <v>12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25</v>
      </c>
      <c r="K34" s="8">
        <f>ROUND(INDEX([1]Calculation!P:P,ROW()),0)</f>
        <v>10</v>
      </c>
      <c r="L34" s="8">
        <f>ROUND(INDEX([1]Calculation!Q:Q,ROW()),0)</f>
        <v>29</v>
      </c>
      <c r="M34" s="8">
        <f>ROUND(INDEX([1]Calculation!R:R,ROW()),0)</f>
        <v>1</v>
      </c>
      <c r="N34" s="8">
        <f>ROUND(INDEX([1]Calculation!S:S,ROW()),0)</f>
        <v>17</v>
      </c>
      <c r="O34" s="8">
        <f>ROUND(INDEX([1]Calculation!T:T,ROW()),0)</f>
        <v>1</v>
      </c>
    </row>
    <row r="35" spans="1:15">
      <c r="A35" t="str">
        <f>INDEX([1]Calculation!$F:$F,ROW())</f>
        <v>New Hampshire</v>
      </c>
      <c r="B35" t="str">
        <f>INDEX([1]Calculation!$D:$D,ROW())</f>
        <v>University of New Hampshire</v>
      </c>
      <c r="C35" t="str">
        <f>IF(INDEX([1]Calculation!$G:$G,ROW())=0,"-",INDEX([1]Calculation!$G:$G,ROW()))</f>
        <v>B</v>
      </c>
      <c r="D35" t="str">
        <f>INDEX([1]Calculation!$J:$J,ROW())&amp;"  "&amp;INDEX([1]Calculation!$K:$K,ROW())</f>
        <v>384  lv</v>
      </c>
      <c r="E35" s="26">
        <f>INDEX([1]Calculation!$I:$I,ROW())</f>
        <v>43869</v>
      </c>
      <c r="F35" s="12">
        <f>ROUND(INDEX([1]Calculation!AL:AL,ROW()),1)</f>
        <v>2.5</v>
      </c>
      <c r="G35" s="8">
        <f>ROUND(INDEX([1]Calculation!L:L,ROW()),0)</f>
        <v>12</v>
      </c>
      <c r="H35" s="8">
        <f>ROUND(INDEX([1]Calculation!M:M,ROW()),0)</f>
        <v>1</v>
      </c>
      <c r="I35" s="8">
        <f>ROUND(INDEX([1]Calculation!N:N,ROW()),0)</f>
        <v>0</v>
      </c>
      <c r="J35" s="8">
        <f>ROUND(INDEX([1]Calculation!O:O,ROW()),0)</f>
        <v>21</v>
      </c>
      <c r="K35" s="8">
        <f>ROUND(INDEX([1]Calculation!P:P,ROW()),0)</f>
        <v>6</v>
      </c>
      <c r="L35" s="8">
        <f>ROUND(INDEX([1]Calculation!Q:Q,ROW()),0)</f>
        <v>28</v>
      </c>
      <c r="M35" s="8">
        <f>ROUND(INDEX([1]Calculation!R:R,ROW()),0)</f>
        <v>2</v>
      </c>
      <c r="N35" s="8">
        <f>ROUND(INDEX([1]Calculation!S:S,ROW()),0)</f>
        <v>9</v>
      </c>
      <c r="O35" s="8">
        <f>ROUND(INDEX([1]Calculation!T:T,ROW()),0)</f>
        <v>4</v>
      </c>
    </row>
    <row r="36" spans="1:15">
      <c r="A36" t="str">
        <f>INDEX([1]Calculation!$F:$F,ROW())</f>
        <v>New Hampshire</v>
      </c>
      <c r="B36" t="str">
        <f>INDEX([1]Calculation!$D:$D,ROW())</f>
        <v>Suffolk University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500  lv</v>
      </c>
      <c r="E36" s="26">
        <f>INDEX([1]Calculation!$I:$I,ROW())</f>
        <v>43869</v>
      </c>
      <c r="F36" s="12">
        <f>ROUND(INDEX([1]Calculation!AL:AL,ROW()),1)</f>
        <v>4.2</v>
      </c>
      <c r="G36" s="8">
        <f>ROUND(INDEX([1]Calculation!L:L,ROW()),0)</f>
        <v>10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22</v>
      </c>
      <c r="K36" s="8">
        <f>ROUND(INDEX([1]Calculation!P:P,ROW()),0)</f>
        <v>9</v>
      </c>
      <c r="L36" s="8">
        <f>ROUND(INDEX([1]Calculation!Q:Q,ROW()),0)</f>
        <v>24</v>
      </c>
      <c r="M36" s="8">
        <f>ROUND(INDEX([1]Calculation!R:R,ROW()),0)</f>
        <v>2</v>
      </c>
      <c r="N36" s="8">
        <f>ROUND(INDEX([1]Calculation!S:S,ROW()),0)</f>
        <v>13</v>
      </c>
      <c r="O36" s="8">
        <f>ROUND(INDEX([1]Calculation!T:T,ROW()),0)</f>
        <v>3</v>
      </c>
    </row>
    <row r="37" spans="1:15">
      <c r="A37" t="str">
        <f>INDEX([1]Calculation!$F:$F,ROW())</f>
        <v>New Hampshire</v>
      </c>
      <c r="B37" t="str">
        <f>INDEX([1]Calculation!$D:$D,ROW())</f>
        <v>Emerson College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500  lv</v>
      </c>
      <c r="E37" s="26">
        <f>INDEX([1]Calculation!$I:$I,ROW())</f>
        <v>43869</v>
      </c>
      <c r="F37" s="12">
        <f>ROUND(INDEX([1]Calculation!AL:AL,ROW()),1)</f>
        <v>2.2000000000000002</v>
      </c>
      <c r="G37" s="8">
        <f>ROUND(INDEX([1]Calculation!L:L,ROW()),0)</f>
        <v>11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20</v>
      </c>
      <c r="K37" s="8">
        <f>ROUND(INDEX([1]Calculation!P:P,ROW()),0)</f>
        <v>13</v>
      </c>
      <c r="L37" s="8">
        <f>ROUND(INDEX([1]Calculation!Q:Q,ROW()),0)</f>
        <v>30</v>
      </c>
      <c r="M37" s="8">
        <f>ROUND(INDEX([1]Calculation!R:R,ROW()),0)</f>
        <v>2</v>
      </c>
      <c r="N37" s="8">
        <f>ROUND(INDEX([1]Calculation!S:S,ROW()),0)</f>
        <v>12</v>
      </c>
      <c r="O37" s="8">
        <f>ROUND(INDEX([1]Calculation!T:T,ROW()),0)</f>
        <v>4</v>
      </c>
    </row>
    <row r="38" spans="1:15">
      <c r="A38" t="str">
        <f>INDEX([1]Calculation!$F:$F,ROW())</f>
        <v>Arkansas</v>
      </c>
      <c r="B38" t="str">
        <f>INDEX([1]Calculation!$D:$D,ROW())</f>
        <v>Hendrix College</v>
      </c>
      <c r="C38" t="str">
        <f>IF(INDEX([1]Calculation!$G:$G,ROW())=0,"-",INDEX([1]Calculation!$G:$G,ROW()))</f>
        <v>B/C</v>
      </c>
      <c r="D38" t="str">
        <f>INDEX([1]Calculation!$J:$J,ROW())&amp;"  "&amp;INDEX([1]Calculation!$K:$K,ROW())</f>
        <v>496  lv</v>
      </c>
      <c r="E38" s="26">
        <f>INDEX([1]Calculation!$I:$I,ROW())</f>
        <v>43868</v>
      </c>
      <c r="F38" s="12">
        <f>ROUND(INDEX([1]Calculation!AL:AL,ROW()),1)</f>
        <v>15.5</v>
      </c>
      <c r="G38" s="8">
        <f>ROUND(INDEX([1]Calculation!L:L,ROW()),0)</f>
        <v>19</v>
      </c>
      <c r="H38" s="8">
        <f>ROUND(INDEX([1]Calculation!M:M,ROW()),0)</f>
        <v>20</v>
      </c>
      <c r="I38" s="8">
        <f>ROUND(INDEX([1]Calculation!N:N,ROW()),0)</f>
        <v>0</v>
      </c>
      <c r="J38" s="8">
        <f>ROUND(INDEX([1]Calculation!O:O,ROW()),0)</f>
        <v>16</v>
      </c>
      <c r="K38" s="8">
        <f>ROUND(INDEX([1]Calculation!P:P,ROW()),0)</f>
        <v>5</v>
      </c>
      <c r="L38" s="8">
        <f>ROUND(INDEX([1]Calculation!Q:Q,ROW()),0)</f>
        <v>16</v>
      </c>
      <c r="M38" s="8">
        <f>ROUND(INDEX([1]Calculation!R:R,ROW()),0)</f>
        <v>0</v>
      </c>
      <c r="N38" s="8">
        <f>ROUND(INDEX([1]Calculation!S:S,ROW()),0)</f>
        <v>9</v>
      </c>
      <c r="O38" s="8">
        <f>ROUND(INDEX([1]Calculation!T:T,ROW()),0)</f>
        <v>2</v>
      </c>
    </row>
    <row r="39" spans="1:15">
      <c r="A39" t="str">
        <f>INDEX([1]Calculation!$F:$F,ROW())</f>
        <v>New Hampshire</v>
      </c>
      <c r="B39" t="str">
        <f>INDEX([1]Calculation!$D:$D,ROW())</f>
        <v>University of Massachusetts Lowell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440  lv</v>
      </c>
      <c r="E39" s="26">
        <f>INDEX([1]Calculation!$I:$I,ROW())</f>
        <v>43868</v>
      </c>
      <c r="F39" s="12">
        <f>ROUND(INDEX([1]Calculation!AL:AL,ROW()),1)</f>
        <v>26.1</v>
      </c>
      <c r="G39" s="8">
        <f>ROUND(INDEX([1]Calculation!L:L,ROW()),0)</f>
        <v>14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17</v>
      </c>
      <c r="K39" s="8">
        <f>ROUND(INDEX([1]Calculation!P:P,ROW()),0)</f>
        <v>8</v>
      </c>
      <c r="L39" s="8">
        <f>ROUND(INDEX([1]Calculation!Q:Q,ROW()),0)</f>
        <v>25</v>
      </c>
      <c r="M39" s="8">
        <f>ROUND(INDEX([1]Calculation!R:R,ROW()),0)</f>
        <v>5</v>
      </c>
      <c r="N39" s="8">
        <f>ROUND(INDEX([1]Calculation!S:S,ROW()),0)</f>
        <v>15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University of New Hampshire</v>
      </c>
      <c r="C40" t="str">
        <f>IF(INDEX([1]Calculation!$G:$G,ROW())=0,"-",INDEX([1]Calculation!$G:$G,ROW()))</f>
        <v>B</v>
      </c>
      <c r="D40" t="str">
        <f>INDEX([1]Calculation!$J:$J,ROW())&amp;"  "&amp;INDEX([1]Calculation!$K:$K,ROW())</f>
        <v>365  lv</v>
      </c>
      <c r="E40" s="26">
        <f>INDEX([1]Calculation!$I:$I,ROW())</f>
        <v>43868</v>
      </c>
      <c r="F40" s="12">
        <f>ROUND(INDEX([1]Calculation!AL:AL,ROW()),1)</f>
        <v>0.7</v>
      </c>
      <c r="G40" s="8">
        <f>ROUND(INDEX([1]Calculation!L:L,ROW()),0)</f>
        <v>11</v>
      </c>
      <c r="H40" s="8">
        <f>ROUND(INDEX([1]Calculation!M:M,ROW()),0)</f>
        <v>2</v>
      </c>
      <c r="I40" s="8">
        <f>ROUND(INDEX([1]Calculation!N:N,ROW()),0)</f>
        <v>0</v>
      </c>
      <c r="J40" s="8">
        <f>ROUND(INDEX([1]Calculation!O:O,ROW()),0)</f>
        <v>21</v>
      </c>
      <c r="K40" s="8">
        <f>ROUND(INDEX([1]Calculation!P:P,ROW()),0)</f>
        <v>5</v>
      </c>
      <c r="L40" s="8">
        <f>ROUND(INDEX([1]Calculation!Q:Q,ROW()),0)</f>
        <v>28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Suffolk University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500  lv</v>
      </c>
      <c r="E41" s="26">
        <f>INDEX([1]Calculation!$I:$I,ROW())</f>
        <v>43868</v>
      </c>
      <c r="F41" s="12">
        <f>ROUND(INDEX([1]Calculation!AL:AL,ROW()),1)</f>
        <v>1.2</v>
      </c>
      <c r="G41" s="8">
        <f>ROUND(INDEX([1]Calculation!L:L,ROW()),0)</f>
        <v>11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25</v>
      </c>
      <c r="K41" s="8">
        <f>ROUND(INDEX([1]Calculation!P:P,ROW()),0)</f>
        <v>6</v>
      </c>
      <c r="L41" s="8">
        <f>ROUND(INDEX([1]Calculation!Q:Q,ROW()),0)</f>
        <v>24</v>
      </c>
      <c r="M41" s="8">
        <f>ROUND(INDEX([1]Calculation!R:R,ROW()),0)</f>
        <v>2</v>
      </c>
      <c r="N41" s="8">
        <f>ROUND(INDEX([1]Calculation!S:S,ROW()),0)</f>
        <v>14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500  lv</v>
      </c>
      <c r="E42" s="26">
        <f>INDEX([1]Calculation!$I:$I,ROW())</f>
        <v>43868</v>
      </c>
      <c r="F42" s="12">
        <f>ROUND(INDEX([1]Calculation!AL:AL,ROW()),1)</f>
        <v>0.6</v>
      </c>
      <c r="G42" s="8">
        <f>ROUND(INDEX([1]Calculation!L:L,ROW()),0)</f>
        <v>11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24</v>
      </c>
      <c r="K42" s="8">
        <f>ROUND(INDEX([1]Calculation!P:P,ROW()),0)</f>
        <v>9</v>
      </c>
      <c r="L42" s="8">
        <f>ROUND(INDEX([1]Calculation!Q:Q,ROW()),0)</f>
        <v>31</v>
      </c>
      <c r="M42" s="8">
        <f>ROUND(INDEX([1]Calculation!R:R,ROW()),0)</f>
        <v>2</v>
      </c>
      <c r="N42" s="8">
        <f>ROUND(INDEX([1]Calculation!S:S,ROW()),0)</f>
        <v>11</v>
      </c>
      <c r="O42" s="8">
        <f>ROUND(INDEX([1]Calculation!T:T,ROW()),0)</f>
        <v>3</v>
      </c>
    </row>
    <row r="43" spans="1:15">
      <c r="A43" t="str">
        <f>INDEX([1]Calculation!$F:$F,ROW())</f>
        <v>North Carolina</v>
      </c>
      <c r="B43" t="str">
        <f>INDEX([1]Calculation!$D:$D,ROW())</f>
        <v>High Point University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399  rv</v>
      </c>
      <c r="E43" s="26">
        <f>INDEX([1]Calculation!$I:$I,ROW())</f>
        <v>43867</v>
      </c>
      <c r="F43" s="12">
        <f>ROUND(INDEX([1]Calculation!AL:AL,ROW()),1)</f>
        <v>0</v>
      </c>
      <c r="G43" s="8">
        <f>ROUND(INDEX([1]Calculation!L:L,ROW()),0)</f>
        <v>19</v>
      </c>
      <c r="H43" s="8">
        <f>ROUND(INDEX([1]Calculation!M:M,ROW()),0)</f>
        <v>13</v>
      </c>
      <c r="I43" s="8">
        <f>ROUND(INDEX([1]Calculation!N:N,ROW()),0)</f>
        <v>1</v>
      </c>
      <c r="J43" s="8">
        <f>ROUND(INDEX([1]Calculation!O:O,ROW()),0)</f>
        <v>6</v>
      </c>
      <c r="K43" s="8">
        <f>ROUND(INDEX([1]Calculation!P:P,ROW()),0)</f>
        <v>3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12</v>
      </c>
      <c r="O43" s="8">
        <f>ROUND(INDEX([1]Calculation!T:T,ROW()),0)</f>
        <v>4</v>
      </c>
    </row>
    <row r="44" spans="1:15">
      <c r="A44" t="str">
        <f>INDEX([1]Calculation!$F:$F,ROW())</f>
        <v>North Carolina</v>
      </c>
      <c r="B44" t="str">
        <f>INDEX([1]Calculation!$D:$D,ROW())</f>
        <v>High Point University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225  lv</v>
      </c>
      <c r="E44" s="26">
        <f>INDEX([1]Calculation!$I:$I,ROW())</f>
        <v>43867</v>
      </c>
      <c r="F44" s="12">
        <f>ROUND(INDEX([1]Calculation!AL:AL,ROW()),1)</f>
        <v>18.7</v>
      </c>
      <c r="G44" s="8">
        <f>ROUND(INDEX([1]Calculation!L:L,ROW()),0)</f>
        <v>24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3</v>
      </c>
      <c r="L44" s="8">
        <f>ROUND(INDEX([1]Calculation!Q:Q,ROW()),0)</f>
        <v>20</v>
      </c>
      <c r="M44" s="8">
        <f>ROUND(INDEX([1]Calculation!R:R,ROW()),0)</f>
        <v>4</v>
      </c>
      <c r="N44" s="8">
        <f>ROUND(INDEX([1]Calculation!S:S,ROW()),0)</f>
        <v>11</v>
      </c>
      <c r="O44" s="8">
        <f>ROUND(INDEX([1]Calculation!T:T,ROW()),0)</f>
        <v>3</v>
      </c>
    </row>
    <row r="45" spans="1:15">
      <c r="A45" t="str">
        <f>INDEX([1]Calculation!$F:$F,ROW())</f>
        <v>New Hampshire</v>
      </c>
      <c r="B45" t="str">
        <f>INDEX([1]Calculation!$D:$D,ROW())</f>
        <v>Marist College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1058  rv</v>
      </c>
      <c r="E45" s="26">
        <f>INDEX([1]Calculation!$I:$I,ROW())</f>
        <v>43867</v>
      </c>
      <c r="F45" s="12">
        <f>ROUND(INDEX([1]Calculation!AL:AL,ROW()),1)</f>
        <v>0</v>
      </c>
      <c r="G45" s="8">
        <f>ROUND(INDEX([1]Calculation!L:L,ROW()),0)</f>
        <v>13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21</v>
      </c>
      <c r="K45" s="8">
        <f>ROUND(INDEX([1]Calculation!P:P,ROW()),0)</f>
        <v>8</v>
      </c>
      <c r="L45" s="8">
        <f>ROUND(INDEX([1]Calculation!Q:Q,ROW()),0)</f>
        <v>25</v>
      </c>
      <c r="M45" s="8">
        <f>ROUND(INDEX([1]Calculation!R:R,ROW()),0)</f>
        <v>5</v>
      </c>
      <c r="N45" s="8">
        <f>ROUND(INDEX([1]Calculation!S:S,ROW()),0)</f>
        <v>14</v>
      </c>
      <c r="O45" s="8">
        <f>ROUND(INDEX([1]Calculation!T:T,ROW()),0)</f>
        <v>4</v>
      </c>
    </row>
    <row r="46" spans="1:15">
      <c r="A46" t="str">
        <f>INDEX([1]Calculation!$F:$F,ROW())</f>
        <v>New Hampshire</v>
      </c>
      <c r="B46" t="str">
        <f>INDEX([1]Calculation!$D:$D,ROW())</f>
        <v>Marist College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709  lv</v>
      </c>
      <c r="E46" s="26">
        <f>INDEX([1]Calculation!$I:$I,ROW())</f>
        <v>43867</v>
      </c>
      <c r="F46" s="12">
        <f>ROUND(INDEX([1]Calculation!AL:AL,ROW()),1)</f>
        <v>56.2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21</v>
      </c>
      <c r="K46" s="8">
        <f>ROUND(INDEX([1]Calculation!P:P,ROW()),0)</f>
        <v>8</v>
      </c>
      <c r="L46" s="8">
        <f>ROUND(INDEX([1]Calculation!Q:Q,ROW()),0)</f>
        <v>25</v>
      </c>
      <c r="M46" s="8">
        <f>ROUND(INDEX([1]Calculation!R:R,ROW()),0)</f>
        <v>4</v>
      </c>
      <c r="N46" s="8">
        <f>ROUND(INDEX([1]Calculation!S:S,ROW()),0)</f>
        <v>14</v>
      </c>
      <c r="O46" s="8">
        <f>ROUND(INDEX([1]Calculation!T:T,ROW()),0)</f>
        <v>4</v>
      </c>
    </row>
    <row r="47" spans="1:15">
      <c r="A47" t="str">
        <f>INDEX([1]Calculation!$F:$F,ROW())</f>
        <v>New Hampshire</v>
      </c>
      <c r="B47" t="str">
        <f>INDEX([1]Calculation!$D:$D,ROW())</f>
        <v>Suffolk University</v>
      </c>
      <c r="C47" t="str">
        <f>IF(INDEX([1]Calculation!$G:$G,ROW())=0,"-",INDEX([1]Calculation!$G:$G,ROW()))</f>
        <v>A-</v>
      </c>
      <c r="D47" t="str">
        <f>INDEX([1]Calculation!$J:$J,ROW())&amp;"  "&amp;INDEX([1]Calculation!$K:$K,ROW())</f>
        <v>500  lv</v>
      </c>
      <c r="E47" s="26">
        <f>INDEX([1]Calculation!$I:$I,ROW())</f>
        <v>43867</v>
      </c>
      <c r="F47" s="12">
        <f>ROUND(INDEX([1]Calculation!AL:AL,ROW()),1)</f>
        <v>0.5</v>
      </c>
      <c r="G47" s="8">
        <f>ROUND(INDEX([1]Calculation!L:L,ROW()),0)</f>
        <v>11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23</v>
      </c>
      <c r="K47" s="8">
        <f>ROUND(INDEX([1]Calculation!P:P,ROW()),0)</f>
        <v>6</v>
      </c>
      <c r="L47" s="8">
        <f>ROUND(INDEX([1]Calculation!Q:Q,ROW()),0)</f>
        <v>24</v>
      </c>
      <c r="M47" s="8">
        <f>ROUND(INDEX([1]Calculation!R:R,ROW()),0)</f>
        <v>3</v>
      </c>
      <c r="N47" s="8">
        <f>ROUND(INDEX([1]Calculation!S:S,ROW()),0)</f>
        <v>13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Emerson College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500  lv</v>
      </c>
      <c r="E48" s="26">
        <f>INDEX([1]Calculation!$I:$I,ROW())</f>
        <v>43867</v>
      </c>
      <c r="F48" s="12">
        <f>ROUND(INDEX([1]Calculation!AL:AL,ROW()),1)</f>
        <v>0.3</v>
      </c>
      <c r="G48" s="8">
        <f>ROUND(INDEX([1]Calculation!L:L,ROW()),0)</f>
        <v>11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23</v>
      </c>
      <c r="K48" s="8">
        <f>ROUND(INDEX([1]Calculation!P:P,ROW()),0)</f>
        <v>9</v>
      </c>
      <c r="L48" s="8">
        <f>ROUND(INDEX([1]Calculation!Q:Q,ROW()),0)</f>
        <v>32</v>
      </c>
      <c r="M48" s="8">
        <f>ROUND(INDEX([1]Calculation!R:R,ROW()),0)</f>
        <v>2</v>
      </c>
      <c r="N48" s="8">
        <f>ROUND(INDEX([1]Calculation!S:S,ROW()),0)</f>
        <v>13</v>
      </c>
      <c r="O48" s="8">
        <f>ROUND(INDEX([1]Calculation!T:T,ROW()),0)</f>
        <v>2</v>
      </c>
    </row>
    <row r="49" spans="1:15">
      <c r="A49" t="str">
        <f>INDEX([1]Calculation!$F:$F,ROW())</f>
        <v>New Hampshire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503  lv</v>
      </c>
      <c r="E49" s="26">
        <f>INDEX([1]Calculation!$I:$I,ROW())</f>
        <v>43866</v>
      </c>
      <c r="F49" s="12">
        <f>ROUND(INDEX([1]Calculation!AL:AL,ROW()),1)</f>
        <v>0</v>
      </c>
      <c r="G49" s="8">
        <f>ROUND(INDEX([1]Calculation!L:L,ROW()),0)</f>
        <v>19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28</v>
      </c>
      <c r="K49" s="8">
        <f>ROUND(INDEX([1]Calculation!P:P,ROW()),0)</f>
        <v>0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16</v>
      </c>
      <c r="O49" s="8">
        <f>ROUND(INDEX([1]Calculation!T:T,ROW()),0)</f>
        <v>0</v>
      </c>
    </row>
    <row r="50" spans="1:15">
      <c r="A50" t="str">
        <f>INDEX([1]Calculation!$F:$F,ROW())</f>
        <v>New Hampshire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503  lv</v>
      </c>
      <c r="E50" s="26">
        <f>INDEX([1]Calculation!$I:$I,ROW())</f>
        <v>43866</v>
      </c>
      <c r="F50" s="12">
        <f>ROUND(INDEX([1]Calculation!AL:AL,ROW()),1)</f>
        <v>0</v>
      </c>
      <c r="G50" s="8">
        <f>ROUND(INDEX([1]Calculation!L:L,ROW()),0)</f>
        <v>17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22</v>
      </c>
      <c r="K50" s="8">
        <f>ROUND(INDEX([1]Calculation!P:P,ROW()),0)</f>
        <v>13</v>
      </c>
      <c r="L50" s="8">
        <f>ROUND(INDEX([1]Calculation!Q:Q,ROW()),0)</f>
        <v>27</v>
      </c>
      <c r="M50" s="8">
        <f>ROUND(INDEX([1]Calculation!R:R,ROW()),0)</f>
        <v>0</v>
      </c>
      <c r="N50" s="8">
        <f>ROUND(INDEX([1]Calculation!S:S,ROW()),0)</f>
        <v>13</v>
      </c>
      <c r="O50" s="8">
        <f>ROUND(INDEX([1]Calculation!T:T,ROW()),0)</f>
        <v>0</v>
      </c>
    </row>
    <row r="51" spans="1:15">
      <c r="A51" t="str">
        <f>INDEX([1]Calculation!$F:$F,ROW())</f>
        <v>New Hampshire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503  lv</v>
      </c>
      <c r="E51" s="26">
        <f>INDEX([1]Calculation!$I:$I,ROW())</f>
        <v>43866</v>
      </c>
      <c r="F51" s="12">
        <f>ROUND(INDEX([1]Calculation!AL:AL,ROW()),1)</f>
        <v>44.3</v>
      </c>
      <c r="G51" s="8">
        <f>ROUND(INDEX([1]Calculation!L:L,ROW()),0)</f>
        <v>17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20</v>
      </c>
      <c r="K51" s="8">
        <f>ROUND(INDEX([1]Calculation!P:P,ROW()),0)</f>
        <v>9</v>
      </c>
      <c r="L51" s="8">
        <f>ROUND(INDEX([1]Calculation!Q:Q,ROW()),0)</f>
        <v>24</v>
      </c>
      <c r="M51" s="8">
        <f>ROUND(INDEX([1]Calculation!R:R,ROW()),0)</f>
        <v>3</v>
      </c>
      <c r="N51" s="8">
        <f>ROUND(INDEX([1]Calculation!S:S,ROW()),0)</f>
        <v>13</v>
      </c>
      <c r="O51" s="8">
        <f>ROUND(INDEX([1]Calculation!T:T,ROW()),0)</f>
        <v>4</v>
      </c>
    </row>
    <row r="52" spans="1:15">
      <c r="A52" t="str">
        <f>INDEX([1]Calculation!$F:$F,ROW())</f>
        <v>North Carolina</v>
      </c>
      <c r="B52" t="str">
        <f>INDEX([1]Calculation!$D:$D,ROW())</f>
        <v>Public Policy Polling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604  lv</v>
      </c>
      <c r="E52" s="26">
        <f>INDEX([1]Calculation!$I:$I,ROW())</f>
        <v>43866</v>
      </c>
      <c r="F52" s="12">
        <f>ROUND(INDEX([1]Calculation!AL:AL,ROW()),1)</f>
        <v>22.6</v>
      </c>
      <c r="G52" s="8">
        <f>ROUND(INDEX([1]Calculation!L:L,ROW()),0)</f>
        <v>25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5</v>
      </c>
      <c r="L52" s="8">
        <f>ROUND(INDEX([1]Calculation!Q:Q,ROW()),0)</f>
        <v>16</v>
      </c>
      <c r="M52" s="8">
        <f>ROUND(INDEX([1]Calculation!R:R,ROW()),0)</f>
        <v>2</v>
      </c>
      <c r="N52" s="8">
        <f>ROUND(INDEX([1]Calculation!S:S,ROW()),0)</f>
        <v>12</v>
      </c>
      <c r="O52" s="8">
        <f>ROUND(INDEX([1]Calculation!T:T,ROW()),0)</f>
        <v>5</v>
      </c>
    </row>
    <row r="53" spans="1:15">
      <c r="A53" t="str">
        <f>INDEX([1]Calculation!$F:$F,ROW())</f>
        <v>New Hampshire</v>
      </c>
      <c r="B53" t="str">
        <f>INDEX([1]Calculation!$D:$D,ROW())</f>
        <v>Suffolk University</v>
      </c>
      <c r="C53" t="str">
        <f>IF(INDEX([1]Calculation!$G:$G,ROW())=0,"-",INDEX([1]Calculation!$G:$G,ROW()))</f>
        <v>A-</v>
      </c>
      <c r="D53" t="str">
        <f>INDEX([1]Calculation!$J:$J,ROW())&amp;"  "&amp;INDEX([1]Calculation!$K:$K,ROW())</f>
        <v>500  lv</v>
      </c>
      <c r="E53" s="26">
        <f>INDEX([1]Calculation!$I:$I,ROW())</f>
        <v>43866</v>
      </c>
      <c r="F53" s="12">
        <f>ROUND(INDEX([1]Calculation!AL:AL,ROW()),1)</f>
        <v>0.2</v>
      </c>
      <c r="G53" s="8">
        <f>ROUND(INDEX([1]Calculation!L:L,ROW()),0)</f>
        <v>12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19</v>
      </c>
      <c r="K53" s="8">
        <f>ROUND(INDEX([1]Calculation!P:P,ROW()),0)</f>
        <v>6</v>
      </c>
      <c r="L53" s="8">
        <f>ROUND(INDEX([1]Calculation!Q:Q,ROW()),0)</f>
        <v>25</v>
      </c>
      <c r="M53" s="8">
        <f>ROUND(INDEX([1]Calculation!R:R,ROW()),0)</f>
        <v>4</v>
      </c>
      <c r="N53" s="8">
        <f>ROUND(INDEX([1]Calculation!S:S,ROW()),0)</f>
        <v>11</v>
      </c>
      <c r="O53" s="8">
        <f>ROUND(INDEX([1]Calculation!T:T,ROW()),0)</f>
        <v>2</v>
      </c>
    </row>
    <row r="54" spans="1:15">
      <c r="A54" t="str">
        <f>INDEX([1]Calculation!$F:$F,ROW())</f>
        <v>New Hampshire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500  lv</v>
      </c>
      <c r="E54" s="26">
        <f>INDEX([1]Calculation!$I:$I,ROW())</f>
        <v>43866</v>
      </c>
      <c r="F54" s="12">
        <f>ROUND(INDEX([1]Calculation!AL:AL,ROW()),1)</f>
        <v>0.1</v>
      </c>
      <c r="G54" s="8">
        <f>ROUND(INDEX([1]Calculation!L:L,ROW()),0)</f>
        <v>12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21</v>
      </c>
      <c r="K54" s="8">
        <f>ROUND(INDEX([1]Calculation!P:P,ROW()),0)</f>
        <v>11</v>
      </c>
      <c r="L54" s="8">
        <f>ROUND(INDEX([1]Calculation!Q:Q,ROW()),0)</f>
        <v>31</v>
      </c>
      <c r="M54" s="8">
        <f>ROUND(INDEX([1]Calculation!R:R,ROW()),0)</f>
        <v>1</v>
      </c>
      <c r="N54" s="8">
        <f>ROUND(INDEX([1]Calculation!S:S,ROW()),0)</f>
        <v>12</v>
      </c>
      <c r="O54" s="8">
        <f>ROUND(INDEX([1]Calculation!T:T,ROW()),0)</f>
        <v>4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616  lv</v>
      </c>
      <c r="E55" s="26">
        <f>INDEX([1]Calculation!$I:$I,ROW())</f>
        <v>43865</v>
      </c>
      <c r="F55" s="12">
        <f>ROUND(INDEX([1]Calculation!AL:AL,ROW()),1)</f>
        <v>0</v>
      </c>
      <c r="G55" s="8">
        <f>ROUND(INDEX([1]Calculation!L:L,ROW()),0)</f>
        <v>24</v>
      </c>
      <c r="H55" s="8">
        <f>ROUND(INDEX([1]Calculation!M:M,ROW()),0)</f>
        <v>9</v>
      </c>
      <c r="I55" s="8">
        <f>ROUND(INDEX([1]Calculation!N:N,ROW()),0)</f>
        <v>0</v>
      </c>
      <c r="J55" s="8">
        <f>ROUND(INDEX([1]Calculation!O:O,ROW()),0)</f>
        <v>9</v>
      </c>
      <c r="K55" s="8">
        <f>ROUND(INDEX([1]Calculation!P:P,ROW()),0)</f>
        <v>6</v>
      </c>
      <c r="L55" s="8">
        <f>ROUND(INDEX([1]Calculation!Q:Q,ROW()),0)</f>
        <v>19</v>
      </c>
      <c r="M55" s="8">
        <f>ROUND(INDEX([1]Calculation!R:R,ROW()),0)</f>
        <v>2</v>
      </c>
      <c r="N55" s="8">
        <f>ROUND(INDEX([1]Calculation!S:S,ROW()),0)</f>
        <v>18</v>
      </c>
      <c r="O55" s="8">
        <f>ROUND(INDEX([1]Calculation!T:T,ROW()),0)</f>
        <v>3</v>
      </c>
    </row>
    <row r="56" spans="1:15">
      <c r="A56" t="str">
        <f>INDEX([1]Calculation!$F:$F,ROW())</f>
        <v>New Hampshire</v>
      </c>
      <c r="B56" t="str">
        <f>INDEX([1]Calculation!$D:$D,ROW())</f>
        <v>Suffolk University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500  lv</v>
      </c>
      <c r="E56" s="26">
        <f>INDEX([1]Calculation!$I:$I,ROW())</f>
        <v>43865</v>
      </c>
      <c r="F56" s="12">
        <f>ROUND(INDEX([1]Calculation!AL:AL,ROW()),1)</f>
        <v>0.1</v>
      </c>
      <c r="G56" s="8">
        <f>ROUND(INDEX([1]Calculation!L:L,ROW()),0)</f>
        <v>15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6</v>
      </c>
      <c r="L56" s="8">
        <f>ROUND(INDEX([1]Calculation!Q:Q,ROW()),0)</f>
        <v>24</v>
      </c>
      <c r="M56" s="8">
        <f>ROUND(INDEX([1]Calculation!R:R,ROW()),0)</f>
        <v>5</v>
      </c>
      <c r="N56" s="8">
        <f>ROUND(INDEX([1]Calculation!S:S,ROW()),0)</f>
        <v>10</v>
      </c>
      <c r="O56" s="8">
        <f>ROUND(INDEX([1]Calculation!T:T,ROW()),0)</f>
        <v>3</v>
      </c>
    </row>
    <row r="57" spans="1:15">
      <c r="A57" t="str">
        <f>INDEX([1]Calculation!$F:$F,ROW())</f>
        <v>New Hampshire</v>
      </c>
      <c r="B57" t="str">
        <f>INDEX([1]Calculation!$D:$D,ROW())</f>
        <v>Emerson College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500  lv</v>
      </c>
      <c r="E57" s="26">
        <f>INDEX([1]Calculation!$I:$I,ROW())</f>
        <v>43865</v>
      </c>
      <c r="F57" s="12">
        <f>ROUND(INDEX([1]Calculation!AL:AL,ROW()),1)</f>
        <v>0.1</v>
      </c>
      <c r="G57" s="8">
        <f>ROUND(INDEX([1]Calculation!L:L,ROW()),0)</f>
        <v>13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17</v>
      </c>
      <c r="K57" s="8">
        <f>ROUND(INDEX([1]Calculation!P:P,ROW()),0)</f>
        <v>11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11</v>
      </c>
      <c r="O57" s="8">
        <f>ROUND(INDEX([1]Calculation!T:T,ROW()),0)</f>
        <v>6</v>
      </c>
    </row>
    <row r="58" spans="1:15">
      <c r="A58" t="str">
        <f>INDEX([1]Calculation!$F:$F,ROW())</f>
        <v>South Carolina</v>
      </c>
      <c r="B58" t="str">
        <f>INDEX([1]Calculation!$D:$D,ROW())</f>
        <v>Zogby Interactive/JZ Analytics</v>
      </c>
      <c r="C58" t="str">
        <f>IF(INDEX([1]Calculation!$G:$G,ROW())=0,"-",INDEX([1]Calculation!$G:$G,ROW()))</f>
        <v>C</v>
      </c>
      <c r="D58" t="str">
        <f>INDEX([1]Calculation!$J:$J,ROW())&amp;"  "&amp;INDEX([1]Calculation!$K:$K,ROW())</f>
        <v>277  lv</v>
      </c>
      <c r="E58" s="26">
        <f>INDEX([1]Calculation!$I:$I,ROW())</f>
        <v>43864</v>
      </c>
      <c r="F58" s="12">
        <f>ROUND(INDEX([1]Calculation!AL:AL,ROW()),1)</f>
        <v>8.1</v>
      </c>
      <c r="G58" s="8">
        <f>ROUND(INDEX([1]Calculation!L:L,ROW()),0)</f>
        <v>28</v>
      </c>
      <c r="H58" s="8">
        <f>ROUND(INDEX([1]Calculation!M:M,ROW()),0)</f>
        <v>4</v>
      </c>
      <c r="I58" s="8">
        <f>ROUND(INDEX([1]Calculation!N:N,ROW()),0)</f>
        <v>0</v>
      </c>
      <c r="J58" s="8">
        <f>ROUND(INDEX([1]Calculation!O:O,ROW()),0)</f>
        <v>7</v>
      </c>
      <c r="K58" s="8">
        <f>ROUND(INDEX([1]Calculation!P:P,ROW()),0)</f>
        <v>2</v>
      </c>
      <c r="L58" s="8">
        <f>ROUND(INDEX([1]Calculation!Q:Q,ROW()),0)</f>
        <v>20</v>
      </c>
      <c r="M58" s="8">
        <f>ROUND(INDEX([1]Calculation!R:R,ROW()),0)</f>
        <v>15</v>
      </c>
      <c r="N58" s="8">
        <f>ROUND(INDEX([1]Calculation!S:S,ROW()),0)</f>
        <v>11</v>
      </c>
      <c r="O58" s="8">
        <f>ROUND(INDEX([1]Calculation!T:T,ROW()),0)</f>
        <v>1</v>
      </c>
    </row>
    <row r="59" spans="1:15">
      <c r="A59" t="str">
        <f>INDEX([1]Calculation!$F:$F,ROW())</f>
        <v>US</v>
      </c>
      <c r="B59" t="str">
        <f>INDEX([1]Calculation!$D:$D,ROW())</f>
        <v>Morning Consult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2500  lv</v>
      </c>
      <c r="E59" s="26">
        <f>INDEX([1]Calculation!$I:$I,ROW())</f>
        <v>43864</v>
      </c>
      <c r="F59" s="12">
        <f>ROUND(INDEX([1]Calculation!AL:AL,ROW()),1)</f>
        <v>1</v>
      </c>
      <c r="G59" s="8">
        <f>ROUND(INDEX([1]Calculation!L:L,ROW()),0)</f>
        <v>29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3</v>
      </c>
      <c r="L59" s="8">
        <f>ROUND(INDEX([1]Calculation!Q:Q,ROW()),0)</f>
        <v>22</v>
      </c>
      <c r="M59" s="8">
        <f>ROUND(INDEX([1]Calculation!R:R,ROW()),0)</f>
        <v>2</v>
      </c>
      <c r="N59" s="8">
        <f>ROUND(INDEX([1]Calculation!S:S,ROW()),0)</f>
        <v>13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551  rv</v>
      </c>
      <c r="E60" s="26">
        <f>INDEX([1]Calculation!$I:$I,ROW())</f>
        <v>43864</v>
      </c>
      <c r="F60" s="12">
        <f>ROUND(INDEX([1]Calculation!AL:AL,ROW()),1)</f>
        <v>2.7</v>
      </c>
      <c r="G60" s="8">
        <f>ROUND(INDEX([1]Calculation!L:L,ROW()),0)</f>
        <v>22</v>
      </c>
      <c r="H60" s="8">
        <f>ROUND(INDEX([1]Calculation!M:M,ROW()),0)</f>
        <v>9</v>
      </c>
      <c r="I60" s="8">
        <f>ROUND(INDEX([1]Calculation!N:N,ROW()),0)</f>
        <v>0</v>
      </c>
      <c r="J60" s="8">
        <f>ROUND(INDEX([1]Calculation!O:O,ROW()),0)</f>
        <v>5</v>
      </c>
      <c r="K60" s="8">
        <f>ROUND(INDEX([1]Calculation!P:P,ROW()),0)</f>
        <v>4</v>
      </c>
      <c r="L60" s="8">
        <f>ROUND(INDEX([1]Calculation!Q:Q,ROW()),0)</f>
        <v>19</v>
      </c>
      <c r="M60" s="8">
        <f>ROUND(INDEX([1]Calculation!R:R,ROW()),0)</f>
        <v>3</v>
      </c>
      <c r="N60" s="8">
        <f>ROUND(INDEX([1]Calculation!S:S,ROW()),0)</f>
        <v>10</v>
      </c>
      <c r="O60" s="8">
        <f>ROUND(INDEX([1]Calculation!T:T,ROW()),0)</f>
        <v>4</v>
      </c>
    </row>
    <row r="61" spans="1:15">
      <c r="A61" t="str">
        <f>INDEX([1]Calculation!$F:$F,ROW())</f>
        <v>New Hampshire</v>
      </c>
      <c r="B61" t="str">
        <f>INDEX([1]Calculation!$D:$D,ROW())</f>
        <v>Suffolk University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500  lv</v>
      </c>
      <c r="E61" s="26">
        <f>INDEX([1]Calculation!$I:$I,ROW())</f>
        <v>43864</v>
      </c>
      <c r="F61" s="12">
        <f>ROUND(INDEX([1]Calculation!AL:AL,ROW()),1)</f>
        <v>0.1</v>
      </c>
      <c r="G61" s="8">
        <f>ROUND(INDEX([1]Calculation!L:L,ROW()),0)</f>
        <v>18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11</v>
      </c>
      <c r="K61" s="8">
        <f>ROUND(INDEX([1]Calculation!P:P,ROW()),0)</f>
        <v>6</v>
      </c>
      <c r="L61" s="8">
        <f>ROUND(INDEX([1]Calculation!Q:Q,ROW()),0)</f>
        <v>24</v>
      </c>
      <c r="M61" s="8">
        <f>ROUND(INDEX([1]Calculation!R:R,ROW()),0)</f>
        <v>4</v>
      </c>
      <c r="N61" s="8">
        <f>ROUND(INDEX([1]Calculation!S:S,ROW()),0)</f>
        <v>13</v>
      </c>
      <c r="O61" s="8">
        <f>ROUND(INDEX([1]Calculation!T:T,ROW()),0)</f>
        <v>3</v>
      </c>
    </row>
    <row r="62" spans="1:15">
      <c r="A62" t="str">
        <f>INDEX([1]Calculation!$F:$F,ROW())</f>
        <v>New Hampshire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500  lv</v>
      </c>
      <c r="E62" s="26">
        <f>INDEX([1]Calculation!$I:$I,ROW())</f>
        <v>43864</v>
      </c>
      <c r="F62" s="12">
        <f>ROUND(INDEX([1]Calculation!AL:AL,ROW()),1)</f>
        <v>0</v>
      </c>
      <c r="G62" s="8">
        <f>ROUND(INDEX([1]Calculation!L:L,ROW()),0)</f>
        <v>13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12</v>
      </c>
      <c r="K62" s="8">
        <f>ROUND(INDEX([1]Calculation!P:P,ROW()),0)</f>
        <v>12</v>
      </c>
      <c r="L62" s="8">
        <f>ROUND(INDEX([1]Calculation!Q:Q,ROW()),0)</f>
        <v>32</v>
      </c>
      <c r="M62" s="8">
        <f>ROUND(INDEX([1]Calculation!R:R,ROW()),0)</f>
        <v>5</v>
      </c>
      <c r="N62" s="8">
        <f>ROUND(INDEX([1]Calculation!S:S,ROW()),0)</f>
        <v>13</v>
      </c>
      <c r="O62" s="8">
        <f>ROUND(INDEX([1]Calculation!T:T,ROW()),0)</f>
        <v>5</v>
      </c>
    </row>
    <row r="63" spans="1:15">
      <c r="A63" t="str">
        <f>INDEX([1]Calculation!$F:$F,ROW())</f>
        <v>South Carolina</v>
      </c>
      <c r="B63" t="str">
        <f>INDEX([1]Calculation!$D:$D,ROW())</f>
        <v>East Carolina University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469  lv</v>
      </c>
      <c r="E63" s="26">
        <f>INDEX([1]Calculation!$I:$I,ROW())</f>
        <v>43863</v>
      </c>
      <c r="F63" s="12">
        <f>ROUND(INDEX([1]Calculation!AL:AL,ROW()),1)</f>
        <v>1.2</v>
      </c>
      <c r="G63" s="8">
        <f>ROUND(INDEX([1]Calculation!L:L,ROW()),0)</f>
        <v>37</v>
      </c>
      <c r="H63" s="8">
        <f>ROUND(INDEX([1]Calculation!M:M,ROW()),0)</f>
        <v>1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14</v>
      </c>
      <c r="M63" s="8">
        <f>ROUND(INDEX([1]Calculation!R:R,ROW()),0)</f>
        <v>19</v>
      </c>
      <c r="N63" s="8">
        <f>ROUND(INDEX([1]Calculation!S:S,ROW()),0)</f>
        <v>8</v>
      </c>
      <c r="O63" s="8">
        <f>ROUND(INDEX([1]Calculation!T:T,ROW()),0)</f>
        <v>3</v>
      </c>
    </row>
    <row r="64" spans="1:15">
      <c r="A64" t="str">
        <f>INDEX([1]Calculation!$F:$F,ROW())</f>
        <v>New Hampshire</v>
      </c>
      <c r="B64" t="str">
        <f>INDEX([1]Calculation!$D:$D,ROW())</f>
        <v>St. Anselm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491  lv</v>
      </c>
      <c r="E64" s="26">
        <f>INDEX([1]Calculation!$I:$I,ROW())</f>
        <v>43863</v>
      </c>
      <c r="F64" s="12">
        <f>ROUND(INDEX([1]Calculation!AL:AL,ROW()),1)</f>
        <v>9.5</v>
      </c>
      <c r="G64" s="8">
        <f>ROUND(INDEX([1]Calculation!L:L,ROW()),0)</f>
        <v>19</v>
      </c>
      <c r="H64" s="8">
        <f>ROUND(INDEX([1]Calculation!M:M,ROW()),0)</f>
        <v>2</v>
      </c>
      <c r="I64" s="8">
        <f>ROUND(INDEX([1]Calculation!N:N,ROW()),0)</f>
        <v>0</v>
      </c>
      <c r="J64" s="8">
        <f>ROUND(INDEX([1]Calculation!O:O,ROW()),0)</f>
        <v>14</v>
      </c>
      <c r="K64" s="8">
        <f>ROUND(INDEX([1]Calculation!P:P,ROW()),0)</f>
        <v>11</v>
      </c>
      <c r="L64" s="8">
        <f>ROUND(INDEX([1]Calculation!Q:Q,ROW()),0)</f>
        <v>19</v>
      </c>
      <c r="M64" s="8">
        <f>ROUND(INDEX([1]Calculation!R:R,ROW()),0)</f>
        <v>5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US</v>
      </c>
      <c r="B65" t="str">
        <f>INDEX([1]Calculation!$D:$D,ROW())</f>
        <v>AtlasIntel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532  lv</v>
      </c>
      <c r="E65" s="26">
        <f>INDEX([1]Calculation!$I:$I,ROW())</f>
        <v>43863</v>
      </c>
      <c r="F65" s="12">
        <f>ROUND(INDEX([1]Calculation!AL:AL,ROW()),1)</f>
        <v>9.4</v>
      </c>
      <c r="G65" s="8">
        <f>ROUND(INDEX([1]Calculation!L:L,ROW()),0)</f>
        <v>24</v>
      </c>
      <c r="H65" s="8">
        <f>ROUND(INDEX([1]Calculation!M:M,ROW()),0)</f>
        <v>8</v>
      </c>
      <c r="I65" s="8">
        <f>ROUND(INDEX([1]Calculation!N:N,ROW()),0)</f>
        <v>0</v>
      </c>
      <c r="J65" s="8">
        <f>ROUND(INDEX([1]Calculation!O:O,ROW()),0)</f>
        <v>5</v>
      </c>
      <c r="K65" s="8">
        <f>ROUND(INDEX([1]Calculation!P:P,ROW()),0)</f>
        <v>2</v>
      </c>
      <c r="L65" s="8">
        <f>ROUND(INDEX([1]Calculation!Q:Q,ROW()),0)</f>
        <v>28</v>
      </c>
      <c r="M65" s="8">
        <f>ROUND(INDEX([1]Calculation!R:R,ROW()),0)</f>
        <v>0</v>
      </c>
      <c r="N65" s="8">
        <f>ROUND(INDEX([1]Calculation!S:S,ROW()),0)</f>
        <v>11</v>
      </c>
      <c r="O65" s="8">
        <f>ROUND(INDEX([1]Calculation!T:T,ROW()),0)</f>
        <v>3</v>
      </c>
    </row>
    <row r="66" spans="1:15">
      <c r="A66" t="str">
        <f>INDEX([1]Calculation!$F:$F,ROW())</f>
        <v>US</v>
      </c>
      <c r="B66" t="str">
        <f>INDEX([1]Calculation!$D:$D,ROW())</f>
        <v>Morning Consult</v>
      </c>
      <c r="C66" t="str">
        <f>IF(INDEX([1]Calculation!$G:$G,ROW())=0,"-",INDEX([1]Calculation!$G:$G,ROW()))</f>
        <v>B/C</v>
      </c>
      <c r="D66" t="str">
        <f>INDEX([1]Calculation!$J:$J,ROW())&amp;"  "&amp;INDEX([1]Calculation!$K:$K,ROW())</f>
        <v>15259  lv</v>
      </c>
      <c r="E66" s="26">
        <f>INDEX([1]Calculation!$I:$I,ROW())</f>
        <v>43863</v>
      </c>
      <c r="F66" s="12">
        <f>ROUND(INDEX([1]Calculation!AL:AL,ROW()),1)</f>
        <v>0.8</v>
      </c>
      <c r="G66" s="8">
        <f>ROUND(INDEX([1]Calculation!L:L,ROW()),0)</f>
        <v>28</v>
      </c>
      <c r="H66" s="8">
        <f>ROUND(INDEX([1]Calculation!M:M,ROW()),0)</f>
        <v>14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3</v>
      </c>
      <c r="L66" s="8">
        <f>ROUND(INDEX([1]Calculation!Q:Q,ROW()),0)</f>
        <v>24</v>
      </c>
      <c r="M66" s="8">
        <f>ROUND(INDEX([1]Calculation!R:R,ROW()),0)</f>
        <v>3</v>
      </c>
      <c r="N66" s="8">
        <f>ROUND(INDEX([1]Calculation!S:S,ROW()),0)</f>
        <v>14</v>
      </c>
      <c r="O66" s="8">
        <f>ROUND(INDEX([1]Calculation!T:T,ROW()),0)</f>
        <v>4</v>
      </c>
    </row>
    <row r="67" spans="1:15">
      <c r="A67" t="str">
        <f>INDEX([1]Calculation!$F:$F,ROW())</f>
        <v>New Hampshire</v>
      </c>
      <c r="B67" t="str">
        <f>INDEX([1]Calculation!$D:$D,ROW())</f>
        <v>Emerson College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500  lv</v>
      </c>
      <c r="E67" s="26">
        <f>INDEX([1]Calculation!$I:$I,ROW())</f>
        <v>43863</v>
      </c>
      <c r="F67" s="12">
        <f>ROUND(INDEX([1]Calculation!AL:AL,ROW()),1)</f>
        <v>0</v>
      </c>
      <c r="G67" s="8">
        <f>ROUND(INDEX([1]Calculation!L:L,ROW()),0)</f>
        <v>14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13</v>
      </c>
      <c r="K67" s="8">
        <f>ROUND(INDEX([1]Calculation!P:P,ROW()),0)</f>
        <v>8</v>
      </c>
      <c r="L67" s="8">
        <f>ROUND(INDEX([1]Calculation!Q:Q,ROW()),0)</f>
        <v>29</v>
      </c>
      <c r="M67" s="8">
        <f>ROUND(INDEX([1]Calculation!R:R,ROW()),0)</f>
        <v>8</v>
      </c>
      <c r="N67" s="8">
        <f>ROUND(INDEX([1]Calculation!S:S,ROW()),0)</f>
        <v>12</v>
      </c>
      <c r="O67" s="8">
        <f>ROUND(INDEX([1]Calculation!T:T,ROW()),0)</f>
        <v>7</v>
      </c>
    </row>
    <row r="68" spans="1:15">
      <c r="A68" t="str">
        <f>INDEX([1]Calculation!$F:$F,ROW())</f>
        <v>Iowa</v>
      </c>
      <c r="B68" t="str">
        <f>INDEX([1]Calculation!$D:$D,ROW())</f>
        <v>Data for Progress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2394  lv</v>
      </c>
      <c r="E68" s="26">
        <f>INDEX([1]Calculation!$I:$I,ROW())</f>
        <v>43863</v>
      </c>
      <c r="F68" s="12">
        <f>ROUND(INDEX([1]Calculation!AL:AL,ROW()),1)</f>
        <v>24.4</v>
      </c>
      <c r="G68" s="8">
        <f>ROUND(INDEX([1]Calculation!L:L,ROW()),0)</f>
        <v>18</v>
      </c>
      <c r="H68" s="8">
        <f>ROUND(INDEX([1]Calculation!M:M,ROW()),0)</f>
        <v>2</v>
      </c>
      <c r="I68" s="8">
        <f>ROUND(INDEX([1]Calculation!N:N,ROW()),0)</f>
        <v>0</v>
      </c>
      <c r="J68" s="8">
        <f>ROUND(INDEX([1]Calculation!O:O,ROW()),0)</f>
        <v>18</v>
      </c>
      <c r="K68" s="8">
        <f>ROUND(INDEX([1]Calculation!P:P,ROW()),0)</f>
        <v>9</v>
      </c>
      <c r="L68" s="8">
        <f>ROUND(INDEX([1]Calculation!Q:Q,ROW()),0)</f>
        <v>22</v>
      </c>
      <c r="M68" s="8">
        <f>ROUND(INDEX([1]Calculation!R:R,ROW()),0)</f>
        <v>4</v>
      </c>
      <c r="N68" s="8">
        <f>ROUND(INDEX([1]Calculation!S:S,ROW()),0)</f>
        <v>19</v>
      </c>
      <c r="O68" s="8">
        <f>ROUND(INDEX([1]Calculation!T:T,ROW()),0)</f>
        <v>6</v>
      </c>
    </row>
    <row r="69" spans="1:15">
      <c r="A69" t="str">
        <f>INDEX([1]Calculation!$F:$F,ROW())</f>
        <v>Iowa</v>
      </c>
      <c r="B69" t="str">
        <f>INDEX([1]Calculation!$D:$D,ROW())</f>
        <v>Emerson College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853  lv</v>
      </c>
      <c r="E69" s="26">
        <f>INDEX([1]Calculation!$I:$I,ROW())</f>
        <v>43863</v>
      </c>
      <c r="F69" s="12">
        <f>ROUND(INDEX([1]Calculation!AL:AL,ROW()),1)</f>
        <v>17.600000000000001</v>
      </c>
      <c r="G69" s="8">
        <f>ROUND(INDEX([1]Calculation!L:L,ROW()),0)</f>
        <v>21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15</v>
      </c>
      <c r="K69" s="8">
        <f>ROUND(INDEX([1]Calculation!P:P,ROW()),0)</f>
        <v>11</v>
      </c>
      <c r="L69" s="8">
        <f>ROUND(INDEX([1]Calculation!Q:Q,ROW()),0)</f>
        <v>28</v>
      </c>
      <c r="M69" s="8">
        <f>ROUND(INDEX([1]Calculation!R:R,ROW()),0)</f>
        <v>4</v>
      </c>
      <c r="N69" s="8">
        <f>ROUND(INDEX([1]Calculation!S:S,ROW()),0)</f>
        <v>14</v>
      </c>
      <c r="O69" s="8">
        <f>ROUND(INDEX([1]Calculation!T:T,ROW()),0)</f>
        <v>5</v>
      </c>
    </row>
    <row r="70" spans="1:15">
      <c r="A70" t="str">
        <f>INDEX([1]Calculation!$F:$F,ROW())</f>
        <v>New Hampshire</v>
      </c>
      <c r="B70" t="str">
        <f>INDEX([1]Calculation!$D:$D,ROW())</f>
        <v>RKM Research and Communications Inc.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454  lv</v>
      </c>
      <c r="E70" s="26">
        <f>INDEX([1]Calculation!$I:$I,ROW())</f>
        <v>43862</v>
      </c>
      <c r="F70" s="12">
        <f>ROUND(INDEX([1]Calculation!AL:AL,ROW()),1)</f>
        <v>2.8</v>
      </c>
      <c r="G70" s="8">
        <f>ROUND(INDEX([1]Calculation!L:L,ROW()),0)</f>
        <v>24</v>
      </c>
      <c r="H70" s="8">
        <f>ROUND(INDEX([1]Calculation!M:M,ROW()),0)</f>
        <v>2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4</v>
      </c>
      <c r="L70" s="8">
        <f>ROUND(INDEX([1]Calculation!Q:Q,ROW()),0)</f>
        <v>31</v>
      </c>
      <c r="M70" s="8">
        <f>ROUND(INDEX([1]Calculation!R:R,ROW()),0)</f>
        <v>0</v>
      </c>
      <c r="N70" s="8">
        <f>ROUND(INDEX([1]Calculation!S:S,ROW()),0)</f>
        <v>17</v>
      </c>
      <c r="O70" s="8">
        <f>ROUND(INDEX([1]Calculation!T:T,ROW()),0)</f>
        <v>1</v>
      </c>
    </row>
    <row r="71" spans="1:15">
      <c r="A71" t="str">
        <f>INDEX([1]Calculation!$F:$F,ROW())</f>
        <v>New Hampshire</v>
      </c>
      <c r="B71" t="str">
        <f>INDEX([1]Calculation!$D:$D,ROW())</f>
        <v>University of Massachusetts Lowell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400  lv</v>
      </c>
      <c r="E71" s="26">
        <f>INDEX([1]Calculation!$I:$I,ROW())</f>
        <v>43861</v>
      </c>
      <c r="F71" s="12">
        <f>ROUND(INDEX([1]Calculation!AL:AL,ROW()),1)</f>
        <v>2.5</v>
      </c>
      <c r="G71" s="8">
        <f>ROUND(INDEX([1]Calculation!L:L,ROW()),0)</f>
        <v>22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6</v>
      </c>
      <c r="L71" s="8">
        <f>ROUND(INDEX([1]Calculation!Q:Q,ROW()),0)</f>
        <v>23</v>
      </c>
      <c r="M71" s="8">
        <f>ROUND(INDEX([1]Calculation!R:R,ROW()),0)</f>
        <v>6</v>
      </c>
      <c r="N71" s="8">
        <f>ROUND(INDEX([1]Calculation!S:S,ROW()),0)</f>
        <v>19</v>
      </c>
      <c r="O71" s="8">
        <f>ROUND(INDEX([1]Calculation!T:T,ROW()),0)</f>
        <v>2</v>
      </c>
    </row>
    <row r="72" spans="1:15">
      <c r="A72" t="str">
        <f>INDEX([1]Calculation!$F:$F,ROW())</f>
        <v>Massachusetts</v>
      </c>
      <c r="B72" t="str">
        <f>INDEX([1]Calculation!$D:$D,ROW())</f>
        <v>Evan Falchuk and Lou DiNatale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334  lv</v>
      </c>
      <c r="E72" s="26">
        <f>INDEX([1]Calculation!$I:$I,ROW())</f>
        <v>43860</v>
      </c>
      <c r="F72" s="12">
        <f>ROUND(INDEX([1]Calculation!AL:AL,ROW()),1)</f>
        <v>8.1</v>
      </c>
      <c r="G72" s="8">
        <f>ROUND(INDEX([1]Calculation!L:L,ROW()),0)</f>
        <v>16</v>
      </c>
      <c r="H72" s="8">
        <f>ROUND(INDEX([1]Calculation!M:M,ROW()),0)</f>
        <v>8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7</v>
      </c>
      <c r="L72" s="8">
        <f>ROUND(INDEX([1]Calculation!Q:Q,ROW()),0)</f>
        <v>12</v>
      </c>
      <c r="M72" s="8">
        <f>ROUND(INDEX([1]Calculation!R:R,ROW()),0)</f>
        <v>4</v>
      </c>
      <c r="N72" s="8">
        <f>ROUND(INDEX([1]Calculation!S:S,ROW()),0)</f>
        <v>23</v>
      </c>
      <c r="O72" s="8">
        <f>ROUND(INDEX([1]Calculation!T:T,ROW()),0)</f>
        <v>3</v>
      </c>
    </row>
    <row r="73" spans="1:15">
      <c r="A73" t="str">
        <f>INDEX([1]Calculation!$F:$F,ROW())</f>
        <v>Iowa</v>
      </c>
      <c r="B73" t="str">
        <f>INDEX([1]Calculation!$D:$D,ROW())</f>
        <v>David Binder Research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300  lv</v>
      </c>
      <c r="E73" s="26">
        <f>INDEX([1]Calculation!$I:$I,ROW())</f>
        <v>43860</v>
      </c>
      <c r="F73" s="12">
        <f>ROUND(INDEX([1]Calculation!AL:AL,ROW()),1)</f>
        <v>0</v>
      </c>
      <c r="G73" s="8">
        <f>ROUND(INDEX([1]Calculation!L:L,ROW()),0)</f>
        <v>46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40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Iowa</v>
      </c>
      <c r="B74" t="str">
        <f>INDEX([1]Calculation!$D:$D,ROW())</f>
        <v>David Binder Research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300  lv</v>
      </c>
      <c r="E74" s="26">
        <f>INDEX([1]Calculation!$I:$I,ROW())</f>
        <v>43860</v>
      </c>
      <c r="F74" s="12">
        <f>ROUND(INDEX([1]Calculation!AL:AL,ROW()),1)</f>
        <v>7.5</v>
      </c>
      <c r="G74" s="8">
        <f>ROUND(INDEX([1]Calculation!L:L,ROW()),0)</f>
        <v>15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19</v>
      </c>
      <c r="K74" s="8">
        <f>ROUND(INDEX([1]Calculation!P:P,ROW()),0)</f>
        <v>11</v>
      </c>
      <c r="L74" s="8">
        <f>ROUND(INDEX([1]Calculation!Q:Q,ROW()),0)</f>
        <v>17</v>
      </c>
      <c r="M74" s="8">
        <f>ROUND(INDEX([1]Calculation!R:R,ROW()),0)</f>
        <v>3</v>
      </c>
      <c r="N74" s="8">
        <f>ROUND(INDEX([1]Calculation!S:S,ROW()),0)</f>
        <v>15</v>
      </c>
      <c r="O74" s="8">
        <f>ROUND(INDEX([1]Calculation!T:T,ROW()),0)</f>
        <v>1</v>
      </c>
    </row>
    <row r="75" spans="1:15">
      <c r="A75" t="str">
        <f>INDEX([1]Calculation!$F:$F,ROW())</f>
        <v>Texas</v>
      </c>
      <c r="B75" t="str">
        <f>INDEX([1]Calculation!$D:$D,ROW())</f>
        <v>University of Texas at Tyler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416  lv</v>
      </c>
      <c r="E75" s="26">
        <f>INDEX([1]Calculation!$I:$I,ROW())</f>
        <v>43860</v>
      </c>
      <c r="F75" s="12">
        <f>ROUND(INDEX([1]Calculation!AL:AL,ROW()),1)</f>
        <v>10.3</v>
      </c>
      <c r="G75" s="8">
        <f>ROUND(INDEX([1]Calculation!L:L,ROW()),0)</f>
        <v>34</v>
      </c>
      <c r="H75" s="8">
        <f>ROUND(INDEX([1]Calculation!M:M,ROW()),0)</f>
        <v>16</v>
      </c>
      <c r="I75" s="8">
        <f>ROUND(INDEX([1]Calculation!N:N,ROW()),0)</f>
        <v>0</v>
      </c>
      <c r="J75" s="8">
        <f>ROUND(INDEX([1]Calculation!O:O,ROW()),0)</f>
        <v>4</v>
      </c>
      <c r="K75" s="8">
        <f>ROUND(INDEX([1]Calculation!P:P,ROW()),0)</f>
        <v>3</v>
      </c>
      <c r="L75" s="8">
        <f>ROUND(INDEX([1]Calculation!Q:Q,ROW()),0)</f>
        <v>18</v>
      </c>
      <c r="M75" s="8">
        <f>ROUND(INDEX([1]Calculation!R:R,ROW()),0)</f>
        <v>2</v>
      </c>
      <c r="N75" s="8">
        <f>ROUND(INDEX([1]Calculation!S:S,ROW()),0)</f>
        <v>17</v>
      </c>
      <c r="O75" s="8">
        <f>ROUND(INDEX([1]Calculation!T:T,ROW()),0)</f>
        <v>3</v>
      </c>
    </row>
    <row r="76" spans="1:15">
      <c r="A76" t="str">
        <f>INDEX([1]Calculation!$F:$F,ROW())</f>
        <v>Texas</v>
      </c>
      <c r="B76" t="str">
        <f>INDEX([1]Calculation!$D:$D,ROW())</f>
        <v>University of Texas at Tyler</v>
      </c>
      <c r="C76" t="str">
        <f>IF(INDEX([1]Calculation!$G:$G,ROW())=0,"-",INDEX([1]Calculation!$G:$G,ROW()))</f>
        <v>B/C</v>
      </c>
      <c r="D76" t="str">
        <f>INDEX([1]Calculation!$J:$J,ROW())&amp;"  "&amp;INDEX([1]Calculation!$K:$K,ROW())</f>
        <v>487  rv</v>
      </c>
      <c r="E76" s="26">
        <f>INDEX([1]Calculation!$I:$I,ROW())</f>
        <v>43860</v>
      </c>
      <c r="F76" s="12">
        <f>ROUND(INDEX([1]Calculation!AL:AL,ROW()),1)</f>
        <v>0</v>
      </c>
      <c r="G76" s="8">
        <f>ROUND(INDEX([1]Calculation!L:L,ROW()),0)</f>
        <v>35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4</v>
      </c>
      <c r="K76" s="8">
        <f>ROUND(INDEX([1]Calculation!P:P,ROW()),0)</f>
        <v>3</v>
      </c>
      <c r="L76" s="8">
        <f>ROUND(INDEX([1]Calculation!Q:Q,ROW()),0)</f>
        <v>18</v>
      </c>
      <c r="M76" s="8">
        <f>ROUND(INDEX([1]Calculation!R:R,ROW()),0)</f>
        <v>2</v>
      </c>
      <c r="N76" s="8">
        <f>ROUND(INDEX([1]Calculation!S:S,ROW()),0)</f>
        <v>16</v>
      </c>
      <c r="O76" s="8">
        <f>ROUND(INDEX([1]Calculation!T:T,ROW()),0)</f>
        <v>3</v>
      </c>
    </row>
    <row r="77" spans="1:15">
      <c r="A77" t="str">
        <f>INDEX([1]Calculation!$F:$F,ROW())</f>
        <v>Iowa</v>
      </c>
      <c r="B77" t="str">
        <f>INDEX([1]Calculation!$D:$D,ROW())</f>
        <v>American Research Group</v>
      </c>
      <c r="C77" t="str">
        <f>IF(INDEX([1]Calculation!$G:$G,ROW())=0,"-",INDEX([1]Calculation!$G:$G,ROW()))</f>
        <v>B</v>
      </c>
      <c r="D77" t="str">
        <f>INDEX([1]Calculation!$J:$J,ROW())&amp;"  "&amp;INDEX([1]Calculation!$K:$K,ROW())</f>
        <v>400  lv</v>
      </c>
      <c r="E77" s="26">
        <f>INDEX([1]Calculation!$I:$I,ROW())</f>
        <v>43860</v>
      </c>
      <c r="F77" s="12">
        <f>ROUND(INDEX([1]Calculation!AL:AL,ROW()),1)</f>
        <v>14.9</v>
      </c>
      <c r="G77" s="8">
        <f>ROUND(INDEX([1]Calculation!L:L,ROW()),0)</f>
        <v>17</v>
      </c>
      <c r="H77" s="8">
        <f>ROUND(INDEX([1]Calculation!M:M,ROW()),0)</f>
        <v>2</v>
      </c>
      <c r="I77" s="8">
        <f>ROUND(INDEX([1]Calculation!N:N,ROW()),0)</f>
        <v>0</v>
      </c>
      <c r="J77" s="8">
        <f>ROUND(INDEX([1]Calculation!O:O,ROW()),0)</f>
        <v>9</v>
      </c>
      <c r="K77" s="8">
        <f>ROUND(INDEX([1]Calculation!P:P,ROW()),0)</f>
        <v>16</v>
      </c>
      <c r="L77" s="8">
        <f>ROUND(INDEX([1]Calculation!Q:Q,ROW()),0)</f>
        <v>23</v>
      </c>
      <c r="M77" s="8">
        <f>ROUND(INDEX([1]Calculation!R:R,ROW()),0)</f>
        <v>3</v>
      </c>
      <c r="N77" s="8">
        <f>ROUND(INDEX([1]Calculation!S:S,ROW()),0)</f>
        <v>15</v>
      </c>
      <c r="O77" s="8">
        <f>ROUND(INDEX([1]Calculation!T:T,ROW()),0)</f>
        <v>5</v>
      </c>
    </row>
    <row r="78" spans="1:15">
      <c r="A78" t="str">
        <f>INDEX([1]Calculation!$F:$F,ROW())</f>
        <v>US</v>
      </c>
      <c r="B78" t="str">
        <f>INDEX([1]Calculation!$D:$D,ROW())</f>
        <v>IBD/TIPP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336  rv</v>
      </c>
      <c r="E78" s="26">
        <f>INDEX([1]Calculation!$I:$I,ROW())</f>
        <v>43860</v>
      </c>
      <c r="F78" s="12">
        <f>ROUND(INDEX([1]Calculation!AL:AL,ROW()),1)</f>
        <v>15.8</v>
      </c>
      <c r="G78" s="8">
        <f>ROUND(INDEX([1]Calculation!L:L,ROW()),0)</f>
        <v>26</v>
      </c>
      <c r="H78" s="8">
        <f>ROUND(INDEX([1]Calculation!M:M,ROW()),0)</f>
        <v>8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3</v>
      </c>
      <c r="L78" s="8">
        <f>ROUND(INDEX([1]Calculation!Q:Q,ROW()),0)</f>
        <v>19</v>
      </c>
      <c r="M78" s="8">
        <f>ROUND(INDEX([1]Calculation!R:R,ROW()),0)</f>
        <v>2</v>
      </c>
      <c r="N78" s="8">
        <f>ROUND(INDEX([1]Calculation!S:S,ROW()),0)</f>
        <v>13</v>
      </c>
      <c r="O78" s="8">
        <f>ROUND(INDEX([1]Calculation!T:T,ROW()),0)</f>
        <v>4</v>
      </c>
    </row>
    <row r="79" spans="1:15">
      <c r="A79" t="str">
        <f>INDEX([1]Calculation!$F:$F,ROW())</f>
        <v>US</v>
      </c>
      <c r="B79" t="str">
        <f>INDEX([1]Calculation!$D:$D,ROW())</f>
        <v>Ipsos</v>
      </c>
      <c r="C79" t="str">
        <f>IF(INDEX([1]Calculation!$G:$G,ROW())=0,"-",INDEX([1]Calculation!$G:$G,ROW()))</f>
        <v>B+</v>
      </c>
      <c r="D79" t="str">
        <f>INDEX([1]Calculation!$J:$J,ROW())&amp;"  "&amp;INDEX([1]Calculation!$K:$K,ROW())</f>
        <v>565  rv</v>
      </c>
      <c r="E79" s="26">
        <f>INDEX([1]Calculation!$I:$I,ROW())</f>
        <v>43860</v>
      </c>
      <c r="F79" s="12">
        <f>ROUND(INDEX([1]Calculation!AL:AL,ROW()),1)</f>
        <v>0.7</v>
      </c>
      <c r="G79" s="8">
        <f>ROUND(INDEX([1]Calculation!L:L,ROW()),0)</f>
        <v>23</v>
      </c>
      <c r="H79" s="8">
        <f>ROUND(INDEX([1]Calculation!M:M,ROW()),0)</f>
        <v>12</v>
      </c>
      <c r="I79" s="8">
        <f>ROUND(INDEX([1]Calculation!N:N,ROW()),0)</f>
        <v>0</v>
      </c>
      <c r="J79" s="8">
        <f>ROUND(INDEX([1]Calculation!O:O,ROW()),0)</f>
        <v>4</v>
      </c>
      <c r="K79" s="8">
        <f>ROUND(INDEX([1]Calculation!P:P,ROW()),0)</f>
        <v>2</v>
      </c>
      <c r="L79" s="8">
        <f>ROUND(INDEX([1]Calculation!Q:Q,ROW()),0)</f>
        <v>18</v>
      </c>
      <c r="M79" s="8">
        <f>ROUND(INDEX([1]Calculation!R:R,ROW()),0)</f>
        <v>4</v>
      </c>
      <c r="N79" s="8">
        <f>ROUND(INDEX([1]Calculation!S:S,ROW()),0)</f>
        <v>10</v>
      </c>
      <c r="O79" s="8">
        <f>ROUND(INDEX([1]Calculation!T:T,ROW()),0)</f>
        <v>4</v>
      </c>
    </row>
    <row r="80" spans="1:15">
      <c r="A80" t="str">
        <f>INDEX([1]Calculation!$F:$F,ROW())</f>
        <v>New Hampshire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500  lv</v>
      </c>
      <c r="E80" s="26">
        <f>INDEX([1]Calculation!$I:$I,ROW())</f>
        <v>43859</v>
      </c>
      <c r="F80" s="12">
        <f>ROUND(INDEX([1]Calculation!AL:AL,ROW()),1)</f>
        <v>1.4</v>
      </c>
      <c r="G80" s="8">
        <f>ROUND(INDEX([1]Calculation!L:L,ROW()),0)</f>
        <v>20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5</v>
      </c>
      <c r="L80" s="8">
        <f>ROUND(INDEX([1]Calculation!Q:Q,ROW()),0)</f>
        <v>25</v>
      </c>
      <c r="M80" s="8">
        <f>ROUND(INDEX([1]Calculation!R:R,ROW()),0)</f>
        <v>5</v>
      </c>
      <c r="N80" s="8">
        <f>ROUND(INDEX([1]Calculation!S:S,ROW()),0)</f>
        <v>17</v>
      </c>
      <c r="O80" s="8">
        <f>ROUND(INDEX([1]Calculation!T:T,ROW()),0)</f>
        <v>4</v>
      </c>
    </row>
    <row r="81" spans="1:15">
      <c r="A81" t="str">
        <f>INDEX([1]Calculation!$F:$F,ROW())</f>
        <v>US</v>
      </c>
      <c r="B81" t="str">
        <f>INDEX([1]Calculation!$D:$D,ROW())</f>
        <v>Harris Insights &amp; Analytics</v>
      </c>
      <c r="C81" t="str">
        <f>IF(INDEX([1]Calculation!$G:$G,ROW())=0,"-",INDEX([1]Calculation!$G:$G,ROW()))</f>
        <v>C+</v>
      </c>
      <c r="D81" t="str">
        <f>INDEX([1]Calculation!$J:$J,ROW())&amp;"  "&amp;INDEX([1]Calculation!$K:$K,ROW())</f>
        <v>980  rv</v>
      </c>
      <c r="E81" s="26">
        <f>INDEX([1]Calculation!$I:$I,ROW())</f>
        <v>43859</v>
      </c>
      <c r="F81" s="12">
        <f>ROUND(INDEX([1]Calculation!AL:AL,ROW()),1)</f>
        <v>1.6</v>
      </c>
      <c r="G81" s="8">
        <f>ROUND(INDEX([1]Calculation!L:L,ROW()),0)</f>
        <v>31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6</v>
      </c>
      <c r="K81" s="8">
        <f>ROUND(INDEX([1]Calculation!P:P,ROW()),0)</f>
        <v>3</v>
      </c>
      <c r="L81" s="8">
        <f>ROUND(INDEX([1]Calculation!Q:Q,ROW()),0)</f>
        <v>20</v>
      </c>
      <c r="M81" s="8">
        <f>ROUND(INDEX([1]Calculation!R:R,ROW()),0)</f>
        <v>2</v>
      </c>
      <c r="N81" s="8">
        <f>ROUND(INDEX([1]Calculation!S:S,ROW()),0)</f>
        <v>12</v>
      </c>
      <c r="O81" s="8">
        <f>ROUND(INDEX([1]Calculation!T:T,ROW()),0)</f>
        <v>3</v>
      </c>
    </row>
    <row r="82" spans="1:15">
      <c r="A82" t="str">
        <f>INDEX([1]Calculation!$F:$F,ROW())</f>
        <v>Iowa</v>
      </c>
      <c r="B82" t="str">
        <f>INDEX([1]Calculation!$D:$D,ROW())</f>
        <v>Civiqs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615  lv</v>
      </c>
      <c r="E82" s="26">
        <f>INDEX([1]Calculation!$I:$I,ROW())</f>
        <v>43859</v>
      </c>
      <c r="F82" s="12">
        <f>ROUND(INDEX([1]Calculation!AL:AL,ROW()),1)</f>
        <v>8.8000000000000007</v>
      </c>
      <c r="G82" s="8">
        <f>ROUND(INDEX([1]Calculation!L:L,ROW()),0)</f>
        <v>15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15</v>
      </c>
      <c r="K82" s="8">
        <f>ROUND(INDEX([1]Calculation!P:P,ROW()),0)</f>
        <v>8</v>
      </c>
      <c r="L82" s="8">
        <f>ROUND(INDEX([1]Calculation!Q:Q,ROW()),0)</f>
        <v>28</v>
      </c>
      <c r="M82" s="8">
        <f>ROUND(INDEX([1]Calculation!R:R,ROW()),0)</f>
        <v>2</v>
      </c>
      <c r="N82" s="8">
        <f>ROUND(INDEX([1]Calculation!S:S,ROW()),0)</f>
        <v>21</v>
      </c>
      <c r="O82" s="8">
        <f>ROUND(INDEX([1]Calculation!T:T,ROW()),0)</f>
        <v>5</v>
      </c>
    </row>
    <row r="83" spans="1:15">
      <c r="A83" t="str">
        <f>INDEX([1]Calculation!$F:$F,ROW())</f>
        <v>South Carolina</v>
      </c>
      <c r="B83" t="str">
        <f>INDEX([1]Calculation!$D:$D,ROW())</f>
        <v>Change Research</v>
      </c>
      <c r="C83" t="str">
        <f>IF(INDEX([1]Calculation!$G:$G,ROW())=0,"-",INDEX([1]Calculation!$G:$G,ROW()))</f>
        <v>C</v>
      </c>
      <c r="D83" t="str">
        <f>INDEX([1]Calculation!$J:$J,ROW())&amp;"  "&amp;INDEX([1]Calculation!$K:$K,ROW())</f>
        <v>651  lv</v>
      </c>
      <c r="E83" s="26">
        <f>INDEX([1]Calculation!$I:$I,ROW())</f>
        <v>43859</v>
      </c>
      <c r="F83" s="12">
        <f>ROUND(INDEX([1]Calculation!AL:AL,ROW()),1)</f>
        <v>9</v>
      </c>
      <c r="G83" s="8">
        <f>ROUND(INDEX([1]Calculation!L:L,ROW()),0)</f>
        <v>25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2</v>
      </c>
      <c r="L83" s="8">
        <f>ROUND(INDEX([1]Calculation!Q:Q,ROW()),0)</f>
        <v>20</v>
      </c>
      <c r="M83" s="8">
        <f>ROUND(INDEX([1]Calculation!R:R,ROW()),0)</f>
        <v>18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US</v>
      </c>
      <c r="B84" t="str">
        <f>INDEX([1]Calculation!$D:$D,ROW())</f>
        <v>NBC News/Wall Street Journal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428  lv</v>
      </c>
      <c r="E84" s="26">
        <f>INDEX([1]Calculation!$I:$I,ROW())</f>
        <v>43859</v>
      </c>
      <c r="F84" s="12">
        <f>ROUND(INDEX([1]Calculation!AL:AL,ROW()),1)</f>
        <v>20.2</v>
      </c>
      <c r="G84" s="8">
        <f>ROUND(INDEX([1]Calculation!L:L,ROW()),0)</f>
        <v>26</v>
      </c>
      <c r="H84" s="8">
        <f>ROUND(INDEX([1]Calculation!M:M,ROW()),0)</f>
        <v>9</v>
      </c>
      <c r="I84" s="8">
        <f>ROUND(INDEX([1]Calculation!N:N,ROW()),0)</f>
        <v>0</v>
      </c>
      <c r="J84" s="8">
        <f>ROUND(INDEX([1]Calculation!O:O,ROW()),0)</f>
        <v>7</v>
      </c>
      <c r="K84" s="8">
        <f>ROUND(INDEX([1]Calculation!P:P,ROW()),0)</f>
        <v>5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15</v>
      </c>
      <c r="O84" s="8">
        <f>ROUND(INDEX([1]Calculation!T:T,ROW()),0)</f>
        <v>4</v>
      </c>
    </row>
    <row r="85" spans="1:15">
      <c r="A85" t="str">
        <f>INDEX([1]Calculation!$F:$F,ROW())</f>
        <v>Washington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536  lv</v>
      </c>
      <c r="E85" s="26">
        <f>INDEX([1]Calculation!$I:$I,ROW())</f>
        <v>43858</v>
      </c>
      <c r="F85" s="12">
        <f>ROUND(INDEX([1]Calculation!AL:AL,ROW()),1)</f>
        <v>30.6</v>
      </c>
      <c r="G85" s="8">
        <f>ROUND(INDEX([1]Calculation!L:L,ROW()),0)</f>
        <v>21</v>
      </c>
      <c r="H85" s="8">
        <f>ROUND(INDEX([1]Calculation!M:M,ROW()),0)</f>
        <v>12</v>
      </c>
      <c r="I85" s="8">
        <f>ROUND(INDEX([1]Calculation!N:N,ROW()),0)</f>
        <v>0</v>
      </c>
      <c r="J85" s="8">
        <f>ROUND(INDEX([1]Calculation!O:O,ROW()),0)</f>
        <v>8</v>
      </c>
      <c r="K85" s="8">
        <f>ROUND(INDEX([1]Calculation!P:P,ROW()),0)</f>
        <v>3</v>
      </c>
      <c r="L85" s="8">
        <f>ROUND(INDEX([1]Calculation!Q:Q,ROW()),0)</f>
        <v>26</v>
      </c>
      <c r="M85" s="8">
        <f>ROUND(INDEX([1]Calculation!R:R,ROW()),0)</f>
        <v>2</v>
      </c>
      <c r="N85" s="8">
        <f>ROUND(INDEX([1]Calculation!S:S,ROW()),0)</f>
        <v>16</v>
      </c>
      <c r="O85" s="8">
        <f>ROUND(INDEX([1]Calculation!T:T,ROW()),0)</f>
        <v>4</v>
      </c>
    </row>
    <row r="86" spans="1:15">
      <c r="A86" t="str">
        <f>INDEX([1]Calculation!$F:$F,ROW())</f>
        <v>Iowa</v>
      </c>
      <c r="B86" t="str">
        <f>INDEX([1]Calculation!$D:$D,ROW())</f>
        <v>Park Street Strategies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600  lv</v>
      </c>
      <c r="E86" s="26">
        <f>INDEX([1]Calculation!$I:$I,ROW())</f>
        <v>43858</v>
      </c>
      <c r="F86" s="12">
        <f>ROUND(INDEX([1]Calculation!AL:AL,ROW()),1)</f>
        <v>8.8000000000000007</v>
      </c>
      <c r="G86" s="8">
        <f>ROUND(INDEX([1]Calculation!L:L,ROW()),0)</f>
        <v>20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12</v>
      </c>
      <c r="L86" s="8">
        <f>ROUND(INDEX([1]Calculation!Q:Q,ROW()),0)</f>
        <v>18</v>
      </c>
      <c r="M86" s="8">
        <f>ROUND(INDEX([1]Calculation!R:R,ROW()),0)</f>
        <v>4</v>
      </c>
      <c r="N86" s="8">
        <f>ROUND(INDEX([1]Calculation!S:S,ROW()),0)</f>
        <v>17</v>
      </c>
      <c r="O86" s="8">
        <f>ROUND(INDEX([1]Calculation!T:T,ROW()),0)</f>
        <v>5</v>
      </c>
    </row>
    <row r="87" spans="1:15">
      <c r="A87" t="str">
        <f>INDEX([1]Calculation!$F:$F,ROW())</f>
        <v>US</v>
      </c>
      <c r="B87" t="str">
        <f>INDEX([1]Calculation!$D:$D,ROW())</f>
        <v>USC Dornsife/LA Times</v>
      </c>
      <c r="C87" t="str">
        <f>IF(INDEX([1]Calculation!$G:$G,ROW())=0,"-",INDEX([1]Calculation!$G:$G,ROW()))</f>
        <v>B/C</v>
      </c>
      <c r="D87" t="str">
        <f>INDEX([1]Calculation!$J:$J,ROW())&amp;"  "&amp;INDEX([1]Calculation!$K:$K,ROW())</f>
        <v>2227  lv</v>
      </c>
      <c r="E87" s="26">
        <f>INDEX([1]Calculation!$I:$I,ROW())</f>
        <v>43858</v>
      </c>
      <c r="F87" s="12">
        <f>ROUND(INDEX([1]Calculation!AL:AL,ROW()),1)</f>
        <v>18.600000000000001</v>
      </c>
      <c r="G87" s="8">
        <f>ROUND(INDEX([1]Calculation!L:L,ROW()),0)</f>
        <v>34</v>
      </c>
      <c r="H87" s="8">
        <f>ROUND(INDEX([1]Calculation!M:M,ROW()),0)</f>
        <v>9</v>
      </c>
      <c r="I87" s="8">
        <f>ROUND(INDEX([1]Calculation!N:N,ROW()),0)</f>
        <v>0</v>
      </c>
      <c r="J87" s="8">
        <f>ROUND(INDEX([1]Calculation!O:O,ROW()),0)</f>
        <v>9</v>
      </c>
      <c r="K87" s="8">
        <f>ROUND(INDEX([1]Calculation!P:P,ROW()),0)</f>
        <v>3</v>
      </c>
      <c r="L87" s="8">
        <f>ROUND(INDEX([1]Calculation!Q:Q,ROW()),0)</f>
        <v>18</v>
      </c>
      <c r="M87" s="8">
        <f>ROUND(INDEX([1]Calculation!R:R,ROW()),0)</f>
        <v>2</v>
      </c>
      <c r="N87" s="8">
        <f>ROUND(INDEX([1]Calculation!S:S,ROW()),0)</f>
        <v>16</v>
      </c>
      <c r="O87" s="8">
        <f>ROUND(INDEX([1]Calculation!T:T,ROW()),0)</f>
        <v>2</v>
      </c>
    </row>
    <row r="88" spans="1:15">
      <c r="A88" t="str">
        <f>INDEX([1]Calculation!$F:$F,ROW())</f>
        <v>US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591  lv</v>
      </c>
      <c r="E88" s="26">
        <f>INDEX([1]Calculation!$I:$I,ROW())</f>
        <v>43858</v>
      </c>
      <c r="F88" s="12">
        <f>ROUND(INDEX([1]Calculation!AL:AL,ROW()),1)</f>
        <v>0</v>
      </c>
      <c r="G88" s="8">
        <f>ROUND(INDEX([1]Calculation!L:L,ROW()),0)</f>
        <v>26</v>
      </c>
      <c r="H88" s="8">
        <f>ROUND(INDEX([1]Calculation!M:M,ROW()),0)</f>
        <v>4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</v>
      </c>
      <c r="N88" s="8">
        <f>ROUND(INDEX([1]Calculation!S:S,ROW()),0)</f>
        <v>20</v>
      </c>
      <c r="O88" s="8">
        <f>ROUND(INDEX([1]Calculation!T:T,ROW()),0)</f>
        <v>4</v>
      </c>
    </row>
    <row r="89" spans="1:15">
      <c r="A89" t="str">
        <f>INDEX([1]Calculation!$F:$F,ROW())</f>
        <v>Florida</v>
      </c>
      <c r="B89" t="str">
        <f>INDEX([1]Calculation!$D:$D,ROW())</f>
        <v>St. Pete Polls</v>
      </c>
      <c r="C89" t="str">
        <f>IF(INDEX([1]Calculation!$G:$G,ROW())=0,"-",INDEX([1]Calculation!$G:$G,ROW()))</f>
        <v>C+</v>
      </c>
      <c r="D89" t="str">
        <f>INDEX([1]Calculation!$J:$J,ROW())&amp;"  "&amp;INDEX([1]Calculation!$K:$K,ROW())</f>
        <v>2590  lv</v>
      </c>
      <c r="E89" s="26">
        <f>INDEX([1]Calculation!$I:$I,ROW())</f>
        <v>43858</v>
      </c>
      <c r="F89" s="12">
        <f>ROUND(INDEX([1]Calculation!AL:AL,ROW()),1)</f>
        <v>2.5</v>
      </c>
      <c r="G89" s="8">
        <f>ROUND(INDEX([1]Calculation!L:L,ROW()),0)</f>
        <v>41</v>
      </c>
      <c r="H89" s="8">
        <f>ROUND(INDEX([1]Calculation!M:M,ROW()),0)</f>
        <v>17</v>
      </c>
      <c r="I89" s="8">
        <f>ROUND(INDEX([1]Calculation!N:N,ROW()),0)</f>
        <v>0</v>
      </c>
      <c r="J89" s="8">
        <f>ROUND(INDEX([1]Calculation!O:O,ROW()),0)</f>
        <v>6</v>
      </c>
      <c r="K89" s="8">
        <f>ROUND(INDEX([1]Calculation!P:P,ROW()),0)</f>
        <v>5</v>
      </c>
      <c r="L89" s="8">
        <f>ROUND(INDEX([1]Calculation!Q:Q,ROW()),0)</f>
        <v>9</v>
      </c>
      <c r="M89" s="8">
        <f>ROUND(INDEX([1]Calculation!R:R,ROW()),0)</f>
        <v>2</v>
      </c>
      <c r="N89" s="8">
        <f>ROUND(INDEX([1]Calculation!S:S,ROW()),0)</f>
        <v>7</v>
      </c>
      <c r="O89" s="8">
        <f>ROUND(INDEX([1]Calculation!T:T,ROW()),0)</f>
        <v>2</v>
      </c>
    </row>
    <row r="90" spans="1:15">
      <c r="A90" t="str">
        <f>INDEX([1]Calculation!$F:$F,ROW())</f>
        <v>US</v>
      </c>
      <c r="B90" t="str">
        <f>INDEX([1]Calculation!$D:$D,ROW())</f>
        <v>YouGov Blue/Data for Progress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1619  lv</v>
      </c>
      <c r="E90" s="26">
        <f>INDEX([1]Calculation!$I:$I,ROW())</f>
        <v>43857</v>
      </c>
      <c r="F90" s="12">
        <f>ROUND(INDEX([1]Calculation!AL:AL,ROW()),1)</f>
        <v>11.6</v>
      </c>
      <c r="G90" s="8">
        <f>ROUND(INDEX([1]Calculation!L:L,ROW()),0)</f>
        <v>30</v>
      </c>
      <c r="H90" s="8">
        <f>ROUND(INDEX([1]Calculation!M:M,ROW()),0)</f>
        <v>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21</v>
      </c>
      <c r="M90" s="8">
        <f>ROUND(INDEX([1]Calculation!R:R,ROW()),0)</f>
        <v>2</v>
      </c>
      <c r="N90" s="8">
        <f>ROUND(INDEX([1]Calculation!S:S,ROW()),0)</f>
        <v>23</v>
      </c>
      <c r="O90" s="8">
        <f>ROUND(INDEX([1]Calculation!T:T,ROW()),0)</f>
        <v>4</v>
      </c>
    </row>
    <row r="91" spans="1:15">
      <c r="A91" t="str">
        <f>INDEX([1]Calculation!$F:$F,ROW())</f>
        <v>California</v>
      </c>
      <c r="B91" t="str">
        <f>INDEX([1]Calculation!$D:$D,ROW())</f>
        <v>Change Research</v>
      </c>
      <c r="C91" t="str">
        <f>IF(INDEX([1]Calculation!$G:$G,ROW())=0,"-",INDEX([1]Calculation!$G:$G,ROW()))</f>
        <v>C</v>
      </c>
      <c r="D91" t="str">
        <f>INDEX([1]Calculation!$J:$J,ROW())&amp;"  "&amp;INDEX([1]Calculation!$K:$K,ROW())</f>
        <v>1190  lv</v>
      </c>
      <c r="E91" s="26">
        <f>INDEX([1]Calculation!$I:$I,ROW())</f>
        <v>43857</v>
      </c>
      <c r="F91" s="12">
        <f>ROUND(INDEX([1]Calculation!AL:AL,ROW()),1)</f>
        <v>11.3</v>
      </c>
      <c r="G91" s="8">
        <f>ROUND(INDEX([1]Calculation!L:L,ROW()),0)</f>
        <v>15</v>
      </c>
      <c r="H91" s="8">
        <f>ROUND(INDEX([1]Calculation!M:M,ROW()),0)</f>
        <v>4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30</v>
      </c>
      <c r="M91" s="8">
        <f>ROUND(INDEX([1]Calculation!R:R,ROW()),0)</f>
        <v>2</v>
      </c>
      <c r="N91" s="8">
        <f>ROUND(INDEX([1]Calculation!S:S,ROW()),0)</f>
        <v>16</v>
      </c>
      <c r="O91" s="8">
        <f>ROUND(INDEX([1]Calculation!T:T,ROW()),0)</f>
        <v>5</v>
      </c>
    </row>
    <row r="92" spans="1:15">
      <c r="A92" t="str">
        <f>INDEX([1]Calculation!$F:$F,ROW())</f>
        <v>Iowa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544  lv</v>
      </c>
      <c r="E92" s="26">
        <f>INDEX([1]Calculation!$I:$I,ROW())</f>
        <v>43857</v>
      </c>
      <c r="F92" s="12">
        <f>ROUND(INDEX([1]Calculation!AL:AL,ROW()),1)</f>
        <v>0</v>
      </c>
      <c r="G92" s="8">
        <f>ROUND(INDEX([1]Calculation!L:L,ROW()),0)</f>
        <v>29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20</v>
      </c>
      <c r="K92" s="8">
        <f>ROUND(INDEX([1]Calculation!P:P,ROW()),0)</f>
        <v>0</v>
      </c>
      <c r="L92" s="8">
        <f>ROUND(INDEX([1]Calculation!Q:Q,ROW()),0)</f>
        <v>25</v>
      </c>
      <c r="M92" s="8">
        <f>ROUND(INDEX([1]Calculation!R:R,ROW()),0)</f>
        <v>0</v>
      </c>
      <c r="N92" s="8">
        <f>ROUND(INDEX([1]Calculation!S:S,ROW()),0)</f>
        <v>19</v>
      </c>
      <c r="O92" s="8">
        <f>ROUND(INDEX([1]Calculation!T:T,ROW()),0)</f>
        <v>0</v>
      </c>
    </row>
    <row r="93" spans="1:15">
      <c r="A93" t="str">
        <f>INDEX([1]Calculation!$F:$F,ROW())</f>
        <v>Iowa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544  lv</v>
      </c>
      <c r="E93" s="26">
        <f>INDEX([1]Calculation!$I:$I,ROW())</f>
        <v>43857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17</v>
      </c>
      <c r="K93" s="8">
        <f>ROUND(INDEX([1]Calculation!P:P,ROW()),0)</f>
        <v>12</v>
      </c>
      <c r="L93" s="8">
        <f>ROUND(INDEX([1]Calculation!Q:Q,ROW()),0)</f>
        <v>22</v>
      </c>
      <c r="M93" s="8">
        <f>ROUND(INDEX([1]Calculation!R:R,ROW()),0)</f>
        <v>0</v>
      </c>
      <c r="N93" s="8">
        <f>ROUND(INDEX([1]Calculation!S:S,ROW()),0)</f>
        <v>16</v>
      </c>
      <c r="O93" s="8">
        <f>ROUND(INDEX([1]Calculation!T:T,ROW()),0)</f>
        <v>5</v>
      </c>
    </row>
    <row r="94" spans="1:15">
      <c r="A94" t="str">
        <f>INDEX([1]Calculation!$F:$F,ROW())</f>
        <v>Iowa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544  lv</v>
      </c>
      <c r="E94" s="26">
        <f>INDEX([1]Calculation!$I:$I,ROW())</f>
        <v>43857</v>
      </c>
      <c r="F94" s="12">
        <f>ROUND(INDEX([1]Calculation!AL:AL,ROW()),1)</f>
        <v>34.200000000000003</v>
      </c>
      <c r="G94" s="8">
        <f>ROUND(INDEX([1]Calculation!L:L,ROW()),0)</f>
        <v>23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16</v>
      </c>
      <c r="K94" s="8">
        <f>ROUND(INDEX([1]Calculation!P:P,ROW()),0)</f>
        <v>10</v>
      </c>
      <c r="L94" s="8">
        <f>ROUND(INDEX([1]Calculation!Q:Q,ROW()),0)</f>
        <v>21</v>
      </c>
      <c r="M94" s="8">
        <f>ROUND(INDEX([1]Calculation!R:R,ROW()),0)</f>
        <v>4</v>
      </c>
      <c r="N94" s="8">
        <f>ROUND(INDEX([1]Calculation!S:S,ROW()),0)</f>
        <v>15</v>
      </c>
      <c r="O94" s="8">
        <f>ROUND(INDEX([1]Calculation!T:T,ROW()),0)</f>
        <v>3</v>
      </c>
    </row>
    <row r="95" spans="1:15">
      <c r="A95" t="str">
        <f>INDEX([1]Calculation!$F:$F,ROW())</f>
        <v>Iowa</v>
      </c>
      <c r="B95" t="str">
        <f>INDEX([1]Calculation!$D:$D,ROW())</f>
        <v>Civiqs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655  lv</v>
      </c>
      <c r="E95" s="26">
        <f>INDEX([1]Calculation!$I:$I,ROW())</f>
        <v>43857</v>
      </c>
      <c r="F95" s="12">
        <f>ROUND(INDEX([1]Calculation!AL:AL,ROW()),1)</f>
        <v>1.1000000000000001</v>
      </c>
      <c r="G95" s="8">
        <f>ROUND(INDEX([1]Calculation!L:L,ROW()),0)</f>
        <v>15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11</v>
      </c>
      <c r="L95" s="8">
        <f>ROUND(INDEX([1]Calculation!Q:Q,ROW()),0)</f>
        <v>24</v>
      </c>
      <c r="M95" s="8">
        <f>ROUND(INDEX([1]Calculation!R:R,ROW()),0)</f>
        <v>4</v>
      </c>
      <c r="N95" s="8">
        <f>ROUND(INDEX([1]Calculation!S:S,ROW()),0)</f>
        <v>19</v>
      </c>
      <c r="O95" s="8">
        <f>ROUND(INDEX([1]Calculation!T:T,ROW()),0)</f>
        <v>5</v>
      </c>
    </row>
    <row r="96" spans="1:15">
      <c r="A96" t="str">
        <f>INDEX([1]Calculation!$F:$F,ROW())</f>
        <v>US</v>
      </c>
      <c r="B96" t="str">
        <f>INDEX([1]Calculation!$D:$D,ROW())</f>
        <v>YouGov Blue/Data for Progress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1619  lv</v>
      </c>
      <c r="E96" s="26">
        <f>INDEX([1]Calculation!$I:$I,ROW())</f>
        <v>43857</v>
      </c>
      <c r="F96" s="12">
        <f>ROUND(INDEX([1]Calculation!AL:AL,ROW()),1)</f>
        <v>0</v>
      </c>
      <c r="G96" s="8">
        <f>ROUND(INDEX([1]Calculation!L:L,ROW()),0)</f>
        <v>42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23</v>
      </c>
      <c r="M96" s="8">
        <f>ROUND(INDEX([1]Calculation!R:R,ROW()),0)</f>
        <v>0</v>
      </c>
      <c r="N96" s="8">
        <f>ROUND(INDEX([1]Calculation!S:S,ROW()),0)</f>
        <v>30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YouGov Blue/Data for Progress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1619  lv</v>
      </c>
      <c r="E97" s="26">
        <f>INDEX([1]Calculation!$I:$I,ROW())</f>
        <v>43857</v>
      </c>
      <c r="F97" s="12">
        <f>ROUND(INDEX([1]Calculation!AL:AL,ROW()),1)</f>
        <v>0</v>
      </c>
      <c r="G97" s="8">
        <f>ROUND(INDEX([1]Calculation!L:L,ROW()),0)</f>
        <v>53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41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YouGov Blue/Data for Progress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1619  lv</v>
      </c>
      <c r="E98" s="26">
        <f>INDEX([1]Calculation!$I:$I,ROW())</f>
        <v>43857</v>
      </c>
      <c r="F98" s="12">
        <f>ROUND(INDEX([1]Calculation!AL:AL,ROW()),1)</f>
        <v>0</v>
      </c>
      <c r="G98" s="8">
        <f>ROUND(INDEX([1]Calculation!L:L,ROW()),0)</f>
        <v>47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0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45</v>
      </c>
      <c r="O98" s="8">
        <f>ROUND(INDEX([1]Calculation!T:T,ROW()),0)</f>
        <v>0</v>
      </c>
    </row>
    <row r="99" spans="1:15">
      <c r="A99" t="str">
        <f>INDEX([1]Calculation!$F:$F,ROW())</f>
        <v>US</v>
      </c>
      <c r="B99" t="str">
        <f>INDEX([1]Calculation!$D:$D,ROW())</f>
        <v>Quinnipiac University</v>
      </c>
      <c r="C99" t="str">
        <f>IF(INDEX([1]Calculation!$G:$G,ROW())=0,"-",INDEX([1]Calculation!$G:$G,ROW()))</f>
        <v>A</v>
      </c>
      <c r="D99" t="str">
        <f>INDEX([1]Calculation!$J:$J,ROW())&amp;"  "&amp;INDEX([1]Calculation!$K:$K,ROW())</f>
        <v>827  rv</v>
      </c>
      <c r="E99" s="26">
        <f>INDEX([1]Calculation!$I:$I,ROW())</f>
        <v>43857</v>
      </c>
      <c r="F99" s="12">
        <f>ROUND(INDEX([1]Calculation!AL:AL,ROW()),1)</f>
        <v>4.2</v>
      </c>
      <c r="G99" s="8">
        <f>ROUND(INDEX([1]Calculation!L:L,ROW()),0)</f>
        <v>26</v>
      </c>
      <c r="H99" s="8">
        <f>ROUND(INDEX([1]Calculation!M:M,ROW()),0)</f>
        <v>8</v>
      </c>
      <c r="I99" s="8">
        <f>ROUND(INDEX([1]Calculation!N:N,ROW()),0)</f>
        <v>0</v>
      </c>
      <c r="J99" s="8">
        <f>ROUND(INDEX([1]Calculation!O:O,ROW()),0)</f>
        <v>6</v>
      </c>
      <c r="K99" s="8">
        <f>ROUND(INDEX([1]Calculation!P:P,ROW()),0)</f>
        <v>7</v>
      </c>
      <c r="L99" s="8">
        <f>ROUND(INDEX([1]Calculation!Q:Q,ROW()),0)</f>
        <v>21</v>
      </c>
      <c r="M99" s="8">
        <f>ROUND(INDEX([1]Calculation!R:R,ROW()),0)</f>
        <v>2</v>
      </c>
      <c r="N99" s="8">
        <f>ROUND(INDEX([1]Calculation!S:S,ROW()),0)</f>
        <v>15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American Research Group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600  lv</v>
      </c>
      <c r="E100" s="26">
        <f>INDEX([1]Calculation!$I:$I,ROW())</f>
        <v>43857</v>
      </c>
      <c r="F100" s="12">
        <f>ROUND(INDEX([1]Calculation!AL:AL,ROW()),1)</f>
        <v>2.1</v>
      </c>
      <c r="G100" s="8">
        <f>ROUND(INDEX([1]Calculation!L:L,ROW()),0)</f>
        <v>13</v>
      </c>
      <c r="H100" s="8">
        <f>ROUND(INDEX([1]Calculation!M:M,ROW()),0)</f>
        <v>2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7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11</v>
      </c>
      <c r="O100" s="8">
        <f>ROUND(INDEX([1]Calculation!T:T,ROW()),0)</f>
        <v>5</v>
      </c>
    </row>
    <row r="101" spans="1:15">
      <c r="A101" t="str">
        <f>INDEX([1]Calculation!$F:$F,ROW())</f>
        <v>Pennsylvania</v>
      </c>
      <c r="B101" t="str">
        <f>INDEX([1]Calculation!$D:$D,ROW())</f>
        <v>Franklin &amp; Marshall College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292  rv</v>
      </c>
      <c r="E101" s="26">
        <f>INDEX([1]Calculation!$I:$I,ROW())</f>
        <v>43856</v>
      </c>
      <c r="F101" s="12">
        <f>ROUND(INDEX([1]Calculation!AL:AL,ROW()),1)</f>
        <v>7.6</v>
      </c>
      <c r="G101" s="8">
        <f>ROUND(INDEX([1]Calculation!L:L,ROW()),0)</f>
        <v>22</v>
      </c>
      <c r="H101" s="8">
        <f>ROUND(INDEX([1]Calculation!M:M,ROW()),0)</f>
        <v>7</v>
      </c>
      <c r="I101" s="8">
        <f>ROUND(INDEX([1]Calculation!N:N,ROW()),0)</f>
        <v>0</v>
      </c>
      <c r="J101" s="8">
        <f>ROUND(INDEX([1]Calculation!O:O,ROW()),0)</f>
        <v>6</v>
      </c>
      <c r="K101" s="8">
        <f>ROUND(INDEX([1]Calculation!P:P,ROW()),0)</f>
        <v>5</v>
      </c>
      <c r="L101" s="8">
        <f>ROUND(INDEX([1]Calculation!Q:Q,ROW()),0)</f>
        <v>15</v>
      </c>
      <c r="M101" s="8">
        <f>ROUND(INDEX([1]Calculation!R:R,ROW()),0)</f>
        <v>1</v>
      </c>
      <c r="N101" s="8">
        <f>ROUND(INDEX([1]Calculation!S:S,ROW()),0)</f>
        <v>14</v>
      </c>
      <c r="O101" s="8">
        <f>ROUND(INDEX([1]Calculation!T:T,ROW()),0)</f>
        <v>5</v>
      </c>
    </row>
    <row r="102" spans="1:15">
      <c r="A102" t="str">
        <f>INDEX([1]Calculation!$F:$F,ROW())</f>
        <v>Iowa</v>
      </c>
      <c r="B102" t="str">
        <f>INDEX([1]Calculation!$D:$D,ROW())</f>
        <v>Change Research</v>
      </c>
      <c r="C102" t="str">
        <f>IF(INDEX([1]Calculation!$G:$G,ROW())=0,"-",INDEX([1]Calculation!$G:$G,ROW()))</f>
        <v>C</v>
      </c>
      <c r="D102" t="str">
        <f>INDEX([1]Calculation!$J:$J,ROW())&amp;"  "&amp;INDEX([1]Calculation!$K:$K,ROW())</f>
        <v>704  lv</v>
      </c>
      <c r="E102" s="26">
        <f>INDEX([1]Calculation!$I:$I,ROW())</f>
        <v>43856</v>
      </c>
      <c r="F102" s="12">
        <f>ROUND(INDEX([1]Calculation!AL:AL,ROW()),1)</f>
        <v>0</v>
      </c>
      <c r="G102" s="8">
        <f>ROUND(INDEX([1]Calculation!L:L,ROW()),0)</f>
        <v>22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23</v>
      </c>
      <c r="K102" s="8">
        <f>ROUND(INDEX([1]Calculation!P:P,ROW()),0)</f>
        <v>0</v>
      </c>
      <c r="L102" s="8">
        <f>ROUND(INDEX([1]Calculation!Q:Q,ROW()),0)</f>
        <v>30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</row>
    <row r="103" spans="1:15">
      <c r="A103" t="str">
        <f>INDEX([1]Calculation!$F:$F,ROW())</f>
        <v>Iowa</v>
      </c>
      <c r="B103" t="str">
        <f>INDEX([1]Calculation!$D:$D,ROW())</f>
        <v>Change Research</v>
      </c>
      <c r="C103" t="str">
        <f>IF(INDEX([1]Calculation!$G:$G,ROW())=0,"-",INDEX([1]Calculation!$G:$G,ROW()))</f>
        <v>C</v>
      </c>
      <c r="D103" t="str">
        <f>INDEX([1]Calculation!$J:$J,ROW())&amp;"  "&amp;INDEX([1]Calculation!$K:$K,ROW())</f>
        <v>704  lv</v>
      </c>
      <c r="E103" s="26">
        <f>INDEX([1]Calculation!$I:$I,ROW())</f>
        <v>43856</v>
      </c>
      <c r="F103" s="12">
        <f>ROUND(INDEX([1]Calculation!AL:AL,ROW()),1)</f>
        <v>8.4</v>
      </c>
      <c r="G103" s="8">
        <f>ROUND(INDEX([1]Calculation!L:L,ROW()),0)</f>
        <v>18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19</v>
      </c>
      <c r="K103" s="8">
        <f>ROUND(INDEX([1]Calculation!P:P,ROW()),0)</f>
        <v>10</v>
      </c>
      <c r="L103" s="8">
        <f>ROUND(INDEX([1]Calculation!Q:Q,ROW()),0)</f>
        <v>27</v>
      </c>
      <c r="M103" s="8">
        <f>ROUND(INDEX([1]Calculation!R:R,ROW()),0)</f>
        <v>4</v>
      </c>
      <c r="N103" s="8">
        <f>ROUND(INDEX([1]Calculation!S:S,ROW()),0)</f>
        <v>15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Morning Consult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17836  lv</v>
      </c>
      <c r="E104" s="26">
        <f>INDEX([1]Calculation!$I:$I,ROW())</f>
        <v>43856</v>
      </c>
      <c r="F104" s="12">
        <f>ROUND(INDEX([1]Calculation!AL:AL,ROW()),1)</f>
        <v>0.4</v>
      </c>
      <c r="G104" s="8">
        <f>ROUND(INDEX([1]Calculation!L:L,ROW()),0)</f>
        <v>29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7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3</v>
      </c>
      <c r="N104" s="8">
        <f>ROUND(INDEX([1]Calculation!S:S,ROW()),0)</f>
        <v>14</v>
      </c>
      <c r="O104" s="8">
        <f>ROUND(INDEX([1]Calculation!T:T,ROW()),0)</f>
        <v>5</v>
      </c>
    </row>
    <row r="105" spans="1:15">
      <c r="A105" t="str">
        <f>INDEX([1]Calculation!$F:$F,ROW())</f>
        <v>New Hampshire</v>
      </c>
      <c r="B105" t="str">
        <f>INDEX([1]Calculation!$D:$D,ROW())</f>
        <v>RKM Research and Communications Inc.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407  lv</v>
      </c>
      <c r="E105" s="26">
        <f>INDEX([1]Calculation!$I:$I,ROW())</f>
        <v>43856</v>
      </c>
      <c r="F105" s="12">
        <f>ROUND(INDEX([1]Calculation!AL:AL,ROW()),1)</f>
        <v>0.7</v>
      </c>
      <c r="G105" s="8">
        <f>ROUND(INDEX([1]Calculation!L:L,ROW()),0)</f>
        <v>22</v>
      </c>
      <c r="H105" s="8">
        <f>ROUND(INDEX([1]Calculation!M:M,ROW()),0)</f>
        <v>3</v>
      </c>
      <c r="I105" s="8">
        <f>ROUND(INDEX([1]Calculation!N:N,ROW()),0)</f>
        <v>0</v>
      </c>
      <c r="J105" s="8">
        <f>ROUND(INDEX([1]Calculation!O:O,ROW()),0)</f>
        <v>10</v>
      </c>
      <c r="K105" s="8">
        <f>ROUND(INDEX([1]Calculation!P:P,ROW()),0)</f>
        <v>5</v>
      </c>
      <c r="L105" s="8">
        <f>ROUND(INDEX([1]Calculation!Q:Q,ROW()),0)</f>
        <v>29</v>
      </c>
      <c r="M105" s="8">
        <f>ROUND(INDEX([1]Calculation!R:R,ROW()),0)</f>
        <v>0</v>
      </c>
      <c r="N105" s="8">
        <f>ROUND(INDEX([1]Calculation!S:S,ROW()),0)</f>
        <v>16</v>
      </c>
      <c r="O105" s="8">
        <f>ROUND(INDEX([1]Calculation!T:T,ROW()),0)</f>
        <v>1</v>
      </c>
    </row>
    <row r="106" spans="1:15">
      <c r="A106" t="str">
        <f>INDEX([1]Calculation!$F:$F,ROW())</f>
        <v>Iowa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450  lv</v>
      </c>
      <c r="E106" s="26">
        <f>INDEX([1]Calculation!$I:$I,ROW())</f>
        <v>43856</v>
      </c>
      <c r="F106" s="12">
        <f>ROUND(INDEX([1]Calculation!AL:AL,ROW()),1)</f>
        <v>1.4</v>
      </c>
      <c r="G106" s="8">
        <f>ROUND(INDEX([1]Calculation!L:L,ROW()),0)</f>
        <v>21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10</v>
      </c>
      <c r="K106" s="8">
        <f>ROUND(INDEX([1]Calculation!P:P,ROW()),0)</f>
        <v>13</v>
      </c>
      <c r="L106" s="8">
        <f>ROUND(INDEX([1]Calculation!Q:Q,ROW()),0)</f>
        <v>30</v>
      </c>
      <c r="M106" s="8">
        <f>ROUND(INDEX([1]Calculation!R:R,ROW()),0)</f>
        <v>5</v>
      </c>
      <c r="N106" s="8">
        <f>ROUND(INDEX([1]Calculation!S:S,ROW()),0)</f>
        <v>11</v>
      </c>
      <c r="O106" s="8">
        <f>ROUND(INDEX([1]Calculation!T:T,ROW()),0)</f>
        <v>5</v>
      </c>
    </row>
    <row r="107" spans="1:15">
      <c r="A107" t="str">
        <f>INDEX([1]Calculation!$F:$F,ROW())</f>
        <v>Iowa</v>
      </c>
      <c r="B107" t="str">
        <f>INDEX([1]Calculation!$D:$D,ROW())</f>
        <v>Suffolk University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500  lv</v>
      </c>
      <c r="E107" s="26">
        <f>INDEX([1]Calculation!$I:$I,ROW())</f>
        <v>43856</v>
      </c>
      <c r="F107" s="12">
        <f>ROUND(INDEX([1]Calculation!AL:AL,ROW()),1)</f>
        <v>21.3</v>
      </c>
      <c r="G107" s="8">
        <f>ROUND(INDEX([1]Calculation!L:L,ROW()),0)</f>
        <v>25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6</v>
      </c>
      <c r="L107" s="8">
        <f>ROUND(INDEX([1]Calculation!Q:Q,ROW()),0)</f>
        <v>19</v>
      </c>
      <c r="M107" s="8">
        <f>ROUND(INDEX([1]Calculation!R:R,ROW()),0)</f>
        <v>2</v>
      </c>
      <c r="N107" s="8">
        <f>ROUND(INDEX([1]Calculation!S:S,ROW()),0)</f>
        <v>13</v>
      </c>
      <c r="O107" s="8">
        <f>ROUND(INDEX([1]Calculation!T:T,ROW()),0)</f>
        <v>3</v>
      </c>
    </row>
    <row r="108" spans="1:15">
      <c r="A108" t="str">
        <f>INDEX([1]Calculation!$F:$F,ROW())</f>
        <v>Florida</v>
      </c>
      <c r="B108" t="str">
        <f>INDEX([1]Calculation!$D:$D,ROW())</f>
        <v>Tel Opinion Research</v>
      </c>
      <c r="C108" t="str">
        <f>IF(INDEX([1]Calculation!$G:$G,ROW())=0,"-",INDEX([1]Calculation!$G:$G,ROW()))</f>
        <v>B/C</v>
      </c>
      <c r="D108" t="str">
        <f>INDEX([1]Calculation!$J:$J,ROW())&amp;"  "&amp;INDEX([1]Calculation!$K:$K,ROW())</f>
        <v>600  lv</v>
      </c>
      <c r="E108" s="26">
        <f>INDEX([1]Calculation!$I:$I,ROW())</f>
        <v>43853</v>
      </c>
      <c r="F108" s="12">
        <f>ROUND(INDEX([1]Calculation!AL:AL,ROW()),1)</f>
        <v>0</v>
      </c>
      <c r="G108" s="8">
        <f>ROUND(INDEX([1]Calculation!L:L,ROW()),0)</f>
        <v>41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21</v>
      </c>
      <c r="M108" s="8">
        <f>ROUND(INDEX([1]Calculation!R:R,ROW()),0)</f>
        <v>0</v>
      </c>
      <c r="N108" s="8">
        <f>ROUND(INDEX([1]Calculation!S:S,ROW()),0)</f>
        <v>18</v>
      </c>
      <c r="O108" s="8">
        <f>ROUND(INDEX([1]Calculation!T:T,ROW()),0)</f>
        <v>0</v>
      </c>
    </row>
    <row r="109" spans="1:15">
      <c r="A109" t="str">
        <f>INDEX([1]Calculation!$F:$F,ROW())</f>
        <v>Florida</v>
      </c>
      <c r="B109" t="str">
        <f>INDEX([1]Calculation!$D:$D,ROW())</f>
        <v>Tel Opinion Research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600  lv</v>
      </c>
      <c r="E109" s="26">
        <f>INDEX([1]Calculation!$I:$I,ROW())</f>
        <v>43853</v>
      </c>
      <c r="F109" s="12">
        <f>ROUND(INDEX([1]Calculation!AL:AL,ROW()),1)</f>
        <v>11</v>
      </c>
      <c r="G109" s="8">
        <f>ROUND(INDEX([1]Calculation!L:L,ROW()),0)</f>
        <v>29</v>
      </c>
      <c r="H109" s="8">
        <f>ROUND(INDEX([1]Calculation!M:M,ROW()),0)</f>
        <v>4</v>
      </c>
      <c r="I109" s="8">
        <f>ROUND(INDEX([1]Calculation!N:N,ROW()),0)</f>
        <v>0</v>
      </c>
      <c r="J109" s="8">
        <f>ROUND(INDEX([1]Calculation!O:O,ROW()),0)</f>
        <v>4</v>
      </c>
      <c r="K109" s="8">
        <f>ROUND(INDEX([1]Calculation!P:P,ROW()),0)</f>
        <v>4</v>
      </c>
      <c r="L109" s="8">
        <f>ROUND(INDEX([1]Calculation!Q:Q,ROW()),0)</f>
        <v>17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2</v>
      </c>
    </row>
    <row r="110" spans="1:15">
      <c r="A110" t="str">
        <f>INDEX([1]Calculation!$F:$F,ROW())</f>
        <v>Iowa</v>
      </c>
      <c r="B110" t="str">
        <f>INDEX([1]Calculation!$D:$D,ROW())</f>
        <v>Morningside College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253  lv</v>
      </c>
      <c r="E110" s="26">
        <f>INDEX([1]Calculation!$I:$I,ROW())</f>
        <v>43853</v>
      </c>
      <c r="F110" s="12">
        <f>ROUND(INDEX([1]Calculation!AL:AL,ROW()),1)</f>
        <v>5.6</v>
      </c>
      <c r="G110" s="8">
        <f>ROUND(INDEX([1]Calculation!L:L,ROW()),0)</f>
        <v>19</v>
      </c>
      <c r="H110" s="8">
        <f>ROUND(INDEX([1]Calculation!M:M,ROW()),0)</f>
        <v>1</v>
      </c>
      <c r="I110" s="8">
        <f>ROUND(INDEX([1]Calculation!N:N,ROW()),0)</f>
        <v>0</v>
      </c>
      <c r="J110" s="8">
        <f>ROUND(INDEX([1]Calculation!O:O,ROW()),0)</f>
        <v>18</v>
      </c>
      <c r="K110" s="8">
        <f>ROUND(INDEX([1]Calculation!P:P,ROW()),0)</f>
        <v>12</v>
      </c>
      <c r="L110" s="8">
        <f>ROUND(INDEX([1]Calculation!Q:Q,ROW()),0)</f>
        <v>15</v>
      </c>
      <c r="M110" s="8">
        <f>ROUND(INDEX([1]Calculation!R:R,ROW()),0)</f>
        <v>6</v>
      </c>
      <c r="N110" s="8">
        <f>ROUND(INDEX([1]Calculation!S:S,ROW()),0)</f>
        <v>15</v>
      </c>
      <c r="O110" s="8">
        <f>ROUND(INDEX([1]Calculation!T:T,ROW()),0)</f>
        <v>4</v>
      </c>
    </row>
    <row r="111" spans="1:15">
      <c r="A111" t="str">
        <f>INDEX([1]Calculation!$F:$F,ROW())</f>
        <v>US</v>
      </c>
      <c r="B111" t="str">
        <f>INDEX([1]Calculation!$D:$D,ROW())</f>
        <v>Echelon Insights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474  lv</v>
      </c>
      <c r="E111" s="26">
        <f>INDEX([1]Calculation!$I:$I,ROW())</f>
        <v>43853</v>
      </c>
      <c r="F111" s="12">
        <f>ROUND(INDEX([1]Calculation!AL:AL,ROW()),1)</f>
        <v>0</v>
      </c>
      <c r="G111" s="8">
        <f>ROUND(INDEX([1]Calculation!L:L,ROW()),0)</f>
        <v>56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32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</row>
    <row r="112" spans="1:15">
      <c r="A112" t="str">
        <f>INDEX([1]Calculation!$F:$F,ROW())</f>
        <v>US</v>
      </c>
      <c r="B112" t="str">
        <f>INDEX([1]Calculation!$D:$D,ROW())</f>
        <v>Echelon Insights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474  lv</v>
      </c>
      <c r="E112" s="26">
        <f>INDEX([1]Calculation!$I:$I,ROW())</f>
        <v>43853</v>
      </c>
      <c r="F112" s="12">
        <f>ROUND(INDEX([1]Calculation!AL:AL,ROW()),1)</f>
        <v>0</v>
      </c>
      <c r="G112" s="8">
        <f>ROUND(INDEX([1]Calculation!L:L,ROW()),0)</f>
        <v>54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38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US</v>
      </c>
      <c r="B113" t="str">
        <f>INDEX([1]Calculation!$D:$D,ROW())</f>
        <v>Echelon Insights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474  lv</v>
      </c>
      <c r="E113" s="26">
        <f>INDEX([1]Calculation!$I:$I,ROW())</f>
        <v>43853</v>
      </c>
      <c r="F113" s="12">
        <f>ROUND(INDEX([1]Calculation!AL:AL,ROW()),1)</f>
        <v>0</v>
      </c>
      <c r="G113" s="8">
        <f>ROUND(INDEX([1]Calculation!L:L,ROW()),0)</f>
        <v>48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0</v>
      </c>
      <c r="M113" s="8">
        <f>ROUND(INDEX([1]Calculation!R:R,ROW()),0)</f>
        <v>0</v>
      </c>
      <c r="N113" s="8">
        <f>ROUND(INDEX([1]Calculation!S:S,ROW()),0)</f>
        <v>43</v>
      </c>
      <c r="O113" s="8">
        <f>ROUND(INDEX([1]Calculation!T:T,ROW()),0)</f>
        <v>0</v>
      </c>
    </row>
    <row r="114" spans="1:15">
      <c r="A114" t="str">
        <f>INDEX([1]Calculation!$F:$F,ROW())</f>
        <v>US</v>
      </c>
      <c r="B114" t="str">
        <f>INDEX([1]Calculation!$D:$D,ROW())</f>
        <v>Echelon Insights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474  lv</v>
      </c>
      <c r="E114" s="26">
        <f>INDEX([1]Calculation!$I:$I,ROW())</f>
        <v>43853</v>
      </c>
      <c r="F114" s="12">
        <f>ROUND(INDEX([1]Calculation!AL:AL,ROW()),1)</f>
        <v>7.2</v>
      </c>
      <c r="G114" s="8">
        <f>ROUND(INDEX([1]Calculation!L:L,ROW()),0)</f>
        <v>26</v>
      </c>
      <c r="H114" s="8">
        <f>ROUND(INDEX([1]Calculation!M:M,ROW()),0)</f>
        <v>13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23</v>
      </c>
      <c r="M114" s="8">
        <f>ROUND(INDEX([1]Calculation!R:R,ROW()),0)</f>
        <v>2</v>
      </c>
      <c r="N114" s="8">
        <f>ROUND(INDEX([1]Calculation!S:S,ROW()),0)</f>
        <v>10</v>
      </c>
      <c r="O114" s="8">
        <f>ROUND(INDEX([1]Calculation!T:T,ROW()),0)</f>
        <v>3</v>
      </c>
    </row>
    <row r="115" spans="1:15">
      <c r="A115" t="str">
        <f>INDEX([1]Calculation!$F:$F,ROW())</f>
        <v>Iowa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1356  lv</v>
      </c>
      <c r="E115" s="26">
        <f>INDEX([1]Calculation!$I:$I,ROW())</f>
        <v>43853</v>
      </c>
      <c r="F115" s="12">
        <f>ROUND(INDEX([1]Calculation!AL:AL,ROW()),1)</f>
        <v>15.5</v>
      </c>
      <c r="G115" s="8">
        <f>ROUND(INDEX([1]Calculation!L:L,ROW()),0)</f>
        <v>25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7</v>
      </c>
      <c r="L115" s="8">
        <f>ROUND(INDEX([1]Calculation!Q:Q,ROW()),0)</f>
        <v>26</v>
      </c>
      <c r="M115" s="8">
        <f>ROUND(INDEX([1]Calculation!R:R,ROW()),0)</f>
        <v>1</v>
      </c>
      <c r="N115" s="8">
        <f>ROUND(INDEX([1]Calculation!S:S,ROW()),0)</f>
        <v>15</v>
      </c>
      <c r="O115" s="8">
        <f>ROUND(INDEX([1]Calculation!T:T,ROW()),0)</f>
        <v>1</v>
      </c>
    </row>
    <row r="116" spans="1:15">
      <c r="A116" t="str">
        <f>INDEX([1]Calculation!$F:$F,ROW())</f>
        <v>New Hampshire</v>
      </c>
      <c r="B116" t="str">
        <f>INDEX([1]Calculation!$D:$D,ROW())</f>
        <v>Marist College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1077  rv</v>
      </c>
      <c r="E116" s="26">
        <f>INDEX([1]Calculation!$I:$I,ROW())</f>
        <v>43853</v>
      </c>
      <c r="F116" s="12">
        <f>ROUND(INDEX([1]Calculation!AL:AL,ROW()),1)</f>
        <v>0</v>
      </c>
      <c r="G116" s="8">
        <f>ROUND(INDEX([1]Calculation!L:L,ROW()),0)</f>
        <v>14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17</v>
      </c>
      <c r="K116" s="8">
        <f>ROUND(INDEX([1]Calculation!P:P,ROW()),0)</f>
        <v>10</v>
      </c>
      <c r="L116" s="8">
        <f>ROUND(INDEX([1]Calculation!Q:Q,ROW()),0)</f>
        <v>22</v>
      </c>
      <c r="M116" s="8">
        <f>ROUND(INDEX([1]Calculation!R:R,ROW()),0)</f>
        <v>3</v>
      </c>
      <c r="N116" s="8">
        <f>ROUND(INDEX([1]Calculation!S:S,ROW()),0)</f>
        <v>12</v>
      </c>
      <c r="O116" s="8">
        <f>ROUND(INDEX([1]Calculation!T:T,ROW()),0)</f>
        <v>5</v>
      </c>
    </row>
    <row r="117" spans="1:15">
      <c r="A117" t="str">
        <f>INDEX([1]Calculation!$F:$F,ROW())</f>
        <v>New Hampshire</v>
      </c>
      <c r="B117" t="str">
        <f>INDEX([1]Calculation!$D:$D,ROW())</f>
        <v>Marist College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697  lv</v>
      </c>
      <c r="E117" s="26">
        <f>INDEX([1]Calculation!$I:$I,ROW())</f>
        <v>43853</v>
      </c>
      <c r="F117" s="12">
        <f>ROUND(INDEX([1]Calculation!AL:AL,ROW()),1)</f>
        <v>1.3</v>
      </c>
      <c r="G117" s="8">
        <f>ROUND(INDEX([1]Calculation!L:L,ROW()),0)</f>
        <v>15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10</v>
      </c>
      <c r="L117" s="8">
        <f>ROUND(INDEX([1]Calculation!Q:Q,ROW()),0)</f>
        <v>22</v>
      </c>
      <c r="M117" s="8">
        <f>ROUND(INDEX([1]Calculation!R:R,ROW()),0)</f>
        <v>3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New Hampshire</v>
      </c>
      <c r="B118" t="str">
        <f>INDEX([1]Calculation!$D:$D,ROW())</f>
        <v>University of New Hampshire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516  lv</v>
      </c>
      <c r="E118" s="26">
        <f>INDEX([1]Calculation!$I:$I,ROW())</f>
        <v>43853</v>
      </c>
      <c r="F118" s="12">
        <f>ROUND(INDEX([1]Calculation!AL:AL,ROW()),1)</f>
        <v>0.2</v>
      </c>
      <c r="G118" s="8">
        <f>ROUND(INDEX([1]Calculation!L:L,ROW()),0)</f>
        <v>16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15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2</v>
      </c>
      <c r="N118" s="8">
        <f>ROUND(INDEX([1]Calculation!S:S,ROW()),0)</f>
        <v>12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ABC News/Washington Post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276  lv</v>
      </c>
      <c r="E119" s="26">
        <f>INDEX([1]Calculation!$I:$I,ROW())</f>
        <v>43853</v>
      </c>
      <c r="F119" s="12">
        <f>ROUND(INDEX([1]Calculation!AL:AL,ROW()),1)</f>
        <v>22.1</v>
      </c>
      <c r="G119" s="8">
        <f>ROUND(INDEX([1]Calculation!L:L,ROW()),0)</f>
        <v>34</v>
      </c>
      <c r="H119" s="8">
        <f>ROUND(INDEX([1]Calculation!M:M,ROW()),0)</f>
        <v>7</v>
      </c>
      <c r="I119" s="8">
        <f>ROUND(INDEX([1]Calculation!N:N,ROW()),0)</f>
        <v>0</v>
      </c>
      <c r="J119" s="8">
        <f>ROUND(INDEX([1]Calculation!O:O,ROW()),0)</f>
        <v>4</v>
      </c>
      <c r="K119" s="8">
        <f>ROUND(INDEX([1]Calculation!P:P,ROW()),0)</f>
        <v>4</v>
      </c>
      <c r="L119" s="8">
        <f>ROUND(INDEX([1]Calculation!Q:Q,ROW()),0)</f>
        <v>22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6</v>
      </c>
    </row>
    <row r="120" spans="1:15">
      <c r="A120" t="str">
        <f>INDEX([1]Calculation!$F:$F,ROW())</f>
        <v>US</v>
      </c>
      <c r="B120" t="str">
        <f>INDEX([1]Calculation!$D:$D,ROW())</f>
        <v>ABC News/Washington Post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349  rv</v>
      </c>
      <c r="E120" s="26">
        <f>INDEX([1]Calculation!$I:$I,ROW())</f>
        <v>43853</v>
      </c>
      <c r="F120" s="12">
        <f>ROUND(INDEX([1]Calculation!AL:AL,ROW()),1)</f>
        <v>0</v>
      </c>
      <c r="G120" s="8">
        <f>ROUND(INDEX([1]Calculation!L:L,ROW()),0)</f>
        <v>32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5</v>
      </c>
      <c r="K120" s="8">
        <f>ROUND(INDEX([1]Calculation!P:P,ROW()),0)</f>
        <v>3</v>
      </c>
      <c r="L120" s="8">
        <f>ROUND(INDEX([1]Calculation!Q:Q,ROW()),0)</f>
        <v>23</v>
      </c>
      <c r="M120" s="8">
        <f>ROUND(INDEX([1]Calculation!R:R,ROW()),0)</f>
        <v>0</v>
      </c>
      <c r="N120" s="8">
        <f>ROUND(INDEX([1]Calculation!S:S,ROW()),0)</f>
        <v>12</v>
      </c>
      <c r="O120" s="8">
        <f>ROUND(INDEX([1]Calculation!T:T,ROW()),0)</f>
        <v>7</v>
      </c>
    </row>
    <row r="121" spans="1:15">
      <c r="A121" t="str">
        <f>INDEX([1]Calculation!$F:$F,ROW())</f>
        <v>US</v>
      </c>
      <c r="B121" t="str">
        <f>INDEX([1]Calculation!$D:$D,ROW())</f>
        <v>ABC News/Washington Post</v>
      </c>
      <c r="C121" t="str">
        <f>IF(INDEX([1]Calculation!$G:$G,ROW())=0,"-",INDEX([1]Calculation!$G:$G,ROW()))</f>
        <v>A+</v>
      </c>
      <c r="D121" t="str">
        <f>INDEX([1]Calculation!$J:$J,ROW())&amp;"  "&amp;INDEX([1]Calculation!$K:$K,ROW())</f>
        <v>388  a</v>
      </c>
      <c r="E121" s="26">
        <f>INDEX([1]Calculation!$I:$I,ROW())</f>
        <v>43853</v>
      </c>
      <c r="F121" s="12">
        <f>ROUND(INDEX([1]Calculation!AL:AL,ROW()),1)</f>
        <v>0</v>
      </c>
      <c r="G121" s="8">
        <f>ROUND(INDEX([1]Calculation!L:L,ROW()),0)</f>
        <v>28</v>
      </c>
      <c r="H121" s="8">
        <f>ROUND(INDEX([1]Calculation!M:M,ROW()),0)</f>
        <v>8</v>
      </c>
      <c r="I121" s="8">
        <f>ROUND(INDEX([1]Calculation!N:N,ROW()),0)</f>
        <v>0</v>
      </c>
      <c r="J121" s="8">
        <f>ROUND(INDEX([1]Calculation!O:O,ROW()),0)</f>
        <v>5</v>
      </c>
      <c r="K121" s="8">
        <f>ROUND(INDEX([1]Calculation!P:P,ROW()),0)</f>
        <v>3</v>
      </c>
      <c r="L121" s="8">
        <f>ROUND(INDEX([1]Calculation!Q:Q,ROW()),0)</f>
        <v>24</v>
      </c>
      <c r="M121" s="8">
        <f>ROUND(INDEX([1]Calculation!R:R,ROW()),0)</f>
        <v>0</v>
      </c>
      <c r="N121" s="8">
        <f>ROUND(INDEX([1]Calculation!S:S,ROW()),0)</f>
        <v>11</v>
      </c>
      <c r="O121" s="8">
        <f>ROUND(INDEX([1]Calculation!T:T,ROW()),0)</f>
        <v>7</v>
      </c>
    </row>
    <row r="122" spans="1:15">
      <c r="A122" t="str">
        <f>INDEX([1]Calculation!$F:$F,ROW())</f>
        <v>Missouri</v>
      </c>
      <c r="B122" t="str">
        <f>INDEX([1]Calculation!$D:$D,ROW())</f>
        <v>Remington Research Group</v>
      </c>
      <c r="C122" t="str">
        <f>IF(INDEX([1]Calculation!$G:$G,ROW())=0,"-",INDEX([1]Calculation!$G:$G,ROW()))</f>
        <v>C-</v>
      </c>
      <c r="D122" t="str">
        <f>INDEX([1]Calculation!$J:$J,ROW())&amp;"  "&amp;INDEX([1]Calculation!$K:$K,ROW())</f>
        <v>1460  lv</v>
      </c>
      <c r="E122" s="26">
        <f>INDEX([1]Calculation!$I:$I,ROW())</f>
        <v>43853</v>
      </c>
      <c r="F122" s="12">
        <f>ROUND(INDEX([1]Calculation!AL:AL,ROW()),1)</f>
        <v>8.6999999999999993</v>
      </c>
      <c r="G122" s="8">
        <f>ROUND(INDEX([1]Calculation!L:L,ROW()),0)</f>
        <v>39</v>
      </c>
      <c r="H122" s="8">
        <f>ROUND(INDEX([1]Calculation!M:M,ROW()),0)</f>
        <v>14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8</v>
      </c>
      <c r="L122" s="8">
        <f>ROUND(INDEX([1]Calculation!Q:Q,ROW()),0)</f>
        <v>7</v>
      </c>
      <c r="M122" s="8">
        <f>ROUND(INDEX([1]Calculation!R:R,ROW()),0)</f>
        <v>1</v>
      </c>
      <c r="N122" s="8">
        <f>ROUND(INDEX([1]Calculation!S:S,ROW()),0)</f>
        <v>9</v>
      </c>
      <c r="O122" s="8">
        <f>ROUND(INDEX([1]Calculation!T:T,ROW()),0)</f>
        <v>2</v>
      </c>
    </row>
    <row r="123" spans="1:15">
      <c r="A123" t="str">
        <f>INDEX([1]Calculation!$F:$F,ROW())</f>
        <v>Iowa</v>
      </c>
      <c r="B123" t="str">
        <f>INDEX([1]Calculation!$D:$D,ROW())</f>
        <v>Siena College/New York Times Upshot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584  lv</v>
      </c>
      <c r="E123" s="26">
        <f>INDEX([1]Calculation!$I:$I,ROW())</f>
        <v>43853</v>
      </c>
      <c r="F123" s="12">
        <f>ROUND(INDEX([1]Calculation!AL:AL,ROW()),1)</f>
        <v>0</v>
      </c>
      <c r="G123" s="8">
        <f>ROUND(INDEX([1]Calculation!L:L,ROW()),0)</f>
        <v>23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23</v>
      </c>
      <c r="K123" s="8">
        <f>ROUND(INDEX([1]Calculation!P:P,ROW()),0)</f>
        <v>0</v>
      </c>
      <c r="L123" s="8">
        <f>ROUND(INDEX([1]Calculation!Q:Q,ROW()),0)</f>
        <v>30</v>
      </c>
      <c r="M123" s="8">
        <f>ROUND(INDEX([1]Calculation!R:R,ROW()),0)</f>
        <v>0</v>
      </c>
      <c r="N123" s="8">
        <f>ROUND(INDEX([1]Calculation!S:S,ROW()),0)</f>
        <v>19</v>
      </c>
      <c r="O123" s="8">
        <f>ROUND(INDEX([1]Calculation!T:T,ROW()),0)</f>
        <v>0</v>
      </c>
    </row>
    <row r="124" spans="1:15">
      <c r="A124" t="str">
        <f>INDEX([1]Calculation!$F:$F,ROW())</f>
        <v>Iowa</v>
      </c>
      <c r="B124" t="str">
        <f>INDEX([1]Calculation!$D:$D,ROW())</f>
        <v>Siena College/New York Times Upshot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584  lv</v>
      </c>
      <c r="E124" s="26">
        <f>INDEX([1]Calculation!$I:$I,ROW())</f>
        <v>43853</v>
      </c>
      <c r="F124" s="12">
        <f>ROUND(INDEX([1]Calculation!AL:AL,ROW()),1)</f>
        <v>34.4</v>
      </c>
      <c r="G124" s="8">
        <f>ROUND(INDEX([1]Calculation!L:L,ROW()),0)</f>
        <v>17</v>
      </c>
      <c r="H124" s="8">
        <f>ROUND(INDEX([1]Calculation!M:M,ROW()),0)</f>
        <v>1</v>
      </c>
      <c r="I124" s="8">
        <f>ROUND(INDEX([1]Calculation!N:N,ROW()),0)</f>
        <v>0</v>
      </c>
      <c r="J124" s="8">
        <f>ROUND(INDEX([1]Calculation!O:O,ROW()),0)</f>
        <v>18</v>
      </c>
      <c r="K124" s="8">
        <f>ROUND(INDEX([1]Calculation!P:P,ROW()),0)</f>
        <v>8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15</v>
      </c>
      <c r="O124" s="8">
        <f>ROUND(INDEX([1]Calculation!T:T,ROW()),0)</f>
        <v>3</v>
      </c>
    </row>
    <row r="125" spans="1:15">
      <c r="A125" t="str">
        <f>INDEX([1]Calculation!$F:$F,ROW())</f>
        <v>US</v>
      </c>
      <c r="B125" t="str">
        <f>INDEX([1]Calculation!$D:$D,ROW())</f>
        <v>Emerson College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497  lv</v>
      </c>
      <c r="E125" s="26">
        <f>INDEX([1]Calculation!$I:$I,ROW())</f>
        <v>43853</v>
      </c>
      <c r="F125" s="12">
        <f>ROUND(INDEX([1]Calculation!AL:AL,ROW()),1)</f>
        <v>11.3</v>
      </c>
      <c r="G125" s="8">
        <f>ROUND(INDEX([1]Calculation!L:L,ROW()),0)</f>
        <v>30</v>
      </c>
      <c r="H125" s="8">
        <f>ROUND(INDEX([1]Calculation!M:M,ROW()),0)</f>
        <v>7</v>
      </c>
      <c r="I125" s="8">
        <f>ROUND(INDEX([1]Calculation!N:N,ROW()),0)</f>
        <v>0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27</v>
      </c>
      <c r="M125" s="8">
        <f>ROUND(INDEX([1]Calculation!R:R,ROW()),0)</f>
        <v>1</v>
      </c>
      <c r="N125" s="8">
        <f>ROUND(INDEX([1]Calculation!S:S,ROW()),0)</f>
        <v>13</v>
      </c>
      <c r="O125" s="8">
        <f>ROUND(INDEX([1]Calculation!T:T,ROW()),0)</f>
        <v>8</v>
      </c>
    </row>
    <row r="126" spans="1:15">
      <c r="A126" t="str">
        <f>INDEX([1]Calculation!$F:$F,ROW())</f>
        <v>US</v>
      </c>
      <c r="B126" t="str">
        <f>INDEX([1]Calculation!$D:$D,ROW())</f>
        <v>Ipsos</v>
      </c>
      <c r="C126" t="str">
        <f>IF(INDEX([1]Calculation!$G:$G,ROW())=0,"-",INDEX([1]Calculation!$G:$G,ROW()))</f>
        <v>B+</v>
      </c>
      <c r="D126" t="str">
        <f>INDEX([1]Calculation!$J:$J,ROW())&amp;"  "&amp;INDEX([1]Calculation!$K:$K,ROW())</f>
        <v>545  rv</v>
      </c>
      <c r="E126" s="26">
        <f>INDEX([1]Calculation!$I:$I,ROW())</f>
        <v>43853</v>
      </c>
      <c r="F126" s="12">
        <f>ROUND(INDEX([1]Calculation!AL:AL,ROW()),1)</f>
        <v>0.3</v>
      </c>
      <c r="G126" s="8">
        <f>ROUND(INDEX([1]Calculation!L:L,ROW()),0)</f>
        <v>24</v>
      </c>
      <c r="H126" s="8">
        <f>ROUND(INDEX([1]Calculation!M:M,ROW()),0)</f>
        <v>10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3</v>
      </c>
      <c r="L126" s="8">
        <f>ROUND(INDEX([1]Calculation!Q:Q,ROW()),0)</f>
        <v>20</v>
      </c>
      <c r="M126" s="8">
        <f>ROUND(INDEX([1]Calculation!R:R,ROW()),0)</f>
        <v>2</v>
      </c>
      <c r="N126" s="8">
        <f>ROUND(INDEX([1]Calculation!S:S,ROW()),0)</f>
        <v>12</v>
      </c>
      <c r="O126" s="8">
        <f>ROUND(INDEX([1]Calculation!T:T,ROW()),0)</f>
        <v>3</v>
      </c>
    </row>
    <row r="127" spans="1:15">
      <c r="A127" t="str">
        <f>INDEX([1]Calculation!$F:$F,ROW())</f>
        <v>US</v>
      </c>
      <c r="B127" t="str">
        <f>INDEX([1]Calculation!$D:$D,ROW())</f>
        <v>Harris Insights &amp; Analytics</v>
      </c>
      <c r="C127" t="str">
        <f>IF(INDEX([1]Calculation!$G:$G,ROW())=0,"-",INDEX([1]Calculation!$G:$G,ROW()))</f>
        <v>C+</v>
      </c>
      <c r="D127" t="str">
        <f>INDEX([1]Calculation!$J:$J,ROW())&amp;"  "&amp;INDEX([1]Calculation!$K:$K,ROW())</f>
        <v>878  rv</v>
      </c>
      <c r="E127" s="26">
        <f>INDEX([1]Calculation!$I:$I,ROW())</f>
        <v>43852</v>
      </c>
      <c r="F127" s="12">
        <f>ROUND(INDEX([1]Calculation!AL:AL,ROW()),1)</f>
        <v>0.4</v>
      </c>
      <c r="G127" s="8">
        <f>ROUND(INDEX([1]Calculation!L:L,ROW()),0)</f>
        <v>29</v>
      </c>
      <c r="H127" s="8">
        <f>ROUND(INDEX([1]Calculation!M:M,ROW()),0)</f>
        <v>11</v>
      </c>
      <c r="I127" s="8">
        <f>ROUND(INDEX([1]Calculation!N:N,ROW()),0)</f>
        <v>0</v>
      </c>
      <c r="J127" s="8">
        <f>ROUND(INDEX([1]Calculation!O:O,ROW()),0)</f>
        <v>5</v>
      </c>
      <c r="K127" s="8">
        <f>ROUND(INDEX([1]Calculation!P:P,ROW()),0)</f>
        <v>2</v>
      </c>
      <c r="L127" s="8">
        <f>ROUND(INDEX([1]Calculation!Q:Q,ROW()),0)</f>
        <v>17</v>
      </c>
      <c r="M127" s="8">
        <f>ROUND(INDEX([1]Calculation!R:R,ROW()),0)</f>
        <v>4</v>
      </c>
      <c r="N127" s="8">
        <f>ROUND(INDEX([1]Calculation!S:S,ROW()),0)</f>
        <v>9</v>
      </c>
      <c r="O127" s="8">
        <f>ROUND(INDEX([1]Calculation!T:T,ROW()),0)</f>
        <v>4</v>
      </c>
    </row>
    <row r="128" spans="1:15">
      <c r="A128" t="str">
        <f>INDEX([1]Calculation!$F:$F,ROW())</f>
        <v>Utah</v>
      </c>
      <c r="B128" t="str">
        <f>INDEX([1]Calculation!$D:$D,ROW())</f>
        <v>Suffolk University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132  lv</v>
      </c>
      <c r="E128" s="26">
        <f>INDEX([1]Calculation!$I:$I,ROW())</f>
        <v>43852</v>
      </c>
      <c r="F128" s="12">
        <f>ROUND(INDEX([1]Calculation!AL:AL,ROW()),1)</f>
        <v>10</v>
      </c>
      <c r="G128" s="8">
        <f>ROUND(INDEX([1]Calculation!L:L,ROW()),0)</f>
        <v>12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5</v>
      </c>
      <c r="K128" s="8">
        <f>ROUND(INDEX([1]Calculation!P:P,ROW()),0)</f>
        <v>3</v>
      </c>
      <c r="L128" s="8">
        <f>ROUND(INDEX([1]Calculation!Q:Q,ROW()),0)</f>
        <v>27</v>
      </c>
      <c r="M128" s="8">
        <f>ROUND(INDEX([1]Calculation!R:R,ROW()),0)</f>
        <v>1</v>
      </c>
      <c r="N128" s="8">
        <f>ROUND(INDEX([1]Calculation!S:S,ROW()),0)</f>
        <v>14</v>
      </c>
      <c r="O128" s="8">
        <f>ROUND(INDEX([1]Calculation!T:T,ROW()),0)</f>
        <v>5</v>
      </c>
    </row>
    <row r="129" spans="1:15">
      <c r="A129" t="str">
        <f>INDEX([1]Calculation!$F:$F,ROW())</f>
        <v>US</v>
      </c>
      <c r="B129" t="str">
        <f>INDEX([1]Calculation!$D:$D,ROW())</f>
        <v>Fox News/Beacon Research/Shaw &amp; Co. Research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495  lv</v>
      </c>
      <c r="E129" s="26">
        <f>INDEX([1]Calculation!$I:$I,ROW())</f>
        <v>43852</v>
      </c>
      <c r="F129" s="12">
        <f>ROUND(INDEX([1]Calculation!AL:AL,ROW()),1)</f>
        <v>20.2</v>
      </c>
      <c r="G129" s="8">
        <f>ROUND(INDEX([1]Calculation!L:L,ROW()),0)</f>
        <v>26</v>
      </c>
      <c r="H129" s="8">
        <f>ROUND(INDEX([1]Calculation!M:M,ROW()),0)</f>
        <v>10</v>
      </c>
      <c r="I129" s="8">
        <f>ROUND(INDEX([1]Calculation!N:N,ROW()),0)</f>
        <v>0</v>
      </c>
      <c r="J129" s="8">
        <f>ROUND(INDEX([1]Calculation!O:O,ROW()),0)</f>
        <v>7</v>
      </c>
      <c r="K129" s="8">
        <f>ROUND(INDEX([1]Calculation!P:P,ROW()),0)</f>
        <v>3</v>
      </c>
      <c r="L129" s="8">
        <f>ROUND(INDEX([1]Calculation!Q:Q,ROW()),0)</f>
        <v>23</v>
      </c>
      <c r="M129" s="8">
        <f>ROUND(INDEX([1]Calculation!R:R,ROW()),0)</f>
        <v>3</v>
      </c>
      <c r="N129" s="8">
        <f>ROUND(INDEX([1]Calculation!S:S,ROW()),0)</f>
        <v>14</v>
      </c>
      <c r="O129" s="8">
        <f>ROUND(INDEX([1]Calculation!T:T,ROW()),0)</f>
        <v>5</v>
      </c>
    </row>
    <row r="130" spans="1:15">
      <c r="A130" t="str">
        <f>INDEX([1]Calculation!$F:$F,ROW())</f>
        <v>Iowa</v>
      </c>
      <c r="B130" t="str">
        <f>INDEX([1]Calculation!$D:$D,ROW())</f>
        <v>Civiqs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590  lv</v>
      </c>
      <c r="E130" s="26">
        <f>INDEX([1]Calculation!$I:$I,ROW())</f>
        <v>43851</v>
      </c>
      <c r="F130" s="12">
        <f>ROUND(INDEX([1]Calculation!AL:AL,ROW()),1)</f>
        <v>0.3</v>
      </c>
      <c r="G130" s="8">
        <f>ROUND(INDEX([1]Calculation!L:L,ROW()),0)</f>
        <v>17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19</v>
      </c>
      <c r="K130" s="8">
        <f>ROUND(INDEX([1]Calculation!P:P,ROW()),0)</f>
        <v>6</v>
      </c>
      <c r="L130" s="8">
        <f>ROUND(INDEX([1]Calculation!Q:Q,ROW()),0)</f>
        <v>24</v>
      </c>
      <c r="M130" s="8">
        <f>ROUND(INDEX([1]Calculation!R:R,ROW()),0)</f>
        <v>3</v>
      </c>
      <c r="N130" s="8">
        <f>ROUND(INDEX([1]Calculation!S:S,ROW()),0)</f>
        <v>19</v>
      </c>
      <c r="O130" s="8">
        <f>ROUND(INDEX([1]Calculation!T:T,ROW()),0)</f>
        <v>5</v>
      </c>
    </row>
    <row r="131" spans="1:15">
      <c r="A131" t="str">
        <f>INDEX([1]Calculation!$F:$F,ROW())</f>
        <v>Texas</v>
      </c>
      <c r="B131" t="str">
        <f>INDEX([1]Calculation!$D:$D,ROW())</f>
        <v>Data for Progress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684  lv</v>
      </c>
      <c r="E131" s="26">
        <f>INDEX([1]Calculation!$I:$I,ROW())</f>
        <v>43851</v>
      </c>
      <c r="F131" s="12">
        <f>ROUND(INDEX([1]Calculation!AL:AL,ROW()),1)</f>
        <v>10.7</v>
      </c>
      <c r="G131" s="8">
        <f>ROUND(INDEX([1]Calculation!L:L,ROW()),0)</f>
        <v>26</v>
      </c>
      <c r="H131" s="8">
        <f>ROUND(INDEX([1]Calculation!M:M,ROW()),0)</f>
        <v>7</v>
      </c>
      <c r="I131" s="8">
        <f>ROUND(INDEX([1]Calculation!N:N,ROW()),0)</f>
        <v>0</v>
      </c>
      <c r="J131" s="8">
        <f>ROUND(INDEX([1]Calculation!O:O,ROW()),0)</f>
        <v>10</v>
      </c>
      <c r="K131" s="8">
        <f>ROUND(INDEX([1]Calculation!P:P,ROW()),0)</f>
        <v>4</v>
      </c>
      <c r="L131" s="8">
        <f>ROUND(INDEX([1]Calculation!Q:Q,ROW()),0)</f>
        <v>20</v>
      </c>
      <c r="M131" s="8">
        <f>ROUND(INDEX([1]Calculation!R:R,ROW()),0)</f>
        <v>2</v>
      </c>
      <c r="N131" s="8">
        <f>ROUND(INDEX([1]Calculation!S:S,ROW()),0)</f>
        <v>14</v>
      </c>
      <c r="O131" s="8">
        <f>ROUND(INDEX([1]Calculation!T:T,ROW()),0)</f>
        <v>3</v>
      </c>
    </row>
    <row r="132" spans="1:15">
      <c r="A132" t="str">
        <f>INDEX([1]Calculation!$F:$F,ROW())</f>
        <v>California</v>
      </c>
      <c r="B132" t="str">
        <f>INDEX([1]Calculation!$D:$D,ROW())</f>
        <v>University of California, Berkeley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2895  lv</v>
      </c>
      <c r="E132" s="26">
        <f>INDEX([1]Calculation!$I:$I,ROW())</f>
        <v>43851</v>
      </c>
      <c r="F132" s="12">
        <f>ROUND(INDEX([1]Calculation!AL:AL,ROW()),1)</f>
        <v>20.100000000000001</v>
      </c>
      <c r="G132" s="8">
        <f>ROUND(INDEX([1]Calculation!L:L,ROW()),0)</f>
        <v>15</v>
      </c>
      <c r="H132" s="8">
        <f>ROUND(INDEX([1]Calculation!M:M,ROW()),0)</f>
        <v>6</v>
      </c>
      <c r="I132" s="8">
        <f>ROUND(INDEX([1]Calculation!N:N,ROW()),0)</f>
        <v>1</v>
      </c>
      <c r="J132" s="8">
        <f>ROUND(INDEX([1]Calculation!O:O,ROW()),0)</f>
        <v>7</v>
      </c>
      <c r="K132" s="8">
        <f>ROUND(INDEX([1]Calculation!P:P,ROW()),0)</f>
        <v>5</v>
      </c>
      <c r="L132" s="8">
        <f>ROUND(INDEX([1]Calculation!Q:Q,ROW()),0)</f>
        <v>26</v>
      </c>
      <c r="M132" s="8">
        <f>ROUND(INDEX([1]Calculation!R:R,ROW()),0)</f>
        <v>2</v>
      </c>
      <c r="N132" s="8">
        <f>ROUND(INDEX([1]Calculation!S:S,ROW()),0)</f>
        <v>20</v>
      </c>
      <c r="O132" s="8">
        <f>ROUND(INDEX([1]Calculation!T:T,ROW()),0)</f>
        <v>4</v>
      </c>
    </row>
    <row r="133" spans="1:15">
      <c r="A133" t="str">
        <f>INDEX([1]Calculation!$F:$F,ROW())</f>
        <v>New Hampshire</v>
      </c>
      <c r="B133" t="str">
        <f>INDEX([1]Calculation!$D:$D,ROW())</f>
        <v>MassINC Polling Group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426  lv</v>
      </c>
      <c r="E133" s="26">
        <f>INDEX([1]Calculation!$I:$I,ROW())</f>
        <v>43851</v>
      </c>
      <c r="F133" s="12">
        <f>ROUND(INDEX([1]Calculation!AL:AL,ROW()),1)</f>
        <v>16.3</v>
      </c>
      <c r="G133" s="8">
        <f>ROUND(INDEX([1]Calculation!L:L,ROW()),0)</f>
        <v>14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17</v>
      </c>
      <c r="K133" s="8">
        <f>ROUND(INDEX([1]Calculation!P:P,ROW()),0)</f>
        <v>6</v>
      </c>
      <c r="L133" s="8">
        <f>ROUND(INDEX([1]Calculation!Q:Q,ROW()),0)</f>
        <v>29</v>
      </c>
      <c r="M133" s="8">
        <f>ROUND(INDEX([1]Calculation!R:R,ROW()),0)</f>
        <v>2</v>
      </c>
      <c r="N133" s="8">
        <f>ROUND(INDEX([1]Calculation!S:S,ROW()),0)</f>
        <v>13</v>
      </c>
      <c r="O133" s="8">
        <f>ROUND(INDEX([1]Calculation!T:T,ROW()),0)</f>
        <v>5</v>
      </c>
    </row>
    <row r="134" spans="1:15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470  lv</v>
      </c>
      <c r="E134" s="26">
        <f>INDEX([1]Calculation!$I:$I,ROW())</f>
        <v>43851</v>
      </c>
      <c r="F134" s="12">
        <f>ROUND(INDEX([1]Calculation!AL:AL,ROW()),1)</f>
        <v>0</v>
      </c>
      <c r="G134" s="8">
        <f>ROUND(INDEX([1]Calculation!L:L,ROW()),0)</f>
        <v>28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4</v>
      </c>
      <c r="L134" s="8">
        <f>ROUND(INDEX([1]Calculation!Q:Q,ROW()),0)</f>
        <v>18</v>
      </c>
      <c r="M134" s="8">
        <f>ROUND(INDEX([1]Calculation!R:R,ROW()),0)</f>
        <v>2</v>
      </c>
      <c r="N134" s="8">
        <f>ROUND(INDEX([1]Calculation!S:S,ROW()),0)</f>
        <v>21</v>
      </c>
      <c r="O134" s="8">
        <f>ROUND(INDEX([1]Calculation!T:T,ROW()),0)</f>
        <v>3</v>
      </c>
    </row>
    <row r="135" spans="1:15">
      <c r="A135" t="str">
        <f>INDEX([1]Calculation!$F:$F,ROW())</f>
        <v>US</v>
      </c>
      <c r="B135" t="str">
        <f>INDEX([1]Calculation!$D:$D,ROW())</f>
        <v>Monmouth University</v>
      </c>
      <c r="C135" t="str">
        <f>IF(INDEX([1]Calculation!$G:$G,ROW())=0,"-",INDEX([1]Calculation!$G:$G,ROW()))</f>
        <v>A+</v>
      </c>
      <c r="D135" t="str">
        <f>INDEX([1]Calculation!$J:$J,ROW())&amp;"  "&amp;INDEX([1]Calculation!$K:$K,ROW())</f>
        <v>372  rv</v>
      </c>
      <c r="E135" s="26">
        <f>INDEX([1]Calculation!$I:$I,ROW())</f>
        <v>43850</v>
      </c>
      <c r="F135" s="12">
        <f>ROUND(INDEX([1]Calculation!AL:AL,ROW()),1)</f>
        <v>2.8</v>
      </c>
      <c r="G135" s="8">
        <f>ROUND(INDEX([1]Calculation!L:L,ROW()),0)</f>
        <v>30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5</v>
      </c>
      <c r="L135" s="8">
        <f>ROUND(INDEX([1]Calculation!Q:Q,ROW()),0)</f>
        <v>23</v>
      </c>
      <c r="M135" s="8">
        <f>ROUND(INDEX([1]Calculation!R:R,ROW()),0)</f>
        <v>1</v>
      </c>
      <c r="N135" s="8">
        <f>ROUND(INDEX([1]Calculation!S:S,ROW()),0)</f>
        <v>14</v>
      </c>
      <c r="O135" s="8">
        <f>ROUND(INDEX([1]Calculation!T:T,ROW()),0)</f>
        <v>3</v>
      </c>
    </row>
    <row r="136" spans="1:15">
      <c r="A136" t="str">
        <f>INDEX([1]Calculation!$F:$F,ROW())</f>
        <v>Wisconsin</v>
      </c>
      <c r="B136" t="str">
        <f>INDEX([1]Calculation!$D:$D,ROW())</f>
        <v>Baldwin Wallace University/Oakland University/Ohio Northern University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464  rv</v>
      </c>
      <c r="E136" s="26">
        <f>INDEX([1]Calculation!$I:$I,ROW())</f>
        <v>43850</v>
      </c>
      <c r="F136" s="12">
        <f>ROUND(INDEX([1]Calculation!AL:AL,ROW()),1)</f>
        <v>5.5</v>
      </c>
      <c r="G136" s="8">
        <f>ROUND(INDEX([1]Calculation!L:L,ROW()),0)</f>
        <v>22</v>
      </c>
      <c r="H136" s="8">
        <f>ROUND(INDEX([1]Calculation!M:M,ROW()),0)</f>
        <v>8</v>
      </c>
      <c r="I136" s="8">
        <f>ROUND(INDEX([1]Calculation!N:N,ROW()),0)</f>
        <v>0</v>
      </c>
      <c r="J136" s="8">
        <f>ROUND(INDEX([1]Calculation!O:O,ROW()),0)</f>
        <v>8</v>
      </c>
      <c r="K136" s="8">
        <f>ROUND(INDEX([1]Calculation!P:P,ROW()),0)</f>
        <v>3</v>
      </c>
      <c r="L136" s="8">
        <f>ROUND(INDEX([1]Calculation!Q:Q,ROW()),0)</f>
        <v>28</v>
      </c>
      <c r="M136" s="8">
        <f>ROUND(INDEX([1]Calculation!R:R,ROW()),0)</f>
        <v>0</v>
      </c>
      <c r="N136" s="8">
        <f>ROUND(INDEX([1]Calculation!S:S,ROW()),0)</f>
        <v>15</v>
      </c>
      <c r="O136" s="8">
        <f>ROUND(INDEX([1]Calculation!T:T,ROW()),0)</f>
        <v>2</v>
      </c>
    </row>
    <row r="137" spans="1:15">
      <c r="A137" t="str">
        <f>INDEX([1]Calculation!$F:$F,ROW())</f>
        <v>Michigan</v>
      </c>
      <c r="B137" t="str">
        <f>INDEX([1]Calculation!$D:$D,ROW())</f>
        <v>Baldwin Wallace University/Oakland University/Ohio Northern University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477  rv</v>
      </c>
      <c r="E137" s="26">
        <f>INDEX([1]Calculation!$I:$I,ROW())</f>
        <v>43850</v>
      </c>
      <c r="F137" s="12">
        <f>ROUND(INDEX([1]Calculation!AL:AL,ROW()),1)</f>
        <v>5.6</v>
      </c>
      <c r="G137" s="8">
        <f>ROUND(INDEX([1]Calculation!L:L,ROW()),0)</f>
        <v>27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2</v>
      </c>
      <c r="L137" s="8">
        <f>ROUND(INDEX([1]Calculation!Q:Q,ROW()),0)</f>
        <v>22</v>
      </c>
      <c r="M137" s="8">
        <f>ROUND(INDEX([1]Calculation!R:R,ROW()),0)</f>
        <v>2</v>
      </c>
      <c r="N137" s="8">
        <f>ROUND(INDEX([1]Calculation!S:S,ROW()),0)</f>
        <v>14</v>
      </c>
      <c r="O137" s="8">
        <f>ROUND(INDEX([1]Calculation!T:T,ROW()),0)</f>
        <v>4</v>
      </c>
    </row>
    <row r="138" spans="1:15">
      <c r="A138" t="str">
        <f>INDEX([1]Calculation!$F:$F,ROW())</f>
        <v>Pennsylvania</v>
      </c>
      <c r="B138" t="str">
        <f>INDEX([1]Calculation!$D:$D,ROW())</f>
        <v>Baldwin Wallace University/Oakland University/Ohio Northern University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502  rv</v>
      </c>
      <c r="E138" s="26">
        <f>INDEX([1]Calculation!$I:$I,ROW())</f>
        <v>43850</v>
      </c>
      <c r="F138" s="12">
        <f>ROUND(INDEX([1]Calculation!AL:AL,ROW()),1)</f>
        <v>5.7</v>
      </c>
      <c r="G138" s="8">
        <f>ROUND(INDEX([1]Calculation!L:L,ROW()),0)</f>
        <v>31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3</v>
      </c>
      <c r="L138" s="8">
        <f>ROUND(INDEX([1]Calculation!Q:Q,ROW()),0)</f>
        <v>21</v>
      </c>
      <c r="M138" s="8">
        <f>ROUND(INDEX([1]Calculation!R:R,ROW()),0)</f>
        <v>1</v>
      </c>
      <c r="N138" s="8">
        <f>ROUND(INDEX([1]Calculation!S:S,ROW()),0)</f>
        <v>12</v>
      </c>
      <c r="O138" s="8">
        <f>ROUND(INDEX([1]Calculation!T:T,ROW()),0)</f>
        <v>3</v>
      </c>
    </row>
    <row r="139" spans="1:15">
      <c r="A139" t="str">
        <f>INDEX([1]Calculation!$F:$F,ROW())</f>
        <v>Ohio</v>
      </c>
      <c r="B139" t="str">
        <f>INDEX([1]Calculation!$D:$D,ROW())</f>
        <v>Baldwin Wallace University/Oakland University/Ohio Northern University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428  rv</v>
      </c>
      <c r="E139" s="26">
        <f>INDEX([1]Calculation!$I:$I,ROW())</f>
        <v>43850</v>
      </c>
      <c r="F139" s="12">
        <f>ROUND(INDEX([1]Calculation!AL:AL,ROW()),1)</f>
        <v>5.4</v>
      </c>
      <c r="G139" s="8">
        <f>ROUND(INDEX([1]Calculation!L:L,ROW()),0)</f>
        <v>32</v>
      </c>
      <c r="H139" s="8">
        <f>ROUND(INDEX([1]Calculation!M:M,ROW()),0)</f>
        <v>10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2</v>
      </c>
      <c r="L139" s="8">
        <f>ROUND(INDEX([1]Calculation!Q:Q,ROW()),0)</f>
        <v>21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2</v>
      </c>
    </row>
    <row r="140" spans="1:15">
      <c r="A140" t="str">
        <f>INDEX([1]Calculation!$F:$F,ROW())</f>
        <v>US</v>
      </c>
      <c r="B140" t="str">
        <f>INDEX([1]Calculation!$D:$D,ROW())</f>
        <v>Pew Research Center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5861  rv</v>
      </c>
      <c r="E140" s="26">
        <f>INDEX([1]Calculation!$I:$I,ROW())</f>
        <v>43849</v>
      </c>
      <c r="F140" s="12">
        <f>ROUND(INDEX([1]Calculation!AL:AL,ROW()),1)</f>
        <v>21.7</v>
      </c>
      <c r="G140" s="8">
        <f>ROUND(INDEX([1]Calculation!L:L,ROW()),0)</f>
        <v>26</v>
      </c>
      <c r="H140" s="8">
        <f>ROUND(INDEX([1]Calculation!M:M,ROW()),0)</f>
        <v>5</v>
      </c>
      <c r="I140" s="8">
        <f>ROUND(INDEX([1]Calculation!N:N,ROW()),0)</f>
        <v>1</v>
      </c>
      <c r="J140" s="8">
        <f>ROUND(INDEX([1]Calculation!O:O,ROW()),0)</f>
        <v>7</v>
      </c>
      <c r="K140" s="8">
        <f>ROUND(INDEX([1]Calculation!P:P,ROW()),0)</f>
        <v>2</v>
      </c>
      <c r="L140" s="8">
        <f>ROUND(INDEX([1]Calculation!Q:Q,ROW()),0)</f>
        <v>21</v>
      </c>
      <c r="M140" s="8">
        <f>ROUND(INDEX([1]Calculation!R:R,ROW()),0)</f>
        <v>1</v>
      </c>
      <c r="N140" s="8">
        <f>ROUND(INDEX([1]Calculation!S:S,ROW()),0)</f>
        <v>16</v>
      </c>
      <c r="O140" s="8">
        <f>ROUND(INDEX([1]Calculation!T:T,ROW()),0)</f>
        <v>3</v>
      </c>
    </row>
    <row r="141" spans="1:15">
      <c r="A141" t="str">
        <f>INDEX([1]Calculation!$F:$F,ROW())</f>
        <v>Texas</v>
      </c>
      <c r="B141" t="str">
        <f>INDEX([1]Calculation!$D:$D,ROW())</f>
        <v>Texas Lyceum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401  lv</v>
      </c>
      <c r="E141" s="26">
        <f>INDEX([1]Calculation!$I:$I,ROW())</f>
        <v>43849</v>
      </c>
      <c r="F141" s="12">
        <f>ROUND(INDEX([1]Calculation!AL:AL,ROW()),1)</f>
        <v>6.1</v>
      </c>
      <c r="G141" s="8">
        <f>ROUND(INDEX([1]Calculation!L:L,ROW()),0)</f>
        <v>28</v>
      </c>
      <c r="H141" s="8">
        <f>ROUND(INDEX([1]Calculation!M:M,ROW()),0)</f>
        <v>9</v>
      </c>
      <c r="I141" s="8">
        <f>ROUND(INDEX([1]Calculation!N:N,ROW()),0)</f>
        <v>1</v>
      </c>
      <c r="J141" s="8">
        <f>ROUND(INDEX([1]Calculation!O:O,ROW()),0)</f>
        <v>6</v>
      </c>
      <c r="K141" s="8">
        <f>ROUND(INDEX([1]Calculation!P:P,ROW()),0)</f>
        <v>4</v>
      </c>
      <c r="L141" s="8">
        <f>ROUND(INDEX([1]Calculation!Q:Q,ROW()),0)</f>
        <v>26</v>
      </c>
      <c r="M141" s="8">
        <f>ROUND(INDEX([1]Calculation!R:R,ROW()),0)</f>
        <v>2</v>
      </c>
      <c r="N141" s="8">
        <f>ROUND(INDEX([1]Calculation!S:S,ROW()),0)</f>
        <v>13</v>
      </c>
      <c r="O141" s="8">
        <f>ROUND(INDEX([1]Calculation!T:T,ROW()),0)</f>
        <v>0</v>
      </c>
    </row>
    <row r="142" spans="1:15">
      <c r="A142" t="str">
        <f>INDEX([1]Calculation!$F:$F,ROW())</f>
        <v>New York</v>
      </c>
      <c r="B142" t="str">
        <f>INDEX([1]Calculation!$D:$D,ROW())</f>
        <v>Civis Analytics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845  lv</v>
      </c>
      <c r="E142" s="26">
        <f>INDEX([1]Calculation!$I:$I,ROW())</f>
        <v>43849</v>
      </c>
      <c r="F142" s="12">
        <f>ROUND(INDEX([1]Calculation!AL:AL,ROW()),1)</f>
        <v>7.9</v>
      </c>
      <c r="G142" s="8">
        <f>ROUND(INDEX([1]Calculation!L:L,ROW()),0)</f>
        <v>30</v>
      </c>
      <c r="H142" s="8">
        <f>ROUND(INDEX([1]Calculation!M:M,ROW()),0)</f>
        <v>17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2</v>
      </c>
      <c r="L142" s="8">
        <f>ROUND(INDEX([1]Calculation!Q:Q,ROW()),0)</f>
        <v>17</v>
      </c>
      <c r="M142" s="8">
        <f>ROUND(INDEX([1]Calculation!R:R,ROW()),0)</f>
        <v>4</v>
      </c>
      <c r="N142" s="8">
        <f>ROUND(INDEX([1]Calculation!S:S,ROW()),0)</f>
        <v>14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SSRS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500  rv</v>
      </c>
      <c r="E143" s="26">
        <f>INDEX([1]Calculation!$I:$I,ROW())</f>
        <v>43849</v>
      </c>
      <c r="F143" s="12">
        <f>ROUND(INDEX([1]Calculation!AL:AL,ROW()),1)</f>
        <v>15.6</v>
      </c>
      <c r="G143" s="8">
        <f>ROUND(INDEX([1]Calculation!L:L,ROW()),0)</f>
        <v>24</v>
      </c>
      <c r="H143" s="8">
        <f>ROUND(INDEX([1]Calculation!M:M,ROW()),0)</f>
        <v>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4</v>
      </c>
      <c r="L143" s="8">
        <f>ROUND(INDEX([1]Calculation!Q:Q,ROW()),0)</f>
        <v>27</v>
      </c>
      <c r="M143" s="8">
        <f>ROUND(INDEX([1]Calculation!R:R,ROW()),0)</f>
        <v>2</v>
      </c>
      <c r="N143" s="8">
        <f>ROUND(INDEX([1]Calculation!S:S,ROW()),0)</f>
        <v>14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Morning Consult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12402  lv</v>
      </c>
      <c r="E144" s="26">
        <f>INDEX([1]Calculation!$I:$I,ROW())</f>
        <v>43849</v>
      </c>
      <c r="F144" s="12">
        <f>ROUND(INDEX([1]Calculation!AL:AL,ROW()),1)</f>
        <v>0.2</v>
      </c>
      <c r="G144" s="8">
        <f>ROUND(INDEX([1]Calculation!L:L,ROW()),0)</f>
        <v>29</v>
      </c>
      <c r="H144" s="8">
        <f>ROUND(INDEX([1]Calculation!M:M,ROW()),0)</f>
        <v>10</v>
      </c>
      <c r="I144" s="8">
        <f>ROUND(INDEX([1]Calculation!N:N,ROW()),0)</f>
        <v>0</v>
      </c>
      <c r="J144" s="8">
        <f>ROUND(INDEX([1]Calculation!O:O,ROW()),0)</f>
        <v>8</v>
      </c>
      <c r="K144" s="8">
        <f>ROUND(INDEX([1]Calculation!P:P,ROW()),0)</f>
        <v>3</v>
      </c>
      <c r="L144" s="8">
        <f>ROUND(INDEX([1]Calculation!Q:Q,ROW()),0)</f>
        <v>24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4</v>
      </c>
    </row>
    <row r="145" spans="1:15">
      <c r="A145" t="str">
        <f>INDEX([1]Calculation!$F:$F,ROW())</f>
        <v>New Hampshire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6">
        <f>INDEX([1]Calculation!$I:$I,ROW())</f>
        <v>43849</v>
      </c>
      <c r="F145" s="12">
        <f>ROUND(INDEX([1]Calculation!AL:AL,ROW()),1)</f>
        <v>0</v>
      </c>
      <c r="G145" s="8">
        <f>ROUND(INDEX([1]Calculation!L:L,ROW()),0)</f>
        <v>15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16</v>
      </c>
      <c r="M145" s="8">
        <f>ROUND(INDEX([1]Calculation!R:R,ROW()),0)</f>
        <v>3</v>
      </c>
      <c r="N145" s="8">
        <f>ROUND(INDEX([1]Calculation!S:S,ROW()),0)</f>
        <v>10</v>
      </c>
      <c r="O145" s="8">
        <f>ROUND(INDEX([1]Calculation!T:T,ROW()),0)</f>
        <v>6</v>
      </c>
    </row>
    <row r="146" spans="1:15">
      <c r="A146" t="str">
        <f>INDEX([1]Calculation!$F:$F,ROW())</f>
        <v>New Jersey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388  lv</v>
      </c>
      <c r="E146" s="26">
        <f>INDEX([1]Calculation!$I:$I,ROW())</f>
        <v>43849</v>
      </c>
      <c r="F146" s="12">
        <f>ROUND(INDEX([1]Calculation!AL:AL,ROW()),1)</f>
        <v>9.1999999999999993</v>
      </c>
      <c r="G146" s="8">
        <f>ROUND(INDEX([1]Calculation!L:L,ROW()),0)</f>
        <v>28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25</v>
      </c>
      <c r="M146" s="8">
        <f>ROUND(INDEX([1]Calculation!R:R,ROW()),0)</f>
        <v>0</v>
      </c>
      <c r="N146" s="8">
        <f>ROUND(INDEX([1]Calculation!S:S,ROW()),0)</f>
        <v>15</v>
      </c>
      <c r="O146" s="8">
        <f>ROUND(INDEX([1]Calculation!T:T,ROW()),0)</f>
        <v>6</v>
      </c>
    </row>
    <row r="147" spans="1:15">
      <c r="A147" t="str">
        <f>INDEX([1]Calculation!$F:$F,ROW())</f>
        <v>Iowa</v>
      </c>
      <c r="B147" t="str">
        <f>INDEX([1]Calculation!$D:$D,ROW())</f>
        <v>David Binder Research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500  lv</v>
      </c>
      <c r="E147" s="26">
        <f>INDEX([1]Calculation!$I:$I,ROW())</f>
        <v>43848</v>
      </c>
      <c r="F147" s="12">
        <f>ROUND(INDEX([1]Calculation!AL:AL,ROW()),1)</f>
        <v>0.2</v>
      </c>
      <c r="G147" s="8">
        <f>ROUND(INDEX([1]Calculation!L:L,ROW()),0)</f>
        <v>24</v>
      </c>
      <c r="H147" s="8">
        <f>ROUND(INDEX([1]Calculation!M:M,ROW()),0)</f>
        <v>1</v>
      </c>
      <c r="I147" s="8">
        <f>ROUND(INDEX([1]Calculation!N:N,ROW()),0)</f>
        <v>0</v>
      </c>
      <c r="J147" s="8">
        <f>ROUND(INDEX([1]Calculation!O:O,ROW()),0)</f>
        <v>16</v>
      </c>
      <c r="K147" s="8">
        <f>ROUND(INDEX([1]Calculation!P:P,ROW()),0)</f>
        <v>11</v>
      </c>
      <c r="L147" s="8">
        <f>ROUND(INDEX([1]Calculation!Q:Q,ROW()),0)</f>
        <v>14</v>
      </c>
      <c r="M147" s="8">
        <f>ROUND(INDEX([1]Calculation!R:R,ROW()),0)</f>
        <v>4</v>
      </c>
      <c r="N147" s="8">
        <f>ROUND(INDEX([1]Calculation!S:S,ROW()),0)</f>
        <v>18</v>
      </c>
      <c r="O147" s="8">
        <f>ROUND(INDEX([1]Calculation!T:T,ROW()),0)</f>
        <v>3</v>
      </c>
    </row>
    <row r="148" spans="1:15">
      <c r="A148" t="str">
        <f>INDEX([1]Calculation!$F:$F,ROW())</f>
        <v>Iowa</v>
      </c>
      <c r="B148" t="str">
        <f>INDEX([1]Calculation!$D:$D,ROW())</f>
        <v>Neighborhood Research and Media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300  lv</v>
      </c>
      <c r="E148" s="26">
        <f>INDEX([1]Calculation!$I:$I,ROW())</f>
        <v>43847</v>
      </c>
      <c r="F148" s="12">
        <f>ROUND(INDEX([1]Calculation!AL:AL,ROW()),1)</f>
        <v>6.8</v>
      </c>
      <c r="G148" s="8">
        <f>ROUND(INDEX([1]Calculation!L:L,ROW()),0)</f>
        <v>23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17</v>
      </c>
      <c r="K148" s="8">
        <f>ROUND(INDEX([1]Calculation!P:P,ROW()),0)</f>
        <v>11</v>
      </c>
      <c r="L148" s="8">
        <f>ROUND(INDEX([1]Calculation!Q:Q,ROW()),0)</f>
        <v>10</v>
      </c>
      <c r="M148" s="8">
        <f>ROUND(INDEX([1]Calculation!R:R,ROW()),0)</f>
        <v>2</v>
      </c>
      <c r="N148" s="8">
        <f>ROUND(INDEX([1]Calculation!S:S,ROW()),0)</f>
        <v>15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Zogby Interactive/JZ Analytics</v>
      </c>
      <c r="C149" t="str">
        <f>IF(INDEX([1]Calculation!$G:$G,ROW())=0,"-",INDEX([1]Calculation!$G:$G,ROW()))</f>
        <v>C</v>
      </c>
      <c r="D149" t="str">
        <f>INDEX([1]Calculation!$J:$J,ROW())&amp;"  "&amp;INDEX([1]Calculation!$K:$K,ROW())</f>
        <v>438  lv</v>
      </c>
      <c r="E149" s="26">
        <f>INDEX([1]Calculation!$I:$I,ROW())</f>
        <v>43846</v>
      </c>
      <c r="F149" s="12">
        <f>ROUND(INDEX([1]Calculation!AL:AL,ROW()),1)</f>
        <v>6.2</v>
      </c>
      <c r="G149" s="8">
        <f>ROUND(INDEX([1]Calculation!L:L,ROW()),0)</f>
        <v>24</v>
      </c>
      <c r="H149" s="8">
        <f>ROUND(INDEX([1]Calculation!M:M,ROW()),0)</f>
        <v>11</v>
      </c>
      <c r="I149" s="8">
        <f>ROUND(INDEX([1]Calculation!N:N,ROW()),0)</f>
        <v>0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24</v>
      </c>
      <c r="M149" s="8">
        <f>ROUND(INDEX([1]Calculation!R:R,ROW()),0)</f>
        <v>3</v>
      </c>
      <c r="N149" s="8">
        <f>ROUND(INDEX([1]Calculation!S:S,ROW()),0)</f>
        <v>11</v>
      </c>
      <c r="O149" s="8">
        <f>ROUND(INDEX([1]Calculation!T:T,ROW()),0)</f>
        <v>6</v>
      </c>
    </row>
    <row r="150" spans="1:15">
      <c r="A150" t="str">
        <f>INDEX([1]Calculation!$F:$F,ROW())</f>
        <v>US</v>
      </c>
      <c r="B150" t="str">
        <f>INDEX([1]Calculation!$D:$D,ROW())</f>
        <v>Ipsos</v>
      </c>
      <c r="C150" t="str">
        <f>IF(INDEX([1]Calculation!$G:$G,ROW())=0,"-",INDEX([1]Calculation!$G:$G,ROW()))</f>
        <v>B+</v>
      </c>
      <c r="D150" t="str">
        <f>INDEX([1]Calculation!$J:$J,ROW())&amp;"  "&amp;INDEX([1]Calculation!$K:$K,ROW())</f>
        <v>681  a</v>
      </c>
      <c r="E150" s="26">
        <f>INDEX([1]Calculation!$I:$I,ROW())</f>
        <v>43846</v>
      </c>
      <c r="F150" s="12">
        <f>ROUND(INDEX([1]Calculation!AL:AL,ROW()),1)</f>
        <v>0</v>
      </c>
      <c r="G150" s="8">
        <f>ROUND(INDEX([1]Calculation!L:L,ROW()),0)</f>
        <v>18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6</v>
      </c>
      <c r="K150" s="8">
        <f>ROUND(INDEX([1]Calculation!P:P,ROW()),0)</f>
        <v>1</v>
      </c>
      <c r="L150" s="8">
        <f>ROUND(INDEX([1]Calculation!Q:Q,ROW()),0)</f>
        <v>19</v>
      </c>
      <c r="M150" s="8">
        <f>ROUND(INDEX([1]Calculation!R:R,ROW()),0)</f>
        <v>1</v>
      </c>
      <c r="N150" s="8">
        <f>ROUND(INDEX([1]Calculation!S:S,ROW()),0)</f>
        <v>10</v>
      </c>
      <c r="O150" s="8">
        <f>ROUND(INDEX([1]Calculation!T:T,ROW()),0)</f>
        <v>3</v>
      </c>
    </row>
    <row r="151" spans="1:15">
      <c r="A151" t="str">
        <f>INDEX([1]Calculation!$F:$F,ROW())</f>
        <v>California</v>
      </c>
      <c r="B151" t="str">
        <f>INDEX([1]Calculation!$D:$D,ROW())</f>
        <v>SurveyUSA</v>
      </c>
      <c r="C151" t="str">
        <f>IF(INDEX([1]Calculation!$G:$G,ROW())=0,"-",INDEX([1]Calculation!$G:$G,ROW()))</f>
        <v>A</v>
      </c>
      <c r="D151" t="str">
        <f>INDEX([1]Calculation!$J:$J,ROW())&amp;"  "&amp;INDEX([1]Calculation!$K:$K,ROW())</f>
        <v>565  lv</v>
      </c>
      <c r="E151" s="26">
        <f>INDEX([1]Calculation!$I:$I,ROW())</f>
        <v>43846</v>
      </c>
      <c r="F151" s="12">
        <f>ROUND(INDEX([1]Calculation!AL:AL,ROW()),1)</f>
        <v>23.7</v>
      </c>
      <c r="G151" s="8">
        <f>ROUND(INDEX([1]Calculation!L:L,ROW()),0)</f>
        <v>30</v>
      </c>
      <c r="H151" s="8">
        <f>ROUND(INDEX([1]Calculation!M:M,ROW()),0)</f>
        <v>6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2</v>
      </c>
      <c r="L151" s="8">
        <f>ROUND(INDEX([1]Calculation!Q:Q,ROW()),0)</f>
        <v>20</v>
      </c>
      <c r="M151" s="8">
        <f>ROUND(INDEX([1]Calculation!R:R,ROW()),0)</f>
        <v>4</v>
      </c>
      <c r="N151" s="8">
        <f>ROUND(INDEX([1]Calculation!S:S,ROW()),0)</f>
        <v>20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SurveyUSA</v>
      </c>
      <c r="C152" t="str">
        <f>IF(INDEX([1]Calculation!$G:$G,ROW())=0,"-",INDEX([1]Calculation!$G:$G,ROW()))</f>
        <v>A</v>
      </c>
      <c r="D152" t="str">
        <f>INDEX([1]Calculation!$J:$J,ROW())&amp;"  "&amp;INDEX([1]Calculation!$K:$K,ROW())</f>
        <v>1086  lv</v>
      </c>
      <c r="E152" s="26">
        <f>INDEX([1]Calculation!$I:$I,ROW())</f>
        <v>43846</v>
      </c>
      <c r="F152" s="12">
        <f>ROUND(INDEX([1]Calculation!AL:AL,ROW()),1)</f>
        <v>34.200000000000003</v>
      </c>
      <c r="G152" s="8">
        <f>ROUND(INDEX([1]Calculation!L:L,ROW()),0)</f>
        <v>32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2</v>
      </c>
      <c r="L152" s="8">
        <f>ROUND(INDEX([1]Calculation!Q:Q,ROW()),0)</f>
        <v>21</v>
      </c>
      <c r="M152" s="8">
        <f>ROUND(INDEX([1]Calculation!R:R,ROW()),0)</f>
        <v>3</v>
      </c>
      <c r="N152" s="8">
        <f>ROUND(INDEX([1]Calculation!S:S,ROW()),0)</f>
        <v>14</v>
      </c>
      <c r="O152" s="8">
        <f>ROUND(INDEX([1]Calculation!T:T,ROW()),0)</f>
        <v>4</v>
      </c>
    </row>
    <row r="153" spans="1:15">
      <c r="A153" t="str">
        <f>INDEX([1]Calculation!$F:$F,ROW())</f>
        <v>New Hampshire</v>
      </c>
      <c r="B153" t="str">
        <f>INDEX([1]Calculation!$D:$D,ROW())</f>
        <v>Emerson College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657  lv</v>
      </c>
      <c r="E153" s="26">
        <f>INDEX([1]Calculation!$I:$I,ROW())</f>
        <v>43846</v>
      </c>
      <c r="F153" s="12">
        <f>ROUND(INDEX([1]Calculation!AL:AL,ROW()),1)</f>
        <v>0</v>
      </c>
      <c r="G153" s="8">
        <f>ROUND(INDEX([1]Calculation!L:L,ROW()),0)</f>
        <v>14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18</v>
      </c>
      <c r="K153" s="8">
        <f>ROUND(INDEX([1]Calculation!P:P,ROW()),0)</f>
        <v>10</v>
      </c>
      <c r="L153" s="8">
        <f>ROUND(INDEX([1]Calculation!Q:Q,ROW()),0)</f>
        <v>23</v>
      </c>
      <c r="M153" s="8">
        <f>ROUND(INDEX([1]Calculation!R:R,ROW()),0)</f>
        <v>4</v>
      </c>
      <c r="N153" s="8">
        <f>ROUND(INDEX([1]Calculation!S:S,ROW()),0)</f>
        <v>14</v>
      </c>
      <c r="O153" s="8">
        <f>ROUND(INDEX([1]Calculation!T:T,ROW()),0)</f>
        <v>6</v>
      </c>
    </row>
    <row r="154" spans="1:15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552  rv</v>
      </c>
      <c r="E154" s="26">
        <f>INDEX([1]Calculation!$I:$I,ROW())</f>
        <v>43846</v>
      </c>
      <c r="F154" s="12">
        <f>ROUND(INDEX([1]Calculation!AL:AL,ROW()),1)</f>
        <v>0.1</v>
      </c>
      <c r="G154" s="8">
        <f>ROUND(INDEX([1]Calculation!L:L,ROW()),0)</f>
        <v>19</v>
      </c>
      <c r="H154" s="8">
        <f>ROUND(INDEX([1]Calculation!M:M,ROW()),0)</f>
        <v>9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2</v>
      </c>
      <c r="L154" s="8">
        <f>ROUND(INDEX([1]Calculation!Q:Q,ROW()),0)</f>
        <v>20</v>
      </c>
      <c r="M154" s="8">
        <f>ROUND(INDEX([1]Calculation!R:R,ROW()),0)</f>
        <v>2</v>
      </c>
      <c r="N154" s="8">
        <f>ROUND(INDEX([1]Calculation!S:S,ROW()),0)</f>
        <v>12</v>
      </c>
      <c r="O154" s="8">
        <f>ROUND(INDEX([1]Calculation!T:T,ROW()),0)</f>
        <v>4</v>
      </c>
    </row>
    <row r="155" spans="1:15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521  lv</v>
      </c>
      <c r="E155" s="26">
        <f>INDEX([1]Calculation!$I:$I,ROW())</f>
        <v>43844</v>
      </c>
      <c r="F155" s="12">
        <f>ROUND(INDEX([1]Calculation!AL:AL,ROW()),1)</f>
        <v>0</v>
      </c>
      <c r="G155" s="8">
        <f>ROUND(INDEX([1]Calculation!L:L,ROW()),0)</f>
        <v>27</v>
      </c>
      <c r="H155" s="8">
        <f>ROUND(INDEX([1]Calculation!M:M,ROW()),0)</f>
        <v>5</v>
      </c>
      <c r="I155" s="8">
        <f>ROUND(INDEX([1]Calculation!N:N,ROW()),0)</f>
        <v>2</v>
      </c>
      <c r="J155" s="8">
        <f>ROUND(INDEX([1]Calculation!O:O,ROW()),0)</f>
        <v>7</v>
      </c>
      <c r="K155" s="8">
        <f>ROUND(INDEX([1]Calculation!P:P,ROW()),0)</f>
        <v>3</v>
      </c>
      <c r="L155" s="8">
        <f>ROUND(INDEX([1]Calculation!Q:Q,ROW()),0)</f>
        <v>20</v>
      </c>
      <c r="M155" s="8">
        <f>ROUND(INDEX([1]Calculation!R:R,ROW()),0)</f>
        <v>1</v>
      </c>
      <c r="N155" s="8">
        <f>ROUND(INDEX([1]Calculation!S:S,ROW()),0)</f>
        <v>19</v>
      </c>
      <c r="O155" s="8">
        <f>ROUND(INDEX([1]Calculation!T:T,ROW()),0)</f>
        <v>3</v>
      </c>
    </row>
    <row r="156" spans="1:15">
      <c r="A156" t="str">
        <f>INDEX([1]Calculation!$F:$F,ROW())</f>
        <v>US</v>
      </c>
      <c r="B156" t="str">
        <f>INDEX([1]Calculation!$D:$D,ROW())</f>
        <v>Harris Insights &amp; Analytics</v>
      </c>
      <c r="C156" t="str">
        <f>IF(INDEX([1]Calculation!$G:$G,ROW())=0,"-",INDEX([1]Calculation!$G:$G,ROW()))</f>
        <v>C+</v>
      </c>
      <c r="D156" t="str">
        <f>INDEX([1]Calculation!$J:$J,ROW())&amp;"  "&amp;INDEX([1]Calculation!$K:$K,ROW())</f>
        <v>451  rv</v>
      </c>
      <c r="E156" s="26">
        <f>INDEX([1]Calculation!$I:$I,ROW())</f>
        <v>43844</v>
      </c>
      <c r="F156" s="12">
        <f>ROUND(INDEX([1]Calculation!AL:AL,ROW()),1)</f>
        <v>0.1</v>
      </c>
      <c r="G156" s="8">
        <f>ROUND(INDEX([1]Calculation!L:L,ROW()),0)</f>
        <v>29</v>
      </c>
      <c r="H156" s="8">
        <f>ROUND(INDEX([1]Calculation!M:M,ROW()),0)</f>
        <v>7</v>
      </c>
      <c r="I156" s="8">
        <f>ROUND(INDEX([1]Calculation!N:N,ROW()),0)</f>
        <v>0</v>
      </c>
      <c r="J156" s="8">
        <f>ROUND(INDEX([1]Calculation!O:O,ROW()),0)</f>
        <v>4</v>
      </c>
      <c r="K156" s="8">
        <f>ROUND(INDEX([1]Calculation!P:P,ROW()),0)</f>
        <v>3</v>
      </c>
      <c r="L156" s="8">
        <f>ROUND(INDEX([1]Calculation!Q:Q,ROW()),0)</f>
        <v>19</v>
      </c>
      <c r="M156" s="8">
        <f>ROUND(INDEX([1]Calculation!R:R,ROW()),0)</f>
        <v>3</v>
      </c>
      <c r="N156" s="8">
        <f>ROUND(INDEX([1]Calculation!S:S,ROW()),0)</f>
        <v>11</v>
      </c>
      <c r="O156" s="8">
        <f>ROUND(INDEX([1]Calculation!T:T,ROW()),0)</f>
        <v>2</v>
      </c>
    </row>
    <row r="157" spans="1:15">
      <c r="A157" t="str">
        <f>INDEX([1]Calculation!$F:$F,ROW())</f>
        <v>South Carolina</v>
      </c>
      <c r="B157" t="str">
        <f>INDEX([1]Calculation!$D:$D,ROW())</f>
        <v>GQR Research (GQRR)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600  lv</v>
      </c>
      <c r="E157" s="26">
        <f>INDEX([1]Calculation!$I:$I,ROW())</f>
        <v>43843</v>
      </c>
      <c r="F157" s="12">
        <f>ROUND(INDEX([1]Calculation!AL:AL,ROW()),1)</f>
        <v>6.6</v>
      </c>
      <c r="G157" s="8">
        <f>ROUND(INDEX([1]Calculation!L:L,ROW()),0)</f>
        <v>44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5</v>
      </c>
      <c r="K157" s="8">
        <f>ROUND(INDEX([1]Calculation!P:P,ROW()),0)</f>
        <v>0</v>
      </c>
      <c r="L157" s="8">
        <f>ROUND(INDEX([1]Calculation!Q:Q,ROW()),0)</f>
        <v>15</v>
      </c>
      <c r="M157" s="8">
        <f>ROUND(INDEX([1]Calculation!R:R,ROW()),0)</f>
        <v>12</v>
      </c>
      <c r="N157" s="8">
        <f>ROUND(INDEX([1]Calculation!S:S,ROW()),0)</f>
        <v>10</v>
      </c>
      <c r="O157" s="8">
        <f>ROUND(INDEX([1]Calculation!T:T,ROW()),0)</f>
        <v>0</v>
      </c>
    </row>
    <row r="158" spans="1:15">
      <c r="A158" t="str">
        <f>INDEX([1]Calculation!$F:$F,ROW())</f>
        <v>Wisconsin</v>
      </c>
      <c r="B158" t="str">
        <f>INDEX([1]Calculation!$D:$D,ROW())</f>
        <v>Marquette University Law School</v>
      </c>
      <c r="C158" t="str">
        <f>IF(INDEX([1]Calculation!$G:$G,ROW())=0,"-",INDEX([1]Calculation!$G:$G,ROW()))</f>
        <v>A/B</v>
      </c>
      <c r="D158" t="str">
        <f>INDEX([1]Calculation!$J:$J,ROW())&amp;"  "&amp;INDEX([1]Calculation!$K:$K,ROW())</f>
        <v>358  lv</v>
      </c>
      <c r="E158" s="26">
        <f>INDEX([1]Calculation!$I:$I,ROW())</f>
        <v>43842</v>
      </c>
      <c r="F158" s="12">
        <f>ROUND(INDEX([1]Calculation!AL:AL,ROW()),1)</f>
        <v>13</v>
      </c>
      <c r="G158" s="8">
        <f>ROUND(INDEX([1]Calculation!L:L,ROW()),0)</f>
        <v>23</v>
      </c>
      <c r="H158" s="8">
        <f>ROUND(INDEX([1]Calculation!M:M,ROW()),0)</f>
        <v>6</v>
      </c>
      <c r="I158" s="8">
        <f>ROUND(INDEX([1]Calculation!N:N,ROW()),0)</f>
        <v>1</v>
      </c>
      <c r="J158" s="8">
        <f>ROUND(INDEX([1]Calculation!O:O,ROW()),0)</f>
        <v>15</v>
      </c>
      <c r="K158" s="8">
        <f>ROUND(INDEX([1]Calculation!P:P,ROW()),0)</f>
        <v>4</v>
      </c>
      <c r="L158" s="8">
        <f>ROUND(INDEX([1]Calculation!Q:Q,ROW()),0)</f>
        <v>19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Florida</v>
      </c>
      <c r="B159" t="str">
        <f>INDEX([1]Calculation!$D:$D,ROW())</f>
        <v>Florida Atlantic University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494  lv</v>
      </c>
      <c r="E159" s="26">
        <f>INDEX([1]Calculation!$I:$I,ROW())</f>
        <v>43842</v>
      </c>
      <c r="F159" s="12">
        <f>ROUND(INDEX([1]Calculation!AL:AL,ROW()),1)</f>
        <v>8.3000000000000007</v>
      </c>
      <c r="G159" s="8">
        <f>ROUND(INDEX([1]Calculation!L:L,ROW()),0)</f>
        <v>42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3</v>
      </c>
      <c r="K159" s="8">
        <f>ROUND(INDEX([1]Calculation!P:P,ROW()),0)</f>
        <v>6</v>
      </c>
      <c r="L159" s="8">
        <f>ROUND(INDEX([1]Calculation!Q:Q,ROW()),0)</f>
        <v>16</v>
      </c>
      <c r="M159" s="8">
        <f>ROUND(INDEX([1]Calculation!R:R,ROW()),0)</f>
        <v>2</v>
      </c>
      <c r="N159" s="8">
        <f>ROUND(INDEX([1]Calculation!S:S,ROW()),0)</f>
        <v>10</v>
      </c>
      <c r="O159" s="8">
        <f>ROUND(INDEX([1]Calculation!T:T,ROW()),0)</f>
        <v>5</v>
      </c>
    </row>
    <row r="160" spans="1:15">
      <c r="A160" t="str">
        <f>INDEX([1]Calculation!$F:$F,ROW())</f>
        <v>North Carolina</v>
      </c>
      <c r="B160" t="str">
        <f>INDEX([1]Calculation!$D:$D,ROW())</f>
        <v>Public Policy Polling</v>
      </c>
      <c r="C160" t="str">
        <f>IF(INDEX([1]Calculation!$G:$G,ROW())=0,"-",INDEX([1]Calculation!$G:$G,ROW()))</f>
        <v>B</v>
      </c>
      <c r="D160" t="str">
        <f>INDEX([1]Calculation!$J:$J,ROW())&amp;"  "&amp;INDEX([1]Calculation!$K:$K,ROW())</f>
        <v>509  lv</v>
      </c>
      <c r="E160" s="26">
        <f>INDEX([1]Calculation!$I:$I,ROW())</f>
        <v>43842</v>
      </c>
      <c r="F160" s="12">
        <f>ROUND(INDEX([1]Calculation!AL:AL,ROW()),1)</f>
        <v>1.5</v>
      </c>
      <c r="G160" s="8">
        <f>ROUND(INDEX([1]Calculation!L:L,ROW()),0)</f>
        <v>31</v>
      </c>
      <c r="H160" s="8">
        <f>ROUND(INDEX([1]Calculation!M:M,ROW()),0)</f>
        <v>8</v>
      </c>
      <c r="I160" s="8">
        <f>ROUND(INDEX([1]Calculation!N:N,ROW()),0)</f>
        <v>1</v>
      </c>
      <c r="J160" s="8">
        <f>ROUND(INDEX([1]Calculation!O:O,ROW()),0)</f>
        <v>6</v>
      </c>
      <c r="K160" s="8">
        <f>ROUND(INDEX([1]Calculation!P:P,ROW()),0)</f>
        <v>3</v>
      </c>
      <c r="L160" s="8">
        <f>ROUND(INDEX([1]Calculation!Q:Q,ROW()),0)</f>
        <v>18</v>
      </c>
      <c r="M160" s="8">
        <f>ROUND(INDEX([1]Calculation!R:R,ROW()),0)</f>
        <v>3</v>
      </c>
      <c r="N160" s="8">
        <f>ROUND(INDEX([1]Calculation!S:S,ROW()),0)</f>
        <v>15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Morning Consult</v>
      </c>
      <c r="C161" t="str">
        <f>IF(INDEX([1]Calculation!$G:$G,ROW())=0,"-",INDEX([1]Calculation!$G:$G,ROW()))</f>
        <v>B/C</v>
      </c>
      <c r="D161" t="str">
        <f>INDEX([1]Calculation!$J:$J,ROW())&amp;"  "&amp;INDEX([1]Calculation!$K:$K,ROW())</f>
        <v>17096  lv</v>
      </c>
      <c r="E161" s="26">
        <f>INDEX([1]Calculation!$I:$I,ROW())</f>
        <v>43842</v>
      </c>
      <c r="F161" s="12">
        <f>ROUND(INDEX([1]Calculation!AL:AL,ROW()),1)</f>
        <v>0.1</v>
      </c>
      <c r="G161" s="8">
        <f>ROUND(INDEX([1]Calculation!L:L,ROW()),0)</f>
        <v>29</v>
      </c>
      <c r="H161" s="8">
        <f>ROUND(INDEX([1]Calculation!M:M,ROW()),0)</f>
        <v>8</v>
      </c>
      <c r="I161" s="8">
        <f>ROUND(INDEX([1]Calculation!N:N,ROW()),0)</f>
        <v>2</v>
      </c>
      <c r="J161" s="8">
        <f>ROUND(INDEX([1]Calculation!O:O,ROW()),0)</f>
        <v>8</v>
      </c>
      <c r="K161" s="8">
        <f>ROUND(INDEX([1]Calculation!P:P,ROW()),0)</f>
        <v>3</v>
      </c>
      <c r="L161" s="8">
        <f>ROUND(INDEX([1]Calculation!Q:Q,ROW()),0)</f>
        <v>23</v>
      </c>
      <c r="M161" s="8">
        <f>ROUND(INDEX([1]Calculation!R:R,ROW()),0)</f>
        <v>4</v>
      </c>
      <c r="N161" s="8">
        <f>ROUND(INDEX([1]Calculation!S:S,ROW()),0)</f>
        <v>14</v>
      </c>
      <c r="O161" s="8">
        <f>ROUND(INDEX([1]Calculation!T:T,ROW()),0)</f>
        <v>5</v>
      </c>
    </row>
    <row r="162" spans="1:15">
      <c r="A162" t="str">
        <f>INDEX([1]Calculation!$F:$F,ROW())</f>
        <v>California</v>
      </c>
      <c r="B162" t="str">
        <f>INDEX([1]Calculation!$D:$D,ROW())</f>
        <v>Public Policy Institute of California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530  lv</v>
      </c>
      <c r="E162" s="26">
        <f>INDEX([1]Calculation!$I:$I,ROW())</f>
        <v>43842</v>
      </c>
      <c r="F162" s="12">
        <f>ROUND(INDEX([1]Calculation!AL:AL,ROW()),1)</f>
        <v>13.7</v>
      </c>
      <c r="G162" s="8">
        <f>ROUND(INDEX([1]Calculation!L:L,ROW()),0)</f>
        <v>24</v>
      </c>
      <c r="H162" s="8">
        <f>ROUND(INDEX([1]Calculation!M:M,ROW()),0)</f>
        <v>1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4</v>
      </c>
      <c r="L162" s="8">
        <f>ROUND(INDEX([1]Calculation!Q:Q,ROW()),0)</f>
        <v>27</v>
      </c>
      <c r="M162" s="8">
        <f>ROUND(INDEX([1]Calculation!R:R,ROW()),0)</f>
        <v>0</v>
      </c>
      <c r="N162" s="8">
        <f>ROUND(INDEX([1]Calculation!S:S,ROW()),0)</f>
        <v>23</v>
      </c>
      <c r="O162" s="8">
        <f>ROUND(INDEX([1]Calculation!T:T,ROW()),0)</f>
        <v>3</v>
      </c>
    </row>
    <row r="163" spans="1:15">
      <c r="A163" t="str">
        <f>INDEX([1]Calculation!$F:$F,ROW())</f>
        <v>New Hampshire</v>
      </c>
      <c r="B163" t="str">
        <f>INDEX([1]Calculation!$D:$D,ROW())</f>
        <v>RKM Research and Communications Inc.</v>
      </c>
      <c r="C163" t="str">
        <f>IF(INDEX([1]Calculation!$G:$G,ROW())=0,"-",INDEX([1]Calculation!$G:$G,ROW()))</f>
        <v>A/B</v>
      </c>
      <c r="D163" t="str">
        <f>INDEX([1]Calculation!$J:$J,ROW())&amp;"  "&amp;INDEX([1]Calculation!$K:$K,ROW())</f>
        <v>434  lv</v>
      </c>
      <c r="E163" s="26">
        <f>INDEX([1]Calculation!$I:$I,ROW())</f>
        <v>43842</v>
      </c>
      <c r="F163" s="12">
        <f>ROUND(INDEX([1]Calculation!AL:AL,ROW()),1)</f>
        <v>0.2</v>
      </c>
      <c r="G163" s="8">
        <f>ROUND(INDEX([1]Calculation!L:L,ROW()),0)</f>
        <v>26</v>
      </c>
      <c r="H163" s="8">
        <f>ROUND(INDEX([1]Calculation!M:M,ROW()),0)</f>
        <v>4</v>
      </c>
      <c r="I163" s="8">
        <f>ROUND(INDEX([1]Calculation!N:N,ROW()),0)</f>
        <v>1</v>
      </c>
      <c r="J163" s="8">
        <f>ROUND(INDEX([1]Calculation!O:O,ROW()),0)</f>
        <v>7</v>
      </c>
      <c r="K163" s="8">
        <f>ROUND(INDEX([1]Calculation!P:P,ROW()),0)</f>
        <v>2</v>
      </c>
      <c r="L163" s="8">
        <f>ROUND(INDEX([1]Calculation!Q:Q,ROW()),0)</f>
        <v>22</v>
      </c>
      <c r="M163" s="8">
        <f>ROUND(INDEX([1]Calculation!R:R,ROW()),0)</f>
        <v>2</v>
      </c>
      <c r="N163" s="8">
        <f>ROUND(INDEX([1]Calculation!S:S,ROW()),0)</f>
        <v>18</v>
      </c>
      <c r="O163" s="8">
        <f>ROUND(INDEX([1]Calculation!T:T,ROW()),0)</f>
        <v>2</v>
      </c>
    </row>
    <row r="164" spans="1:15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651  rv</v>
      </c>
      <c r="E164" s="26">
        <f>INDEX([1]Calculation!$I:$I,ROW())</f>
        <v>43842</v>
      </c>
      <c r="F164" s="12">
        <f>ROUND(INDEX([1]Calculation!AL:AL,ROW()),1)</f>
        <v>0.8</v>
      </c>
      <c r="G164" s="8">
        <f>ROUND(INDEX([1]Calculation!L:L,ROW()),0)</f>
        <v>25</v>
      </c>
      <c r="H164" s="8">
        <f>ROUND(INDEX([1]Calculation!M:M,ROW()),0)</f>
        <v>6</v>
      </c>
      <c r="I164" s="8">
        <f>ROUND(INDEX([1]Calculation!N:N,ROW()),0)</f>
        <v>1</v>
      </c>
      <c r="J164" s="8">
        <f>ROUND(INDEX([1]Calculation!O:O,ROW()),0)</f>
        <v>8</v>
      </c>
      <c r="K164" s="8">
        <f>ROUND(INDEX([1]Calculation!P:P,ROW()),0)</f>
        <v>4</v>
      </c>
      <c r="L164" s="8">
        <f>ROUND(INDEX([1]Calculation!Q:Q,ROW()),0)</f>
        <v>19</v>
      </c>
      <c r="M164" s="8">
        <f>ROUND(INDEX([1]Calculation!R:R,ROW()),0)</f>
        <v>1</v>
      </c>
      <c r="N164" s="8">
        <f>ROUND(INDEX([1]Calculation!S:S,ROW()),0)</f>
        <v>16</v>
      </c>
      <c r="O164" s="8">
        <f>ROUND(INDEX([1]Calculation!T:T,ROW()),0)</f>
        <v>5</v>
      </c>
    </row>
    <row r="165" spans="1:15">
      <c r="A165" t="str">
        <f>INDEX([1]Calculation!$F:$F,ROW())</f>
        <v>Iowa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405  lv</v>
      </c>
      <c r="E165" s="26">
        <f>INDEX([1]Calculation!$I:$I,ROW())</f>
        <v>43842</v>
      </c>
      <c r="F165" s="12">
        <f>ROUND(INDEX([1]Calculation!AL:AL,ROW()),1)</f>
        <v>0</v>
      </c>
      <c r="G165" s="8">
        <f>ROUND(INDEX([1]Calculation!L:L,ROW()),0)</f>
        <v>28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25</v>
      </c>
      <c r="K165" s="8">
        <f>ROUND(INDEX([1]Calculation!P:P,ROW()),0)</f>
        <v>0</v>
      </c>
      <c r="L165" s="8">
        <f>ROUND(INDEX([1]Calculation!Q:Q,ROW()),0)</f>
        <v>24</v>
      </c>
      <c r="M165" s="8">
        <f>ROUND(INDEX([1]Calculation!R:R,ROW()),0)</f>
        <v>0</v>
      </c>
      <c r="N165" s="8">
        <f>ROUND(INDEX([1]Calculation!S:S,ROW()),0)</f>
        <v>16</v>
      </c>
      <c r="O165" s="8">
        <f>ROUND(INDEX([1]Calculation!T:T,ROW()),0)</f>
        <v>0</v>
      </c>
    </row>
    <row r="166" spans="1:15">
      <c r="A166" t="str">
        <f>INDEX([1]Calculation!$F:$F,ROW())</f>
        <v>Iowa</v>
      </c>
      <c r="B166" t="str">
        <f>INDEX([1]Calculation!$D:$D,ROW())</f>
        <v>Monmouth University</v>
      </c>
      <c r="C166" t="str">
        <f>IF(INDEX([1]Calculation!$G:$G,ROW())=0,"-",INDEX([1]Calculation!$G:$G,ROW()))</f>
        <v>A+</v>
      </c>
      <c r="D166" t="str">
        <f>INDEX([1]Calculation!$J:$J,ROW())&amp;"  "&amp;INDEX([1]Calculation!$K:$K,ROW())</f>
        <v>405  lv</v>
      </c>
      <c r="E166" s="26">
        <f>INDEX([1]Calculation!$I:$I,ROW())</f>
        <v>43842</v>
      </c>
      <c r="F166" s="12">
        <f>ROUND(INDEX([1]Calculation!AL:AL,ROW()),1)</f>
        <v>0.3</v>
      </c>
      <c r="G166" s="8">
        <f>ROUND(INDEX([1]Calculation!L:L,ROW()),0)</f>
        <v>24</v>
      </c>
      <c r="H166" s="8">
        <f>ROUND(INDEX([1]Calculation!M:M,ROW()),0)</f>
        <v>0</v>
      </c>
      <c r="I166" s="8">
        <f>ROUND(INDEX([1]Calculation!N:N,ROW()),0)</f>
        <v>4</v>
      </c>
      <c r="J166" s="8">
        <f>ROUND(INDEX([1]Calculation!O:O,ROW()),0)</f>
        <v>17</v>
      </c>
      <c r="K166" s="8">
        <f>ROUND(INDEX([1]Calculation!P:P,ROW()),0)</f>
        <v>8</v>
      </c>
      <c r="L166" s="8">
        <f>ROUND(INDEX([1]Calculation!Q:Q,ROW()),0)</f>
        <v>18</v>
      </c>
      <c r="M166" s="8">
        <f>ROUND(INDEX([1]Calculation!R:R,ROW()),0)</f>
        <v>4</v>
      </c>
      <c r="N166" s="8">
        <f>ROUND(INDEX([1]Calculation!S:S,ROW()),0)</f>
        <v>15</v>
      </c>
      <c r="O166" s="8">
        <f>ROUND(INDEX([1]Calculation!T:T,ROW()),0)</f>
        <v>3</v>
      </c>
    </row>
    <row r="167" spans="1:15">
      <c r="A167" t="str">
        <f>INDEX([1]Calculation!$F:$F,ROW())</f>
        <v>Nevada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26">
        <f>INDEX([1]Calculation!$I:$I,ROW())</f>
        <v>43841</v>
      </c>
      <c r="F167" s="12">
        <f>ROUND(INDEX([1]Calculation!AL:AL,ROW()),1)</f>
        <v>16.2</v>
      </c>
      <c r="G167" s="8">
        <f>ROUND(INDEX([1]Calculation!L:L,ROW()),0)</f>
        <v>19</v>
      </c>
      <c r="H167" s="8">
        <f>ROUND(INDEX([1]Calculation!M:M,ROW()),0)</f>
        <v>0</v>
      </c>
      <c r="I167" s="8">
        <f>ROUND(INDEX([1]Calculation!N:N,ROW()),0)</f>
        <v>2</v>
      </c>
      <c r="J167" s="8">
        <f>ROUND(INDEX([1]Calculation!O:O,ROW()),0)</f>
        <v>8</v>
      </c>
      <c r="K167" s="8">
        <f>ROUND(INDEX([1]Calculation!P:P,ROW()),0)</f>
        <v>4</v>
      </c>
      <c r="L167" s="8">
        <f>ROUND(INDEX([1]Calculation!Q:Q,ROW()),0)</f>
        <v>18</v>
      </c>
      <c r="M167" s="8">
        <f>ROUND(INDEX([1]Calculation!R:R,ROW()),0)</f>
        <v>8</v>
      </c>
      <c r="N167" s="8">
        <f>ROUND(INDEX([1]Calculation!S:S,ROW()),0)</f>
        <v>11</v>
      </c>
      <c r="O167" s="8">
        <f>ROUND(INDEX([1]Calculation!T:T,ROW()),0)</f>
        <v>4</v>
      </c>
    </row>
    <row r="168" spans="1:15">
      <c r="A168" t="str">
        <f>INDEX([1]Calculation!$F:$F,ROW())</f>
        <v>US</v>
      </c>
      <c r="B168" t="str">
        <f>INDEX([1]Calculation!$D:$D,ROW())</f>
        <v>IBD/TIPP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333  rv</v>
      </c>
      <c r="E168" s="26">
        <f>INDEX([1]Calculation!$I:$I,ROW())</f>
        <v>43841</v>
      </c>
      <c r="F168" s="12">
        <f>ROUND(INDEX([1]Calculation!AL:AL,ROW()),1)</f>
        <v>1.3</v>
      </c>
      <c r="G168" s="8">
        <f>ROUND(INDEX([1]Calculation!L:L,ROW()),0)</f>
        <v>26</v>
      </c>
      <c r="H168" s="8">
        <f>ROUND(INDEX([1]Calculation!M:M,ROW()),0)</f>
        <v>7</v>
      </c>
      <c r="I168" s="8">
        <f>ROUND(INDEX([1]Calculation!N:N,ROW()),0)</f>
        <v>0</v>
      </c>
      <c r="J168" s="8">
        <f>ROUND(INDEX([1]Calculation!O:O,ROW()),0)</f>
        <v>9</v>
      </c>
      <c r="K168" s="8">
        <f>ROUND(INDEX([1]Calculation!P:P,ROW()),0)</f>
        <v>3</v>
      </c>
      <c r="L168" s="8">
        <f>ROUND(INDEX([1]Calculation!Q:Q,ROW()),0)</f>
        <v>15</v>
      </c>
      <c r="M168" s="8">
        <f>ROUND(INDEX([1]Calculation!R:R,ROW()),0)</f>
        <v>2</v>
      </c>
      <c r="N168" s="8">
        <f>ROUND(INDEX([1]Calculation!S:S,ROW()),0)</f>
        <v>20</v>
      </c>
      <c r="O168" s="8">
        <f>ROUND(INDEX([1]Calculation!T:T,ROW()),0)</f>
        <v>3</v>
      </c>
    </row>
    <row r="169" spans="1:15">
      <c r="A169" t="str">
        <f>INDEX([1]Calculation!$F:$F,ROW())</f>
        <v>California</v>
      </c>
      <c r="B169" t="str">
        <f>INDEX([1]Calculation!$D:$D,ROW())</f>
        <v>Tulchin Research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1121  lv</v>
      </c>
      <c r="E169" s="26">
        <f>INDEX([1]Calculation!$I:$I,ROW())</f>
        <v>43840</v>
      </c>
      <c r="F169" s="12">
        <f>ROUND(INDEX([1]Calculation!AL:AL,ROW()),1)</f>
        <v>10.8</v>
      </c>
      <c r="G169" s="8">
        <f>ROUND(INDEX([1]Calculation!L:L,ROW()),0)</f>
        <v>25</v>
      </c>
      <c r="H169" s="8">
        <f>ROUND(INDEX([1]Calculation!M:M,ROW()),0)</f>
        <v>7</v>
      </c>
      <c r="I169" s="8">
        <f>ROUND(INDEX([1]Calculation!N:N,ROW()),0)</f>
        <v>1</v>
      </c>
      <c r="J169" s="8">
        <f>ROUND(INDEX([1]Calculation!O:O,ROW()),0)</f>
        <v>8</v>
      </c>
      <c r="K169" s="8">
        <f>ROUND(INDEX([1]Calculation!P:P,ROW()),0)</f>
        <v>2</v>
      </c>
      <c r="L169" s="8">
        <f>ROUND(INDEX([1]Calculation!Q:Q,ROW()),0)</f>
        <v>29</v>
      </c>
      <c r="M169" s="8">
        <f>ROUND(INDEX([1]Calculation!R:R,ROW()),0)</f>
        <v>3</v>
      </c>
      <c r="N169" s="8">
        <f>ROUND(INDEX([1]Calculation!S:S,ROW()),0)</f>
        <v>12</v>
      </c>
      <c r="O169" s="8">
        <f>ROUND(INDEX([1]Calculation!T:T,ROW()),0)</f>
        <v>5</v>
      </c>
    </row>
    <row r="170" spans="1:15">
      <c r="A170" t="str">
        <f>INDEX([1]Calculation!$F:$F,ROW())</f>
        <v>US</v>
      </c>
      <c r="B170" t="str">
        <f>INDEX([1]Calculation!$D:$D,ROW())</f>
        <v>Ipsos</v>
      </c>
      <c r="C170" t="str">
        <f>IF(INDEX([1]Calculation!$G:$G,ROW())=0,"-",INDEX([1]Calculation!$G:$G,ROW()))</f>
        <v>B+</v>
      </c>
      <c r="D170" t="str">
        <f>INDEX([1]Calculation!$J:$J,ROW())&amp;"  "&amp;INDEX([1]Calculation!$K:$K,ROW())</f>
        <v>436  rv</v>
      </c>
      <c r="E170" s="26">
        <f>INDEX([1]Calculation!$I:$I,ROW())</f>
        <v>43839</v>
      </c>
      <c r="F170" s="12">
        <f>ROUND(INDEX([1]Calculation!AL:AL,ROW()),1)</f>
        <v>0</v>
      </c>
      <c r="G170" s="8">
        <f>ROUND(INDEX([1]Calculation!L:L,ROW()),0)</f>
        <v>23</v>
      </c>
      <c r="H170" s="8">
        <f>ROUND(INDEX([1]Calculation!M:M,ROW()),0)</f>
        <v>8</v>
      </c>
      <c r="I170" s="8">
        <f>ROUND(INDEX([1]Calculation!N:N,ROW()),0)</f>
        <v>2</v>
      </c>
      <c r="J170" s="8">
        <f>ROUND(INDEX([1]Calculation!O:O,ROW()),0)</f>
        <v>7</v>
      </c>
      <c r="K170" s="8">
        <f>ROUND(INDEX([1]Calculation!P:P,ROW()),0)</f>
        <v>1</v>
      </c>
      <c r="L170" s="8">
        <f>ROUND(INDEX([1]Calculation!Q:Q,ROW()),0)</f>
        <v>20</v>
      </c>
      <c r="M170" s="8">
        <f>ROUND(INDEX([1]Calculation!R:R,ROW()),0)</f>
        <v>3</v>
      </c>
      <c r="N170" s="8">
        <f>ROUND(INDEX([1]Calculation!S:S,ROW()),0)</f>
        <v>15</v>
      </c>
      <c r="O170" s="8">
        <f>ROUND(INDEX([1]Calculation!T:T,ROW()),0)</f>
        <v>3</v>
      </c>
    </row>
    <row r="171" spans="1:15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707  a</v>
      </c>
      <c r="E171" s="26">
        <f>INDEX([1]Calculation!$I:$I,ROW())</f>
        <v>43839</v>
      </c>
      <c r="F171" s="12">
        <f>ROUND(INDEX([1]Calculation!AL:AL,ROW()),1)</f>
        <v>0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2</v>
      </c>
      <c r="J171" s="8">
        <f>ROUND(INDEX([1]Calculation!O:O,ROW()),0)</f>
        <v>5</v>
      </c>
      <c r="K171" s="8">
        <f>ROUND(INDEX([1]Calculation!P:P,ROW()),0)</f>
        <v>1</v>
      </c>
      <c r="L171" s="8">
        <f>ROUND(INDEX([1]Calculation!Q:Q,ROW()),0)</f>
        <v>17</v>
      </c>
      <c r="M171" s="8">
        <f>ROUND(INDEX([1]Calculation!R:R,ROW()),0)</f>
        <v>3</v>
      </c>
      <c r="N171" s="8">
        <f>ROUND(INDEX([1]Calculation!S:S,ROW()),0)</f>
        <v>10</v>
      </c>
      <c r="O171" s="8">
        <f>ROUND(INDEX([1]Calculation!T:T,ROW()),0)</f>
        <v>3</v>
      </c>
    </row>
    <row r="172" spans="1:15">
      <c r="A172" t="str">
        <f>INDEX([1]Calculation!$F:$F,ROW())</f>
        <v>California</v>
      </c>
      <c r="B172" t="str">
        <f>INDEX([1]Calculation!$D:$D,ROW())</f>
        <v>Capitol Weekly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1053  lv</v>
      </c>
      <c r="E172" s="26">
        <f>INDEX([1]Calculation!$I:$I,ROW())</f>
        <v>43839</v>
      </c>
      <c r="F172" s="12">
        <f>ROUND(INDEX([1]Calculation!AL:AL,ROW()),1)</f>
        <v>0.9</v>
      </c>
      <c r="G172" s="8">
        <f>ROUND(INDEX([1]Calculation!L:L,ROW()),0)</f>
        <v>20</v>
      </c>
      <c r="H172" s="8">
        <f>ROUND(INDEX([1]Calculation!M:M,ROW()),0)</f>
        <v>6</v>
      </c>
      <c r="I172" s="8">
        <f>ROUND(INDEX([1]Calculation!N:N,ROW()),0)</f>
        <v>1</v>
      </c>
      <c r="J172" s="8">
        <f>ROUND(INDEX([1]Calculation!O:O,ROW()),0)</f>
        <v>11</v>
      </c>
      <c r="K172" s="8">
        <f>ROUND(INDEX([1]Calculation!P:P,ROW()),0)</f>
        <v>5</v>
      </c>
      <c r="L172" s="8">
        <f>ROUND(INDEX([1]Calculation!Q:Q,ROW()),0)</f>
        <v>24</v>
      </c>
      <c r="M172" s="8">
        <f>ROUND(INDEX([1]Calculation!R:R,ROW()),0)</f>
        <v>2</v>
      </c>
      <c r="N172" s="8">
        <f>ROUND(INDEX([1]Calculation!S:S,ROW()),0)</f>
        <v>21</v>
      </c>
      <c r="O172" s="8">
        <f>ROUND(INDEX([1]Calculation!T:T,ROW()),0)</f>
        <v>7</v>
      </c>
    </row>
    <row r="173" spans="1:15">
      <c r="A173" t="str">
        <f>INDEX([1]Calculation!$F:$F,ROW())</f>
        <v>Nevada</v>
      </c>
      <c r="B173" t="str">
        <f>INDEX([1]Calculation!$D:$D,ROW())</f>
        <v>Myers Research/Strategic Services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600  lv</v>
      </c>
      <c r="E173" s="26">
        <f>INDEX([1]Calculation!$I:$I,ROW())</f>
        <v>43838</v>
      </c>
      <c r="F173" s="12">
        <f>ROUND(INDEX([1]Calculation!AL:AL,ROW()),1)</f>
        <v>5.8</v>
      </c>
      <c r="G173" s="8">
        <f>ROUND(INDEX([1]Calculation!L:L,ROW()),0)</f>
        <v>28</v>
      </c>
      <c r="H173" s="8">
        <f>ROUND(INDEX([1]Calculation!M:M,ROW()),0)</f>
        <v>0</v>
      </c>
      <c r="I173" s="8">
        <f>ROUND(INDEX([1]Calculation!N:N,ROW()),0)</f>
        <v>2</v>
      </c>
      <c r="J173" s="8">
        <f>ROUND(INDEX([1]Calculation!O:O,ROW()),0)</f>
        <v>6</v>
      </c>
      <c r="K173" s="8">
        <f>ROUND(INDEX([1]Calculation!P:P,ROW()),0)</f>
        <v>4</v>
      </c>
      <c r="L173" s="8">
        <f>ROUND(INDEX([1]Calculation!Q:Q,ROW()),0)</f>
        <v>29</v>
      </c>
      <c r="M173" s="8">
        <f>ROUND(INDEX([1]Calculation!R:R,ROW()),0)</f>
        <v>8</v>
      </c>
      <c r="N173" s="8">
        <f>ROUND(INDEX([1]Calculation!S:S,ROW()),0)</f>
        <v>14</v>
      </c>
      <c r="O173" s="8">
        <f>ROUND(INDEX([1]Calculation!T:T,ROW()),0)</f>
        <v>5</v>
      </c>
    </row>
    <row r="174" spans="1:15">
      <c r="A174" t="str">
        <f>INDEX([1]Calculation!$F:$F,ROW())</f>
        <v>Iowa</v>
      </c>
      <c r="B174" t="str">
        <f>INDEX([1]Calculation!$D:$D,ROW())</f>
        <v>Selzer &amp; Co.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701  lv</v>
      </c>
      <c r="E174" s="26">
        <f>INDEX([1]Calculation!$I:$I,ROW())</f>
        <v>43838</v>
      </c>
      <c r="F174" s="12">
        <f>ROUND(INDEX([1]Calculation!AL:AL,ROW()),1)</f>
        <v>28.9</v>
      </c>
      <c r="G174" s="8">
        <f>ROUND(INDEX([1]Calculation!L:L,ROW()),0)</f>
        <v>15</v>
      </c>
      <c r="H174" s="8">
        <f>ROUND(INDEX([1]Calculation!M:M,ROW()),0)</f>
        <v>1</v>
      </c>
      <c r="I174" s="8">
        <f>ROUND(INDEX([1]Calculation!N:N,ROW()),0)</f>
        <v>3</v>
      </c>
      <c r="J174" s="8">
        <f>ROUND(INDEX([1]Calculation!O:O,ROW()),0)</f>
        <v>16</v>
      </c>
      <c r="K174" s="8">
        <f>ROUND(INDEX([1]Calculation!P:P,ROW()),0)</f>
        <v>6</v>
      </c>
      <c r="L174" s="8">
        <f>ROUND(INDEX([1]Calculation!Q:Q,ROW()),0)</f>
        <v>20</v>
      </c>
      <c r="M174" s="8">
        <f>ROUND(INDEX([1]Calculation!R:R,ROW()),0)</f>
        <v>2</v>
      </c>
      <c r="N174" s="8">
        <f>ROUND(INDEX([1]Calculation!S:S,ROW()),0)</f>
        <v>17</v>
      </c>
      <c r="O174" s="8">
        <f>ROUND(INDEX([1]Calculation!T:T,ROW()),0)</f>
        <v>5</v>
      </c>
    </row>
    <row r="175" spans="1:15">
      <c r="A175" t="str">
        <f>INDEX([1]Calculation!$F:$F,ROW())</f>
        <v>Wisconsin</v>
      </c>
      <c r="B175" t="str">
        <f>INDEX([1]Calculation!$D:$D,ROW())</f>
        <v>Fox News/Beacon Research/Shaw &amp; Co. Research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671  lv</v>
      </c>
      <c r="E175" s="26">
        <f>INDEX([1]Calculation!$I:$I,ROW())</f>
        <v>43838</v>
      </c>
      <c r="F175" s="12">
        <f>ROUND(INDEX([1]Calculation!AL:AL,ROW()),1)</f>
        <v>18.8</v>
      </c>
      <c r="G175" s="8">
        <f>ROUND(INDEX([1]Calculation!L:L,ROW()),0)</f>
        <v>23</v>
      </c>
      <c r="H175" s="8">
        <f>ROUND(INDEX([1]Calculation!M:M,ROW()),0)</f>
        <v>7</v>
      </c>
      <c r="I175" s="8">
        <f>ROUND(INDEX([1]Calculation!N:N,ROW()),0)</f>
        <v>3</v>
      </c>
      <c r="J175" s="8">
        <f>ROUND(INDEX([1]Calculation!O:O,ROW()),0)</f>
        <v>9</v>
      </c>
      <c r="K175" s="8">
        <f>ROUND(INDEX([1]Calculation!P:P,ROW()),0)</f>
        <v>4</v>
      </c>
      <c r="L175" s="8">
        <f>ROUND(INDEX([1]Calculation!Q:Q,ROW()),0)</f>
        <v>21</v>
      </c>
      <c r="M175" s="8">
        <f>ROUND(INDEX([1]Calculation!R:R,ROW()),0)</f>
        <v>2</v>
      </c>
      <c r="N175" s="8">
        <f>ROUND(INDEX([1]Calculation!S:S,ROW()),0)</f>
        <v>13</v>
      </c>
      <c r="O175" s="8">
        <f>ROUND(INDEX([1]Calculation!T:T,ROW()),0)</f>
        <v>3</v>
      </c>
    </row>
    <row r="176" spans="1:15">
      <c r="A176" t="str">
        <f>INDEX([1]Calculation!$F:$F,ROW())</f>
        <v>Nevada</v>
      </c>
      <c r="B176" t="str">
        <f>INDEX([1]Calculation!$D:$D,ROW())</f>
        <v>Fox News/Beacon Research/Shaw &amp; Co. Research</v>
      </c>
      <c r="C176" t="str">
        <f>IF(INDEX([1]Calculation!$G:$G,ROW())=0,"-",INDEX([1]Calculation!$G:$G,ROW()))</f>
        <v>A-</v>
      </c>
      <c r="D176" t="str">
        <f>INDEX([1]Calculation!$J:$J,ROW())&amp;"  "&amp;INDEX([1]Calculation!$K:$K,ROW())</f>
        <v>635  lv</v>
      </c>
      <c r="E176" s="26">
        <f>INDEX([1]Calculation!$I:$I,ROW())</f>
        <v>43838</v>
      </c>
      <c r="F176" s="12">
        <f>ROUND(INDEX([1]Calculation!AL:AL,ROW()),1)</f>
        <v>18.3</v>
      </c>
      <c r="G176" s="8">
        <f>ROUND(INDEX([1]Calculation!L:L,ROW()),0)</f>
        <v>23</v>
      </c>
      <c r="H176" s="8">
        <f>ROUND(INDEX([1]Calculation!M:M,ROW()),0)</f>
        <v>2</v>
      </c>
      <c r="I176" s="8">
        <f>ROUND(INDEX([1]Calculation!N:N,ROW()),0)</f>
        <v>3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17</v>
      </c>
      <c r="M176" s="8">
        <f>ROUND(INDEX([1]Calculation!R:R,ROW()),0)</f>
        <v>12</v>
      </c>
      <c r="N176" s="8">
        <f>ROUND(INDEX([1]Calculation!S:S,ROW()),0)</f>
        <v>12</v>
      </c>
      <c r="O176" s="8">
        <f>ROUND(INDEX([1]Calculation!T:T,ROW()),0)</f>
        <v>4</v>
      </c>
    </row>
    <row r="177" spans="1:15">
      <c r="A177" t="str">
        <f>INDEX([1]Calculation!$F:$F,ROW())</f>
        <v>South Carolina</v>
      </c>
      <c r="B177" t="str">
        <f>INDEX([1]Calculation!$D:$D,ROW())</f>
        <v>Fox News/Beacon Research/Shaw &amp; Co. Research</v>
      </c>
      <c r="C177" t="str">
        <f>IF(INDEX([1]Calculation!$G:$G,ROW())=0,"-",INDEX([1]Calculation!$G:$G,ROW()))</f>
        <v>A-</v>
      </c>
      <c r="D177" t="str">
        <f>INDEX([1]Calculation!$J:$J,ROW())&amp;"  "&amp;INDEX([1]Calculation!$K:$K,ROW())</f>
        <v>808  lv</v>
      </c>
      <c r="E177" s="26">
        <f>INDEX([1]Calculation!$I:$I,ROW())</f>
        <v>43838</v>
      </c>
      <c r="F177" s="12">
        <f>ROUND(INDEX([1]Calculation!AL:AL,ROW()),1)</f>
        <v>20.7</v>
      </c>
      <c r="G177" s="8">
        <f>ROUND(INDEX([1]Calculation!L:L,ROW()),0)</f>
        <v>36</v>
      </c>
      <c r="H177" s="8">
        <f>ROUND(INDEX([1]Calculation!M:M,ROW()),0)</f>
        <v>2</v>
      </c>
      <c r="I177" s="8">
        <f>ROUND(INDEX([1]Calculation!N:N,ROW()),0)</f>
        <v>2</v>
      </c>
      <c r="J177" s="8">
        <f>ROUND(INDEX([1]Calculation!O:O,ROW()),0)</f>
        <v>4</v>
      </c>
      <c r="K177" s="8">
        <f>ROUND(INDEX([1]Calculation!P:P,ROW()),0)</f>
        <v>1</v>
      </c>
      <c r="L177" s="8">
        <f>ROUND(INDEX([1]Calculation!Q:Q,ROW()),0)</f>
        <v>14</v>
      </c>
      <c r="M177" s="8">
        <f>ROUND(INDEX([1]Calculation!R:R,ROW()),0)</f>
        <v>15</v>
      </c>
      <c r="N177" s="8">
        <f>ROUND(INDEX([1]Calculation!S:S,ROW()),0)</f>
        <v>10</v>
      </c>
      <c r="O177" s="8">
        <f>ROUND(INDEX([1]Calculation!T:T,ROW()),0)</f>
        <v>2</v>
      </c>
    </row>
    <row r="178" spans="1:15">
      <c r="A178" t="str">
        <f>INDEX([1]Calculation!$F:$F,ROW())</f>
        <v>New Hampshire</v>
      </c>
      <c r="B178" t="str">
        <f>INDEX([1]Calculation!$D:$D,ROW())</f>
        <v>Patinkin Research Strategies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600  lv</v>
      </c>
      <c r="E178" s="26">
        <f>INDEX([1]Calculation!$I:$I,ROW())</f>
        <v>43837</v>
      </c>
      <c r="F178" s="12">
        <f>ROUND(INDEX([1]Calculation!AL:AL,ROW()),1)</f>
        <v>5.7</v>
      </c>
      <c r="G178" s="8">
        <f>ROUND(INDEX([1]Calculation!L:L,ROW()),0)</f>
        <v>21</v>
      </c>
      <c r="H178" s="8">
        <f>ROUND(INDEX([1]Calculation!M:M,ROW()),0)</f>
        <v>0</v>
      </c>
      <c r="I178" s="8">
        <f>ROUND(INDEX([1]Calculation!N:N,ROW()),0)</f>
        <v>2</v>
      </c>
      <c r="J178" s="8">
        <f>ROUND(INDEX([1]Calculation!O:O,ROW()),0)</f>
        <v>17</v>
      </c>
      <c r="K178" s="8">
        <f>ROUND(INDEX([1]Calculation!P:P,ROW()),0)</f>
        <v>6</v>
      </c>
      <c r="L178" s="8">
        <f>ROUND(INDEX([1]Calculation!Q:Q,ROW()),0)</f>
        <v>19</v>
      </c>
      <c r="M178" s="8">
        <f>ROUND(INDEX([1]Calculation!R:R,ROW()),0)</f>
        <v>6</v>
      </c>
      <c r="N178" s="8">
        <f>ROUND(INDEX([1]Calculation!S:S,ROW()),0)</f>
        <v>10</v>
      </c>
      <c r="O178" s="8">
        <f>ROUND(INDEX([1]Calculation!T:T,ROW()),0)</f>
        <v>5</v>
      </c>
    </row>
    <row r="179" spans="1:15">
      <c r="A179" t="str">
        <f>INDEX([1]Calculation!$F:$F,ROW())</f>
        <v>New Hampshire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404  lv</v>
      </c>
      <c r="E179" s="26">
        <f>INDEX([1]Calculation!$I:$I,ROW())</f>
        <v>43837</v>
      </c>
      <c r="F179" s="12">
        <f>ROUND(INDEX([1]Calculation!AL:AL,ROW()),1)</f>
        <v>0</v>
      </c>
      <c r="G179" s="8">
        <f>ROUND(INDEX([1]Calculation!L:L,ROW()),0)</f>
        <v>24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0</v>
      </c>
      <c r="L179" s="8">
        <f>ROUND(INDEX([1]Calculation!Q:Q,ROW()),0)</f>
        <v>21</v>
      </c>
      <c r="M179" s="8">
        <f>ROUND(INDEX([1]Calculation!R:R,ROW()),0)</f>
        <v>0</v>
      </c>
      <c r="N179" s="8">
        <f>ROUND(INDEX([1]Calculation!S:S,ROW()),0)</f>
        <v>18</v>
      </c>
      <c r="O179" s="8">
        <f>ROUND(INDEX([1]Calculation!T:T,ROW()),0)</f>
        <v>0</v>
      </c>
    </row>
    <row r="180" spans="1:15">
      <c r="A180" t="str">
        <f>INDEX([1]Calculation!$F:$F,ROW())</f>
        <v>New Hampshire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404  lv</v>
      </c>
      <c r="E180" s="26">
        <f>INDEX([1]Calculation!$I:$I,ROW())</f>
        <v>43837</v>
      </c>
      <c r="F180" s="12">
        <f>ROUND(INDEX([1]Calculation!AL:AL,ROW()),1)</f>
        <v>0</v>
      </c>
      <c r="G180" s="8">
        <f>ROUND(INDEX([1]Calculation!L:L,ROW()),0)</f>
        <v>21</v>
      </c>
      <c r="H180" s="8">
        <f>ROUND(INDEX([1]Calculation!M:M,ROW()),0)</f>
        <v>0</v>
      </c>
      <c r="I180" s="8">
        <f>ROUND(INDEX([1]Calculation!N:N,ROW()),0)</f>
        <v>2</v>
      </c>
      <c r="J180" s="8">
        <f>ROUND(INDEX([1]Calculation!O:O,ROW()),0)</f>
        <v>20</v>
      </c>
      <c r="K180" s="8">
        <f>ROUND(INDEX([1]Calculation!P:P,ROW()),0)</f>
        <v>7</v>
      </c>
      <c r="L180" s="8">
        <f>ROUND(INDEX([1]Calculation!Q:Q,ROW()),0)</f>
        <v>21</v>
      </c>
      <c r="M180" s="8">
        <f>ROUND(INDEX([1]Calculation!R:R,ROW()),0)</f>
        <v>0</v>
      </c>
      <c r="N180" s="8">
        <f>ROUND(INDEX([1]Calculation!S:S,ROW()),0)</f>
        <v>15</v>
      </c>
      <c r="O180" s="8">
        <f>ROUND(INDEX([1]Calculation!T:T,ROW()),0)</f>
        <v>5</v>
      </c>
    </row>
    <row r="181" spans="1:15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404  lv</v>
      </c>
      <c r="E181" s="26">
        <f>INDEX([1]Calculation!$I:$I,ROW())</f>
        <v>43837</v>
      </c>
      <c r="F181" s="12">
        <f>ROUND(INDEX([1]Calculation!AL:AL,ROW()),1)</f>
        <v>0.3</v>
      </c>
      <c r="G181" s="8">
        <f>ROUND(INDEX([1]Calculation!L:L,ROW()),0)</f>
        <v>19</v>
      </c>
      <c r="H181" s="8">
        <f>ROUND(INDEX([1]Calculation!M:M,ROW()),0)</f>
        <v>0</v>
      </c>
      <c r="I181" s="8">
        <f>ROUND(INDEX([1]Calculation!N:N,ROW()),0)</f>
        <v>1</v>
      </c>
      <c r="J181" s="8">
        <f>ROUND(INDEX([1]Calculation!O:O,ROW()),0)</f>
        <v>20</v>
      </c>
      <c r="K181" s="8">
        <f>ROUND(INDEX([1]Calculation!P:P,ROW()),0)</f>
        <v>6</v>
      </c>
      <c r="L181" s="8">
        <f>ROUND(INDEX([1]Calculation!Q:Q,ROW()),0)</f>
        <v>18</v>
      </c>
      <c r="M181" s="8">
        <f>ROUND(INDEX([1]Calculation!R:R,ROW()),0)</f>
        <v>4</v>
      </c>
      <c r="N181" s="8">
        <f>ROUND(INDEX([1]Calculation!S:S,ROW()),0)</f>
        <v>15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574  lv</v>
      </c>
      <c r="E182" s="26">
        <f>INDEX([1]Calculation!$I:$I,ROW())</f>
        <v>43837</v>
      </c>
      <c r="F182" s="12">
        <f>ROUND(INDEX([1]Calculation!AL:AL,ROW()),1)</f>
        <v>0</v>
      </c>
      <c r="G182" s="8">
        <f>ROUND(INDEX([1]Calculation!L:L,ROW()),0)</f>
        <v>27</v>
      </c>
      <c r="H182" s="8">
        <f>ROUND(INDEX([1]Calculation!M:M,ROW()),0)</f>
        <v>3</v>
      </c>
      <c r="I182" s="8">
        <f>ROUND(INDEX([1]Calculation!N:N,ROW()),0)</f>
        <v>1</v>
      </c>
      <c r="J182" s="8">
        <f>ROUND(INDEX([1]Calculation!O:O,ROW()),0)</f>
        <v>7</v>
      </c>
      <c r="K182" s="8">
        <f>ROUND(INDEX([1]Calculation!P:P,ROW()),0)</f>
        <v>3</v>
      </c>
      <c r="L182" s="8">
        <f>ROUND(INDEX([1]Calculation!Q:Q,ROW()),0)</f>
        <v>20</v>
      </c>
      <c r="M182" s="8">
        <f>ROUND(INDEX([1]Calculation!R:R,ROW()),0)</f>
        <v>2</v>
      </c>
      <c r="N182" s="8">
        <f>ROUND(INDEX([1]Calculation!S:S,ROW()),0)</f>
        <v>22</v>
      </c>
      <c r="O182" s="8">
        <f>ROUND(INDEX([1]Calculation!T:T,ROW()),0)</f>
        <v>3</v>
      </c>
    </row>
    <row r="183" spans="1:15">
      <c r="A183" t="str">
        <f>INDEX([1]Calculation!$F:$F,ROW())</f>
        <v>New Mexico</v>
      </c>
      <c r="B183" t="str">
        <f>INDEX([1]Calculation!$D:$D,ROW())</f>
        <v>Emerson College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447  lv</v>
      </c>
      <c r="E183" s="26">
        <f>INDEX([1]Calculation!$I:$I,ROW())</f>
        <v>43836</v>
      </c>
      <c r="F183" s="12">
        <f>ROUND(INDEX([1]Calculation!AL:AL,ROW()),1)</f>
        <v>8</v>
      </c>
      <c r="G183" s="8">
        <f>ROUND(INDEX([1]Calculation!L:L,ROW()),0)</f>
        <v>27</v>
      </c>
      <c r="H183" s="8">
        <f>ROUND(INDEX([1]Calculation!M:M,ROW()),0)</f>
        <v>3</v>
      </c>
      <c r="I183" s="8">
        <f>ROUND(INDEX([1]Calculation!N:N,ROW()),0)</f>
        <v>2</v>
      </c>
      <c r="J183" s="8">
        <f>ROUND(INDEX([1]Calculation!O:O,ROW()),0)</f>
        <v>7</v>
      </c>
      <c r="K183" s="8">
        <f>ROUND(INDEX([1]Calculation!P:P,ROW()),0)</f>
        <v>2</v>
      </c>
      <c r="L183" s="8">
        <f>ROUND(INDEX([1]Calculation!Q:Q,ROW()),0)</f>
        <v>28</v>
      </c>
      <c r="M183" s="8">
        <f>ROUND(INDEX([1]Calculation!R:R,ROW()),0)</f>
        <v>1</v>
      </c>
      <c r="N183" s="8">
        <f>ROUND(INDEX([1]Calculation!S:S,ROW()),0)</f>
        <v>8</v>
      </c>
      <c r="O183" s="8">
        <f>ROUND(INDEX([1]Calculation!T:T,ROW()),0)</f>
        <v>10</v>
      </c>
    </row>
    <row r="184" spans="1:15">
      <c r="A184" t="str">
        <f>INDEX([1]Calculation!$F:$F,ROW())</f>
        <v>US</v>
      </c>
      <c r="B184" t="str">
        <f>INDEX([1]Calculation!$D:$D,ROW())</f>
        <v>Morning Consult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17213  lv</v>
      </c>
      <c r="E184" s="26">
        <f>INDEX([1]Calculation!$I:$I,ROW())</f>
        <v>43835</v>
      </c>
      <c r="F184" s="12">
        <f>ROUND(INDEX([1]Calculation!AL:AL,ROW()),1)</f>
        <v>0.1</v>
      </c>
      <c r="G184" s="8">
        <f>ROUND(INDEX([1]Calculation!L:L,ROW()),0)</f>
        <v>31</v>
      </c>
      <c r="H184" s="8">
        <f>ROUND(INDEX([1]Calculation!M:M,ROW()),0)</f>
        <v>7</v>
      </c>
      <c r="I184" s="8">
        <f>ROUND(INDEX([1]Calculation!N:N,ROW()),0)</f>
        <v>2</v>
      </c>
      <c r="J184" s="8">
        <f>ROUND(INDEX([1]Calculation!O:O,ROW()),0)</f>
        <v>8</v>
      </c>
      <c r="K184" s="8">
        <f>ROUND(INDEX([1]Calculation!P:P,ROW()),0)</f>
        <v>3</v>
      </c>
      <c r="L184" s="8">
        <f>ROUND(INDEX([1]Calculation!Q:Q,ROW()),0)</f>
        <v>23</v>
      </c>
      <c r="M184" s="8">
        <f>ROUND(INDEX([1]Calculation!R:R,ROW()),0)</f>
        <v>4</v>
      </c>
      <c r="N184" s="8">
        <f>ROUND(INDEX([1]Calculation!S:S,ROW()),0)</f>
        <v>14</v>
      </c>
      <c r="O184" s="8">
        <f>ROUND(INDEX([1]Calculation!T:T,ROW()),0)</f>
        <v>4</v>
      </c>
    </row>
    <row r="185" spans="1:15">
      <c r="A185" t="str">
        <f>INDEX([1]Calculation!$F:$F,ROW())</f>
        <v>New Hampshire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487  lv</v>
      </c>
      <c r="E185" s="26">
        <f>INDEX([1]Calculation!$I:$I,ROW())</f>
        <v>43833</v>
      </c>
      <c r="F185" s="12">
        <f>ROUND(INDEX([1]Calculation!AL:AL,ROW()),1)</f>
        <v>0.3</v>
      </c>
      <c r="G185" s="8">
        <f>ROUND(INDEX([1]Calculation!L:L,ROW()),0)</f>
        <v>25</v>
      </c>
      <c r="H185" s="8">
        <f>ROUND(INDEX([1]Calculation!M:M,ROW()),0)</f>
        <v>0</v>
      </c>
      <c r="I185" s="8">
        <f>ROUND(INDEX([1]Calculation!N:N,ROW()),0)</f>
        <v>3</v>
      </c>
      <c r="J185" s="8">
        <f>ROUND(INDEX([1]Calculation!O:O,ROW()),0)</f>
        <v>13</v>
      </c>
      <c r="K185" s="8">
        <f>ROUND(INDEX([1]Calculation!P:P,ROW()),0)</f>
        <v>7</v>
      </c>
      <c r="L185" s="8">
        <f>ROUND(INDEX([1]Calculation!Q:Q,ROW()),0)</f>
        <v>27</v>
      </c>
      <c r="M185" s="8">
        <f>ROUND(INDEX([1]Calculation!R:R,ROW()),0)</f>
        <v>3</v>
      </c>
      <c r="N185" s="8">
        <f>ROUND(INDEX([1]Calculation!S:S,ROW()),0)</f>
        <v>18</v>
      </c>
      <c r="O185" s="8">
        <f>ROUND(INDEX([1]Calculation!T:T,ROW()),0)</f>
        <v>2</v>
      </c>
    </row>
    <row r="186" spans="1:15">
      <c r="A186" t="str">
        <f>INDEX([1]Calculation!$F:$F,ROW())</f>
        <v>Iowa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747  lv</v>
      </c>
      <c r="E186" s="26">
        <f>INDEX([1]Calculation!$I:$I,ROW())</f>
        <v>43833</v>
      </c>
      <c r="F186" s="12">
        <f>ROUND(INDEX([1]Calculation!AL:AL,ROW()),1)</f>
        <v>1.1000000000000001</v>
      </c>
      <c r="G186" s="8">
        <f>ROUND(INDEX([1]Calculation!L:L,ROW()),0)</f>
        <v>23</v>
      </c>
      <c r="H186" s="8">
        <f>ROUND(INDEX([1]Calculation!M:M,ROW()),0)</f>
        <v>0</v>
      </c>
      <c r="I186" s="8">
        <f>ROUND(INDEX([1]Calculation!N:N,ROW()),0)</f>
        <v>2</v>
      </c>
      <c r="J186" s="8">
        <f>ROUND(INDEX([1]Calculation!O:O,ROW()),0)</f>
        <v>23</v>
      </c>
      <c r="K186" s="8">
        <f>ROUND(INDEX([1]Calculation!P:P,ROW()),0)</f>
        <v>7</v>
      </c>
      <c r="L186" s="8">
        <f>ROUND(INDEX([1]Calculation!Q:Q,ROW()),0)</f>
        <v>23</v>
      </c>
      <c r="M186" s="8">
        <f>ROUND(INDEX([1]Calculation!R:R,ROW()),0)</f>
        <v>2</v>
      </c>
      <c r="N186" s="8">
        <f>ROUND(INDEX([1]Calculation!S:S,ROW()),0)</f>
        <v>16</v>
      </c>
      <c r="O186" s="8">
        <f>ROUND(INDEX([1]Calculation!T:T,ROW()),0)</f>
        <v>2</v>
      </c>
    </row>
    <row r="187" spans="1:15">
      <c r="A187" t="str">
        <f>INDEX([1]Calculation!$F:$F,ROW())</f>
        <v>Connecticut</v>
      </c>
      <c r="B187" t="str">
        <f>INDEX([1]Calculation!$D:$D,ROW())</f>
        <v>Sacred Heart University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348  rv</v>
      </c>
      <c r="E187" s="26">
        <f>INDEX([1]Calculation!$I:$I,ROW())</f>
        <v>43832</v>
      </c>
      <c r="F187" s="12">
        <f>ROUND(INDEX([1]Calculation!AL:AL,ROW()),1)</f>
        <v>3.8</v>
      </c>
      <c r="G187" s="8">
        <f>ROUND(INDEX([1]Calculation!L:L,ROW()),0)</f>
        <v>33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11</v>
      </c>
      <c r="K187" s="8">
        <f>ROUND(INDEX([1]Calculation!P:P,ROW()),0)</f>
        <v>0</v>
      </c>
      <c r="L187" s="8">
        <f>ROUND(INDEX([1]Calculation!Q:Q,ROW()),0)</f>
        <v>19</v>
      </c>
      <c r="M187" s="8">
        <f>ROUND(INDEX([1]Calculation!R:R,ROW()),0)</f>
        <v>0</v>
      </c>
      <c r="N187" s="8">
        <f>ROUND(INDEX([1]Calculation!S:S,ROW()),0)</f>
        <v>18</v>
      </c>
      <c r="O187" s="8">
        <f>ROUND(INDEX([1]Calculation!T:T,ROW()),0)</f>
        <v>0</v>
      </c>
    </row>
    <row r="188" spans="1:15">
      <c r="A188" t="str">
        <f>INDEX([1]Calculation!$F:$F,ROW())</f>
        <v>US</v>
      </c>
      <c r="B188" t="str">
        <f>INDEX([1]Calculation!$D:$D,ROW())</f>
        <v>YouGov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548  lv</v>
      </c>
      <c r="E188" s="26">
        <f>INDEX([1]Calculation!$I:$I,ROW())</f>
        <v>43830</v>
      </c>
      <c r="F188" s="12">
        <f>ROUND(INDEX([1]Calculation!AL:AL,ROW()),1)</f>
        <v>0</v>
      </c>
      <c r="G188" s="8">
        <f>ROUND(INDEX([1]Calculation!L:L,ROW()),0)</f>
        <v>29</v>
      </c>
      <c r="H188" s="8">
        <f>ROUND(INDEX([1]Calculation!M:M,ROW()),0)</f>
        <v>3</v>
      </c>
      <c r="I188" s="8">
        <f>ROUND(INDEX([1]Calculation!N:N,ROW()),0)</f>
        <v>2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19</v>
      </c>
      <c r="M188" s="8">
        <f>ROUND(INDEX([1]Calculation!R:R,ROW()),0)</f>
        <v>2</v>
      </c>
      <c r="N188" s="8">
        <f>ROUND(INDEX([1]Calculation!S:S,ROW()),0)</f>
        <v>18</v>
      </c>
      <c r="O188" s="8">
        <f>ROUND(INDEX([1]Calculation!T:T,ROW()),0)</f>
        <v>3</v>
      </c>
    </row>
    <row r="189" spans="1:15">
      <c r="A189" t="str">
        <f>INDEX([1]Calculation!$F:$F,ROW())</f>
        <v>US</v>
      </c>
      <c r="B189" t="str">
        <f>INDEX([1]Calculation!$D:$D,ROW())</f>
        <v>Harris Insights &amp; Analytics</v>
      </c>
      <c r="C189" t="str">
        <f>IF(INDEX([1]Calculation!$G:$G,ROW())=0,"-",INDEX([1]Calculation!$G:$G,ROW()))</f>
        <v>C+</v>
      </c>
      <c r="D189" t="str">
        <f>INDEX([1]Calculation!$J:$J,ROW())&amp;"  "&amp;INDEX([1]Calculation!$K:$K,ROW())</f>
        <v>780  rv</v>
      </c>
      <c r="E189" s="26">
        <f>INDEX([1]Calculation!$I:$I,ROW())</f>
        <v>43828</v>
      </c>
      <c r="F189" s="12">
        <f>ROUND(INDEX([1]Calculation!AL:AL,ROW()),1)</f>
        <v>0.1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17</v>
      </c>
      <c r="M189" s="8">
        <f>ROUND(INDEX([1]Calculation!R:R,ROW()),0)</f>
        <v>2</v>
      </c>
      <c r="N189" s="8">
        <f>ROUND(INDEX([1]Calculation!S:S,ROW()),0)</f>
        <v>12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Morning Consult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17787  lv</v>
      </c>
      <c r="E190" s="26">
        <f>INDEX([1]Calculation!$I:$I,ROW())</f>
        <v>43828</v>
      </c>
      <c r="F190" s="12">
        <f>ROUND(INDEX([1]Calculation!AL:AL,ROW()),1)</f>
        <v>0</v>
      </c>
      <c r="G190" s="8">
        <f>ROUND(INDEX([1]Calculation!L:L,ROW()),0)</f>
        <v>32</v>
      </c>
      <c r="H190" s="8">
        <f>ROUND(INDEX([1]Calculation!M:M,ROW()),0)</f>
        <v>6</v>
      </c>
      <c r="I190" s="8">
        <f>ROUND(INDEX([1]Calculation!N:N,ROW()),0)</f>
        <v>3</v>
      </c>
      <c r="J190" s="8">
        <f>ROUND(INDEX([1]Calculation!O:O,ROW()),0)</f>
        <v>8</v>
      </c>
      <c r="K190" s="8">
        <f>ROUND(INDEX([1]Calculation!P:P,ROW()),0)</f>
        <v>3</v>
      </c>
      <c r="L190" s="8">
        <f>ROUND(INDEX([1]Calculation!Q:Q,ROW()),0)</f>
        <v>21</v>
      </c>
      <c r="M190" s="8">
        <f>ROUND(INDEX([1]Calculation!R:R,ROW()),0)</f>
        <v>3</v>
      </c>
      <c r="N190" s="8">
        <f>ROUND(INDEX([1]Calculation!S:S,ROW()),0)</f>
        <v>14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Harris Insights &amp; Analytics</v>
      </c>
      <c r="C191" t="str">
        <f>IF(INDEX([1]Calculation!$G:$G,ROW())=0,"-",INDEX([1]Calculation!$G:$G,ROW()))</f>
        <v>C+</v>
      </c>
      <c r="D191" t="str">
        <f>INDEX([1]Calculation!$J:$J,ROW())&amp;"  "&amp;INDEX([1]Calculation!$K:$K,ROW())</f>
        <v>431  rv</v>
      </c>
      <c r="E191" s="26">
        <f>INDEX([1]Calculation!$I:$I,ROW())</f>
        <v>43827</v>
      </c>
      <c r="F191" s="12">
        <f>ROUND(INDEX([1]Calculation!AL:AL,ROW()),1)</f>
        <v>0</v>
      </c>
      <c r="G191" s="8">
        <f>ROUND(INDEX([1]Calculation!L:L,ROW()),0)</f>
        <v>28</v>
      </c>
      <c r="H191" s="8">
        <f>ROUND(INDEX([1]Calculation!M:M,ROW()),0)</f>
        <v>11</v>
      </c>
      <c r="I191" s="8">
        <f>ROUND(INDEX([1]Calculation!N:N,ROW()),0)</f>
        <v>2</v>
      </c>
      <c r="J191" s="8">
        <f>ROUND(INDEX([1]Calculation!O:O,ROW()),0)</f>
        <v>6</v>
      </c>
      <c r="K191" s="8">
        <f>ROUND(INDEX([1]Calculation!P:P,ROW()),0)</f>
        <v>2</v>
      </c>
      <c r="L191" s="8">
        <f>ROUND(INDEX([1]Calculation!Q:Q,ROW()),0)</f>
        <v>16</v>
      </c>
      <c r="M191" s="8">
        <f>ROUND(INDEX([1]Calculation!R:R,ROW()),0)</f>
        <v>2</v>
      </c>
      <c r="N191" s="8">
        <f>ROUND(INDEX([1]Calculation!S:S,ROW()),0)</f>
        <v>11</v>
      </c>
      <c r="O191" s="8">
        <f>ROUND(INDEX([1]Calculation!T:T,ROW()),0)</f>
        <v>2</v>
      </c>
    </row>
    <row r="192" spans="1:15">
      <c r="A192" t="str">
        <f>INDEX([1]Calculation!$F:$F,ROW())</f>
        <v>US</v>
      </c>
      <c r="B192" t="str">
        <f>INDEX([1]Calculation!$D:$D,ROW())</f>
        <v>YouGov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586  lv</v>
      </c>
      <c r="E192" s="26">
        <f>INDEX([1]Calculation!$I:$I,ROW())</f>
        <v>43823</v>
      </c>
      <c r="F192" s="12">
        <f>ROUND(INDEX([1]Calculation!AL:AL,ROW()),1)</f>
        <v>0</v>
      </c>
      <c r="G192" s="8">
        <f>ROUND(INDEX([1]Calculation!L:L,ROW()),0)</f>
        <v>30</v>
      </c>
      <c r="H192" s="8">
        <f>ROUND(INDEX([1]Calculation!M:M,ROW()),0)</f>
        <v>4</v>
      </c>
      <c r="I192" s="8">
        <f>ROUND(INDEX([1]Calculation!N:N,ROW()),0)</f>
        <v>2</v>
      </c>
      <c r="J192" s="8">
        <f>ROUND(INDEX([1]Calculation!O:O,ROW()),0)</f>
        <v>7</v>
      </c>
      <c r="K192" s="8">
        <f>ROUND(INDEX([1]Calculation!P:P,ROW()),0)</f>
        <v>5</v>
      </c>
      <c r="L192" s="8">
        <f>ROUND(INDEX([1]Calculation!Q:Q,ROW()),0)</f>
        <v>17</v>
      </c>
      <c r="M192" s="8">
        <f>ROUND(INDEX([1]Calculation!R:R,ROW()),0)</f>
        <v>1</v>
      </c>
      <c r="N192" s="8">
        <f>ROUND(INDEX([1]Calculation!S:S,ROW()),0)</f>
        <v>19</v>
      </c>
      <c r="O192" s="8">
        <f>ROUND(INDEX([1]Calculation!T:T,ROW()),0)</f>
        <v>3</v>
      </c>
    </row>
    <row r="193" spans="1:15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412  lv</v>
      </c>
      <c r="E193" s="26">
        <f>INDEX([1]Calculation!$I:$I,ROW())</f>
        <v>43822</v>
      </c>
      <c r="F193" s="12">
        <f>ROUND(INDEX([1]Calculation!AL:AL,ROW()),1)</f>
        <v>0</v>
      </c>
      <c r="G193" s="8">
        <f>ROUND(INDEX([1]Calculation!L:L,ROW()),0)</f>
        <v>34</v>
      </c>
      <c r="H193" s="8">
        <f>ROUND(INDEX([1]Calculation!M:M,ROW()),0)</f>
        <v>4</v>
      </c>
      <c r="I193" s="8">
        <f>ROUND(INDEX([1]Calculation!N:N,ROW()),0)</f>
        <v>3</v>
      </c>
      <c r="J193" s="8">
        <f>ROUND(INDEX([1]Calculation!O:O,ROW()),0)</f>
        <v>7</v>
      </c>
      <c r="K193" s="8">
        <f>ROUND(INDEX([1]Calculation!P:P,ROW()),0)</f>
        <v>2</v>
      </c>
      <c r="L193" s="8">
        <f>ROUND(INDEX([1]Calculation!Q:Q,ROW()),0)</f>
        <v>19</v>
      </c>
      <c r="M193" s="8">
        <f>ROUND(INDEX([1]Calculation!R:R,ROW()),0)</f>
        <v>0</v>
      </c>
      <c r="N193" s="8">
        <f>ROUND(INDEX([1]Calculation!S:S,ROW()),0)</f>
        <v>20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Morning Consult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7178  lv</v>
      </c>
      <c r="E194" s="26">
        <f>INDEX([1]Calculation!$I:$I,ROW())</f>
        <v>43821</v>
      </c>
      <c r="F194" s="12">
        <f>ROUND(INDEX([1]Calculation!AL:AL,ROW()),1)</f>
        <v>0</v>
      </c>
      <c r="G194" s="8">
        <f>ROUND(INDEX([1]Calculation!L:L,ROW()),0)</f>
        <v>31</v>
      </c>
      <c r="H194" s="8">
        <f>ROUND(INDEX([1]Calculation!M:M,ROW()),0)</f>
        <v>6</v>
      </c>
      <c r="I194" s="8">
        <f>ROUND(INDEX([1]Calculation!N:N,ROW()),0)</f>
        <v>3</v>
      </c>
      <c r="J194" s="8">
        <f>ROUND(INDEX([1]Calculation!O:O,ROW()),0)</f>
        <v>9</v>
      </c>
      <c r="K194" s="8">
        <f>ROUND(INDEX([1]Calculation!P:P,ROW()),0)</f>
        <v>3</v>
      </c>
      <c r="L194" s="8">
        <f>ROUND(INDEX([1]Calculation!Q:Q,ROW()),0)</f>
        <v>21</v>
      </c>
      <c r="M194" s="8">
        <f>ROUND(INDEX([1]Calculation!R:R,ROW()),0)</f>
        <v>3</v>
      </c>
      <c r="N194" s="8">
        <f>ROUND(INDEX([1]Calculation!S:S,ROW()),0)</f>
        <v>15</v>
      </c>
      <c r="O194" s="8">
        <f>ROUND(INDEX([1]Calculation!T:T,ROW()),0)</f>
        <v>5</v>
      </c>
    </row>
    <row r="195" spans="1:15">
      <c r="A195" t="str">
        <f>INDEX([1]Calculation!$F:$F,ROW())</f>
        <v>US</v>
      </c>
      <c r="B195" t="str">
        <f>INDEX([1]Calculation!$D:$D,ROW())</f>
        <v>Ipsos</v>
      </c>
      <c r="C195" t="str">
        <f>IF(INDEX([1]Calculation!$G:$G,ROW())=0,"-",INDEX([1]Calculation!$G:$G,ROW()))</f>
        <v>B+</v>
      </c>
      <c r="D195" t="str">
        <f>INDEX([1]Calculation!$J:$J,ROW())&amp;"  "&amp;INDEX([1]Calculation!$K:$K,ROW())</f>
        <v>571  rv</v>
      </c>
      <c r="E195" s="26">
        <f>INDEX([1]Calculation!$I:$I,ROW())</f>
        <v>43818</v>
      </c>
      <c r="F195" s="12">
        <f>ROUND(INDEX([1]Calculation!AL:AL,ROW()),1)</f>
        <v>0</v>
      </c>
      <c r="G195" s="8">
        <f>ROUND(INDEX([1]Calculation!L:L,ROW()),0)</f>
        <v>20</v>
      </c>
      <c r="H195" s="8">
        <f>ROUND(INDEX([1]Calculation!M:M,ROW()),0)</f>
        <v>6</v>
      </c>
      <c r="I195" s="8">
        <f>ROUND(INDEX([1]Calculation!N:N,ROW()),0)</f>
        <v>0</v>
      </c>
      <c r="J195" s="8">
        <f>ROUND(INDEX([1]Calculation!O:O,ROW()),0)</f>
        <v>5</v>
      </c>
      <c r="K195" s="8">
        <f>ROUND(INDEX([1]Calculation!P:P,ROW()),0)</f>
        <v>2</v>
      </c>
      <c r="L195" s="8">
        <f>ROUND(INDEX([1]Calculation!Q:Q,ROW()),0)</f>
        <v>16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3</v>
      </c>
    </row>
    <row r="196" spans="1:15">
      <c r="A196" t="str">
        <f>INDEX([1]Calculation!$F:$F,ROW())</f>
        <v>US</v>
      </c>
      <c r="B196" t="str">
        <f>INDEX([1]Calculation!$D:$D,ROW())</f>
        <v>Ipsos</v>
      </c>
      <c r="C196" t="str">
        <f>IF(INDEX([1]Calculation!$G:$G,ROW())=0,"-",INDEX([1]Calculation!$G:$G,ROW()))</f>
        <v>B+</v>
      </c>
      <c r="D196" t="str">
        <f>INDEX([1]Calculation!$J:$J,ROW())&amp;"  "&amp;INDEX([1]Calculation!$K:$K,ROW())</f>
        <v>709  a</v>
      </c>
      <c r="E196" s="26">
        <f>INDEX([1]Calculation!$I:$I,ROW())</f>
        <v>43818</v>
      </c>
      <c r="F196" s="12">
        <f>ROUND(INDEX([1]Calculation!AL:AL,ROW()),1)</f>
        <v>0</v>
      </c>
      <c r="G196" s="8">
        <f>ROUND(INDEX([1]Calculation!L:L,ROW()),0)</f>
        <v>18</v>
      </c>
      <c r="H196" s="8">
        <f>ROUND(INDEX([1]Calculation!M:M,ROW()),0)</f>
        <v>5</v>
      </c>
      <c r="I196" s="8">
        <f>ROUND(INDEX([1]Calculation!N:N,ROW()),0)</f>
        <v>1</v>
      </c>
      <c r="J196" s="8">
        <f>ROUND(INDEX([1]Calculation!O:O,ROW()),0)</f>
        <v>4</v>
      </c>
      <c r="K196" s="8">
        <f>ROUND(INDEX([1]Calculation!P:P,ROW()),0)</f>
        <v>1</v>
      </c>
      <c r="L196" s="8">
        <f>ROUND(INDEX([1]Calculation!Q:Q,ROW()),0)</f>
        <v>15</v>
      </c>
      <c r="M196" s="8">
        <f>ROUND(INDEX([1]Calculation!R:R,ROW()),0)</f>
        <v>2</v>
      </c>
      <c r="N196" s="8">
        <f>ROUND(INDEX([1]Calculation!S:S,ROW()),0)</f>
        <v>10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McLaughlin &amp; Associates</v>
      </c>
      <c r="C197" t="str">
        <f>IF(INDEX([1]Calculation!$G:$G,ROW())=0,"-",INDEX([1]Calculation!$G:$G,ROW()))</f>
        <v>C/D</v>
      </c>
      <c r="D197" t="str">
        <f>INDEX([1]Calculation!$J:$J,ROW())&amp;"  "&amp;INDEX([1]Calculation!$K:$K,ROW())</f>
        <v>480  lv</v>
      </c>
      <c r="E197" s="26">
        <f>INDEX([1]Calculation!$I:$I,ROW())</f>
        <v>43817</v>
      </c>
      <c r="F197" s="12">
        <f>ROUND(INDEX([1]Calculation!AL:AL,ROW()),1)</f>
        <v>0</v>
      </c>
      <c r="G197" s="8">
        <f>ROUND(INDEX([1]Calculation!L:L,ROW()),0)</f>
        <v>23</v>
      </c>
      <c r="H197" s="8">
        <f>ROUND(INDEX([1]Calculation!M:M,ROW()),0)</f>
        <v>5</v>
      </c>
      <c r="I197" s="8">
        <f>ROUND(INDEX([1]Calculation!N:N,ROW()),0)</f>
        <v>4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17</v>
      </c>
      <c r="M197" s="8">
        <f>ROUND(INDEX([1]Calculation!R:R,ROW()),0)</f>
        <v>3</v>
      </c>
      <c r="N197" s="8">
        <f>ROUND(INDEX([1]Calculation!S:S,ROW()),0)</f>
        <v>15</v>
      </c>
      <c r="O197" s="8">
        <f>ROUND(INDEX([1]Calculation!T:T,ROW()),0)</f>
        <v>4</v>
      </c>
    </row>
    <row r="198" spans="1:15">
      <c r="A198" t="str">
        <f>INDEX([1]Calculation!$F:$F,ROW())</f>
        <v>US</v>
      </c>
      <c r="B198" t="str">
        <f>INDEX([1]Calculation!$D:$D,ROW())</f>
        <v>McLaughlin &amp; Associates</v>
      </c>
      <c r="C198" t="str">
        <f>IF(INDEX([1]Calculation!$G:$G,ROW())=0,"-",INDEX([1]Calculation!$G:$G,ROW()))</f>
        <v>C/D</v>
      </c>
      <c r="D198" t="str">
        <f>INDEX([1]Calculation!$J:$J,ROW())&amp;"  "&amp;INDEX([1]Calculation!$K:$K,ROW())</f>
        <v>480  lv</v>
      </c>
      <c r="E198" s="26">
        <f>INDEX([1]Calculation!$I:$I,ROW())</f>
        <v>43817</v>
      </c>
      <c r="F198" s="12">
        <f>ROUND(INDEX([1]Calculation!AL:AL,ROW()),1)</f>
        <v>0.4</v>
      </c>
      <c r="G198" s="8">
        <f>ROUND(INDEX([1]Calculation!L:L,ROW()),0)</f>
        <v>27</v>
      </c>
      <c r="H198" s="8">
        <f>ROUND(INDEX([1]Calculation!M:M,ROW()),0)</f>
        <v>5</v>
      </c>
      <c r="I198" s="8">
        <f>ROUND(INDEX([1]Calculation!N:N,ROW()),0)</f>
        <v>3</v>
      </c>
      <c r="J198" s="8">
        <f>ROUND(INDEX([1]Calculation!O:O,ROW()),0)</f>
        <v>5</v>
      </c>
      <c r="K198" s="8">
        <f>ROUND(INDEX([1]Calculation!P:P,ROW()),0)</f>
        <v>2</v>
      </c>
      <c r="L198" s="8">
        <f>ROUND(INDEX([1]Calculation!Q:Q,ROW()),0)</f>
        <v>17</v>
      </c>
      <c r="M198" s="8">
        <f>ROUND(INDEX([1]Calculation!R:R,ROW()),0)</f>
        <v>4</v>
      </c>
      <c r="N198" s="8">
        <f>ROUND(INDEX([1]Calculation!S:S,ROW()),0)</f>
        <v>15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NBC News/Wall Street Journal</v>
      </c>
      <c r="C199" t="str">
        <f>IF(INDEX([1]Calculation!$G:$G,ROW())=0,"-",INDEX([1]Calculation!$G:$G,ROW()))</f>
        <v>A/B</v>
      </c>
      <c r="D199" t="str">
        <f>INDEX([1]Calculation!$J:$J,ROW())&amp;"  "&amp;INDEX([1]Calculation!$K:$K,ROW())</f>
        <v>410  lv</v>
      </c>
      <c r="E199" s="26">
        <f>INDEX([1]Calculation!$I:$I,ROW())</f>
        <v>43816</v>
      </c>
      <c r="F199" s="12">
        <f>ROUND(INDEX([1]Calculation!AL:AL,ROW()),1)</f>
        <v>1.2</v>
      </c>
      <c r="G199" s="8">
        <f>ROUND(INDEX([1]Calculation!L:L,ROW()),0)</f>
        <v>28</v>
      </c>
      <c r="H199" s="8">
        <f>ROUND(INDEX([1]Calculation!M:M,ROW()),0)</f>
        <v>4</v>
      </c>
      <c r="I199" s="8">
        <f>ROUND(INDEX([1]Calculation!N:N,ROW()),0)</f>
        <v>2</v>
      </c>
      <c r="J199" s="8">
        <f>ROUND(INDEX([1]Calculation!O:O,ROW()),0)</f>
        <v>9</v>
      </c>
      <c r="K199" s="8">
        <f>ROUND(INDEX([1]Calculation!P:P,ROW()),0)</f>
        <v>5</v>
      </c>
      <c r="L199" s="8">
        <f>ROUND(INDEX([1]Calculation!Q:Q,ROW()),0)</f>
        <v>21</v>
      </c>
      <c r="M199" s="8">
        <f>ROUND(INDEX([1]Calculation!R:R,ROW()),0)</f>
        <v>1</v>
      </c>
      <c r="N199" s="8">
        <f>ROUND(INDEX([1]Calculation!S:S,ROW()),0)</f>
        <v>18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555  lv</v>
      </c>
      <c r="E200" s="26">
        <f>INDEX([1]Calculation!$I:$I,ROW())</f>
        <v>43816</v>
      </c>
      <c r="F200" s="12">
        <f>ROUND(INDEX([1]Calculation!AL:AL,ROW()),1)</f>
        <v>0</v>
      </c>
      <c r="G200" s="8">
        <f>ROUND(INDEX([1]Calculation!L:L,ROW()),0)</f>
        <v>29</v>
      </c>
      <c r="H200" s="8">
        <f>ROUND(INDEX([1]Calculation!M:M,ROW()),0)</f>
        <v>4</v>
      </c>
      <c r="I200" s="8">
        <f>ROUND(INDEX([1]Calculation!N:N,ROW()),0)</f>
        <v>2</v>
      </c>
      <c r="J200" s="8">
        <f>ROUND(INDEX([1]Calculation!O:O,ROW()),0)</f>
        <v>7</v>
      </c>
      <c r="K200" s="8">
        <f>ROUND(INDEX([1]Calculation!P:P,ROW()),0)</f>
        <v>4</v>
      </c>
      <c r="L200" s="8">
        <f>ROUND(INDEX([1]Calculation!Q:Q,ROW()),0)</f>
        <v>19</v>
      </c>
      <c r="M200" s="8">
        <f>ROUND(INDEX([1]Calculation!R:R,ROW()),0)</f>
        <v>2</v>
      </c>
      <c r="N200" s="8">
        <f>ROUND(INDEX([1]Calculation!S:S,ROW()),0)</f>
        <v>17</v>
      </c>
      <c r="O200" s="8">
        <f>ROUND(INDEX([1]Calculation!T:T,ROW()),0)</f>
        <v>3</v>
      </c>
    </row>
    <row r="201" spans="1:15">
      <c r="A201" t="str">
        <f>INDEX([1]Calculation!$F:$F,ROW())</f>
        <v>US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525  lv</v>
      </c>
      <c r="E201" s="26">
        <f>INDEX([1]Calculation!$I:$I,ROW())</f>
        <v>43816</v>
      </c>
      <c r="F201" s="12">
        <f>ROUND(INDEX([1]Calculation!AL:AL,ROW()),1)</f>
        <v>0.8</v>
      </c>
      <c r="G201" s="8">
        <f>ROUND(INDEX([1]Calculation!L:L,ROW()),0)</f>
        <v>32</v>
      </c>
      <c r="H201" s="8">
        <f>ROUND(INDEX([1]Calculation!M:M,ROW()),0)</f>
        <v>3</v>
      </c>
      <c r="I201" s="8">
        <f>ROUND(INDEX([1]Calculation!N:N,ROW()),0)</f>
        <v>2</v>
      </c>
      <c r="J201" s="8">
        <f>ROUND(INDEX([1]Calculation!O:O,ROW()),0)</f>
        <v>8</v>
      </c>
      <c r="K201" s="8">
        <f>ROUND(INDEX([1]Calculation!P:P,ROW()),0)</f>
        <v>2</v>
      </c>
      <c r="L201" s="8">
        <f>ROUND(INDEX([1]Calculation!Q:Q,ROW()),0)</f>
        <v>25</v>
      </c>
      <c r="M201" s="8">
        <f>ROUND(INDEX([1]Calculation!R:R,ROW()),0)</f>
        <v>2</v>
      </c>
      <c r="N201" s="8">
        <f>ROUND(INDEX([1]Calculation!S:S,ROW()),0)</f>
        <v>12</v>
      </c>
      <c r="O201" s="8">
        <f>ROUND(INDEX([1]Calculation!T:T,ROW()),0)</f>
        <v>6</v>
      </c>
    </row>
    <row r="202" spans="1:15">
      <c r="A202" t="str">
        <f>INDEX([1]Calculation!$F:$F,ROW())</f>
        <v>Iowa</v>
      </c>
      <c r="B202" t="str">
        <f>INDEX([1]Calculation!$D:$D,ROW())</f>
        <v>Civiqs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632  lv</v>
      </c>
      <c r="E202" s="26">
        <f>INDEX([1]Calculation!$I:$I,ROW())</f>
        <v>43815</v>
      </c>
      <c r="F202" s="12">
        <f>ROUND(INDEX([1]Calculation!AL:AL,ROW()),1)</f>
        <v>0.1</v>
      </c>
      <c r="G202" s="8">
        <f>ROUND(INDEX([1]Calculation!L:L,ROW()),0)</f>
        <v>15</v>
      </c>
      <c r="H202" s="8">
        <f>ROUND(INDEX([1]Calculation!M:M,ROW()),0)</f>
        <v>0</v>
      </c>
      <c r="I202" s="8">
        <f>ROUND(INDEX([1]Calculation!N:N,ROW()),0)</f>
        <v>3</v>
      </c>
      <c r="J202" s="8">
        <f>ROUND(INDEX([1]Calculation!O:O,ROW()),0)</f>
        <v>24</v>
      </c>
      <c r="K202" s="8">
        <f>ROUND(INDEX([1]Calculation!P:P,ROW()),0)</f>
        <v>4</v>
      </c>
      <c r="L202" s="8">
        <f>ROUND(INDEX([1]Calculation!Q:Q,ROW()),0)</f>
        <v>21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3</v>
      </c>
    </row>
    <row r="203" spans="1:15">
      <c r="A203" t="str">
        <f>INDEX([1]Calculation!$F:$F,ROW())</f>
        <v>US</v>
      </c>
      <c r="B203" t="str">
        <f>INDEX([1]Calculation!$D:$D,ROW())</f>
        <v>SSRS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408  rv</v>
      </c>
      <c r="E203" s="26">
        <f>INDEX([1]Calculation!$I:$I,ROW())</f>
        <v>43814</v>
      </c>
      <c r="F203" s="12">
        <f>ROUND(INDEX([1]Calculation!AL:AL,ROW()),1)</f>
        <v>1</v>
      </c>
      <c r="G203" s="8">
        <f>ROUND(INDEX([1]Calculation!L:L,ROW()),0)</f>
        <v>26</v>
      </c>
      <c r="H203" s="8">
        <f>ROUND(INDEX([1]Calculation!M:M,ROW()),0)</f>
        <v>5</v>
      </c>
      <c r="I203" s="8">
        <f>ROUND(INDEX([1]Calculation!N:N,ROW()),0)</f>
        <v>3</v>
      </c>
      <c r="J203" s="8">
        <f>ROUND(INDEX([1]Calculation!O:O,ROW()),0)</f>
        <v>8</v>
      </c>
      <c r="K203" s="8">
        <f>ROUND(INDEX([1]Calculation!P:P,ROW()),0)</f>
        <v>3</v>
      </c>
      <c r="L203" s="8">
        <f>ROUND(INDEX([1]Calculation!Q:Q,ROW()),0)</f>
        <v>20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3</v>
      </c>
    </row>
    <row r="204" spans="1:15">
      <c r="A204" t="str">
        <f>INDEX([1]Calculation!$F:$F,ROW())</f>
        <v>US</v>
      </c>
      <c r="B204" t="str">
        <f>INDEX([1]Calculation!$D:$D,ROW())</f>
        <v>Morning Consult</v>
      </c>
      <c r="C204" t="str">
        <f>IF(INDEX([1]Calculation!$G:$G,ROW())=0,"-",INDEX([1]Calculation!$G:$G,ROW()))</f>
        <v>B/C</v>
      </c>
      <c r="D204" t="str">
        <f>INDEX([1]Calculation!$J:$J,ROW())&amp;"  "&amp;INDEX([1]Calculation!$K:$K,ROW())</f>
        <v>13384  lv</v>
      </c>
      <c r="E204" s="26">
        <f>INDEX([1]Calculation!$I:$I,ROW())</f>
        <v>43814</v>
      </c>
      <c r="F204" s="12">
        <f>ROUND(INDEX([1]Calculation!AL:AL,ROW()),1)</f>
        <v>0</v>
      </c>
      <c r="G204" s="8">
        <f>ROUND(INDEX([1]Calculation!L:L,ROW()),0)</f>
        <v>31</v>
      </c>
      <c r="H204" s="8">
        <f>ROUND(INDEX([1]Calculation!M:M,ROW()),0)</f>
        <v>7</v>
      </c>
      <c r="I204" s="8">
        <f>ROUND(INDEX([1]Calculation!N:N,ROW()),0)</f>
        <v>3</v>
      </c>
      <c r="J204" s="8">
        <f>ROUND(INDEX([1]Calculation!O:O,ROW()),0)</f>
        <v>8</v>
      </c>
      <c r="K204" s="8">
        <f>ROUND(INDEX([1]Calculation!P:P,ROW()),0)</f>
        <v>2</v>
      </c>
      <c r="L204" s="8">
        <f>ROUND(INDEX([1]Calculation!Q:Q,ROW()),0)</f>
        <v>22</v>
      </c>
      <c r="M204" s="8">
        <f>ROUND(INDEX([1]Calculation!R:R,ROW()),0)</f>
        <v>3</v>
      </c>
      <c r="N204" s="8">
        <f>ROUND(INDEX([1]Calculation!S:S,ROW()),0)</f>
        <v>15</v>
      </c>
      <c r="O204" s="8">
        <f>ROUND(INDEX([1]Calculation!T:T,ROW()),0)</f>
        <v>4</v>
      </c>
    </row>
    <row r="205" spans="1:15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567  rv</v>
      </c>
      <c r="E205" s="26">
        <f>INDEX([1]Calculation!$I:$I,ROW())</f>
        <v>43814</v>
      </c>
      <c r="F205" s="12">
        <f>ROUND(INDEX([1]Calculation!AL:AL,ROW()),1)</f>
        <v>0.2</v>
      </c>
      <c r="G205" s="8">
        <f>ROUND(INDEX([1]Calculation!L:L,ROW()),0)</f>
        <v>30</v>
      </c>
      <c r="H205" s="8">
        <f>ROUND(INDEX([1]Calculation!M:M,ROW()),0)</f>
        <v>7</v>
      </c>
      <c r="I205" s="8">
        <f>ROUND(INDEX([1]Calculation!N:N,ROW()),0)</f>
        <v>2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16</v>
      </c>
      <c r="M205" s="8">
        <f>ROUND(INDEX([1]Calculation!R:R,ROW()),0)</f>
        <v>1</v>
      </c>
      <c r="N205" s="8">
        <f>ROUND(INDEX([1]Calculation!S:S,ROW()),0)</f>
        <v>17</v>
      </c>
      <c r="O205" s="8">
        <f>ROUND(INDEX([1]Calculation!T:T,ROW()),0)</f>
        <v>3</v>
      </c>
    </row>
    <row r="206" spans="1:15">
      <c r="A206" t="str">
        <f>INDEX([1]Calculation!$F:$F,ROW())</f>
        <v>US</v>
      </c>
      <c r="B206" t="str">
        <f>INDEX([1]Calculation!$D:$D,ROW())</f>
        <v>Echelon Insights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447  lv</v>
      </c>
      <c r="E206" s="26">
        <f>INDEX([1]Calculation!$I:$I,ROW())</f>
        <v>43813</v>
      </c>
      <c r="F206" s="12">
        <f>ROUND(INDEX([1]Calculation!AL:AL,ROW()),1)</f>
        <v>0</v>
      </c>
      <c r="G206" s="8">
        <f>ROUND(INDEX([1]Calculation!L:L,ROW()),0)</f>
        <v>65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20</v>
      </c>
      <c r="K206" s="8">
        <f>ROUND(INDEX([1]Calculation!P:P,ROW()),0)</f>
        <v>0</v>
      </c>
      <c r="L206" s="8">
        <f>ROUND(INDEX([1]Calculation!Q:Q,ROW()),0)</f>
        <v>0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</row>
    <row r="207" spans="1:15">
      <c r="A207" t="str">
        <f>INDEX([1]Calculation!$F:$F,ROW())</f>
        <v>US</v>
      </c>
      <c r="B207" t="str">
        <f>INDEX([1]Calculation!$D:$D,ROW())</f>
        <v>Echelon Insights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447  lv</v>
      </c>
      <c r="E207" s="26">
        <f>INDEX([1]Calculation!$I:$I,ROW())</f>
        <v>43813</v>
      </c>
      <c r="F207" s="12">
        <f>ROUND(INDEX([1]Calculation!AL:AL,ROW()),1)</f>
        <v>0</v>
      </c>
      <c r="G207" s="8">
        <f>ROUND(INDEX([1]Calculation!L:L,ROW()),0)</f>
        <v>59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0</v>
      </c>
      <c r="M207" s="8">
        <f>ROUND(INDEX([1]Calculation!R:R,ROW()),0)</f>
        <v>0</v>
      </c>
      <c r="N207" s="8">
        <f>ROUND(INDEX([1]Calculation!S:S,ROW()),0)</f>
        <v>29</v>
      </c>
      <c r="O207" s="8">
        <f>ROUND(INDEX([1]Calculation!T:T,ROW()),0)</f>
        <v>0</v>
      </c>
    </row>
    <row r="208" spans="1:15">
      <c r="A208" t="str">
        <f>INDEX([1]Calculation!$F:$F,ROW())</f>
        <v>US</v>
      </c>
      <c r="B208" t="str">
        <f>INDEX([1]Calculation!$D:$D,ROW())</f>
        <v>Echelon Insights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447  lv</v>
      </c>
      <c r="E208" s="26">
        <f>INDEX([1]Calculation!$I:$I,ROW())</f>
        <v>43813</v>
      </c>
      <c r="F208" s="12">
        <f>ROUND(INDEX([1]Calculation!AL:AL,ROW()),1)</f>
        <v>0</v>
      </c>
      <c r="G208" s="8">
        <f>ROUND(INDEX([1]Calculation!L:L,ROW()),0)</f>
        <v>58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32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</row>
    <row r="209" spans="1:15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447  lv</v>
      </c>
      <c r="E209" s="26">
        <f>INDEX([1]Calculation!$I:$I,ROW())</f>
        <v>43813</v>
      </c>
      <c r="F209" s="12">
        <f>ROUND(INDEX([1]Calculation!AL:AL,ROW()),1)</f>
        <v>0</v>
      </c>
      <c r="G209" s="8">
        <f>ROUND(INDEX([1]Calculation!L:L,ROW()),0)</f>
        <v>37</v>
      </c>
      <c r="H209" s="8">
        <f>ROUND(INDEX([1]Calculation!M:M,ROW()),0)</f>
        <v>6</v>
      </c>
      <c r="I209" s="8">
        <f>ROUND(INDEX([1]Calculation!N:N,ROW()),0)</f>
        <v>1</v>
      </c>
      <c r="J209" s="8">
        <f>ROUND(INDEX([1]Calculation!O:O,ROW()),0)</f>
        <v>6</v>
      </c>
      <c r="K209" s="8">
        <f>ROUND(INDEX([1]Calculation!P:P,ROW()),0)</f>
        <v>2</v>
      </c>
      <c r="L209" s="8">
        <f>ROUND(INDEX([1]Calculation!Q:Q,ROW()),0)</f>
        <v>14</v>
      </c>
      <c r="M209" s="8">
        <f>ROUND(INDEX([1]Calculation!R:R,ROW()),0)</f>
        <v>1</v>
      </c>
      <c r="N209" s="8">
        <f>ROUND(INDEX([1]Calculation!S:S,ROW()),0)</f>
        <v>14</v>
      </c>
      <c r="O209" s="8">
        <f>ROUND(INDEX([1]Calculation!T:T,ROW()),0)</f>
        <v>2</v>
      </c>
    </row>
    <row r="210" spans="1:15">
      <c r="A210" t="str">
        <f>INDEX([1]Calculation!$F:$F,ROW())</f>
        <v>US</v>
      </c>
      <c r="B210" t="str">
        <f>INDEX([1]Calculation!$D:$D,ROW())</f>
        <v>Harris Insights &amp; Analytics</v>
      </c>
      <c r="C210" t="str">
        <f>IF(INDEX([1]Calculation!$G:$G,ROW())=0,"-",INDEX([1]Calculation!$G:$G,ROW()))</f>
        <v>C+</v>
      </c>
      <c r="D210" t="str">
        <f>INDEX([1]Calculation!$J:$J,ROW())&amp;"  "&amp;INDEX([1]Calculation!$K:$K,ROW())</f>
        <v>456  rv</v>
      </c>
      <c r="E210" s="26">
        <f>INDEX([1]Calculation!$I:$I,ROW())</f>
        <v>43813</v>
      </c>
      <c r="F210" s="12">
        <f>ROUND(INDEX([1]Calculation!AL:AL,ROW()),1)</f>
        <v>0</v>
      </c>
      <c r="G210" s="8">
        <f>ROUND(INDEX([1]Calculation!L:L,ROW()),0)</f>
        <v>29</v>
      </c>
      <c r="H210" s="8">
        <f>ROUND(INDEX([1]Calculation!M:M,ROW()),0)</f>
        <v>5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3</v>
      </c>
      <c r="L210" s="8">
        <f>ROUND(INDEX([1]Calculation!Q:Q,ROW()),0)</f>
        <v>13</v>
      </c>
      <c r="M210" s="8">
        <f>ROUND(INDEX([1]Calculation!R:R,ROW()),0)</f>
        <v>3</v>
      </c>
      <c r="N210" s="8">
        <f>ROUND(INDEX([1]Calculation!S:S,ROW()),0)</f>
        <v>13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Suffolk University</v>
      </c>
      <c r="C211" t="str">
        <f>IF(INDEX([1]Calculation!$G:$G,ROW())=0,"-",INDEX([1]Calculation!$G:$G,ROW()))</f>
        <v>A-</v>
      </c>
      <c r="D211" t="str">
        <f>INDEX([1]Calculation!$J:$J,ROW())&amp;"  "&amp;INDEX([1]Calculation!$K:$K,ROW())</f>
        <v>384  lv</v>
      </c>
      <c r="E211" s="26">
        <f>INDEX([1]Calculation!$I:$I,ROW())</f>
        <v>43813</v>
      </c>
      <c r="F211" s="12">
        <f>ROUND(INDEX([1]Calculation!AL:AL,ROW()),1)</f>
        <v>9.6999999999999993</v>
      </c>
      <c r="G211" s="8">
        <f>ROUND(INDEX([1]Calculation!L:L,ROW()),0)</f>
        <v>23</v>
      </c>
      <c r="H211" s="8">
        <f>ROUND(INDEX([1]Calculation!M:M,ROW()),0)</f>
        <v>6</v>
      </c>
      <c r="I211" s="8">
        <f>ROUND(INDEX([1]Calculation!N:N,ROW()),0)</f>
        <v>3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14</v>
      </c>
      <c r="M211" s="8">
        <f>ROUND(INDEX([1]Calculation!R:R,ROW()),0)</f>
        <v>1</v>
      </c>
      <c r="N211" s="8">
        <f>ROUND(INDEX([1]Calculation!S:S,ROW()),0)</f>
        <v>13</v>
      </c>
      <c r="O211" s="8">
        <f>ROUND(INDEX([1]Calculation!T:T,ROW()),0)</f>
        <v>2</v>
      </c>
    </row>
    <row r="212" spans="1:15">
      <c r="A212" t="str">
        <f>INDEX([1]Calculation!$F:$F,ROW())</f>
        <v>US</v>
      </c>
      <c r="B212" t="str">
        <f>INDEX([1]Calculation!$D:$D,ROW())</f>
        <v>IBD/TIPP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312  rv</v>
      </c>
      <c r="E212" s="26">
        <f>INDEX([1]Calculation!$I:$I,ROW())</f>
        <v>43813</v>
      </c>
      <c r="F212" s="12">
        <f>ROUND(INDEX([1]Calculation!AL:AL,ROW()),1)</f>
        <v>0.3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18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2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593  rv</v>
      </c>
      <c r="E213" s="26">
        <f>INDEX([1]Calculation!$I:$I,ROW())</f>
        <v>43811</v>
      </c>
      <c r="F213" s="12">
        <f>ROUND(INDEX([1]Calculation!AL:AL,ROW()),1)</f>
        <v>0</v>
      </c>
      <c r="G213" s="8">
        <f>ROUND(INDEX([1]Calculation!L:L,ROW()),0)</f>
        <v>21</v>
      </c>
      <c r="H213" s="8">
        <f>ROUND(INDEX([1]Calculation!M:M,ROW()),0)</f>
        <v>7</v>
      </c>
      <c r="I213" s="8">
        <f>ROUND(INDEX([1]Calculation!N:N,ROW()),0)</f>
        <v>0</v>
      </c>
      <c r="J213" s="8">
        <f>ROUND(INDEX([1]Calculation!O:O,ROW()),0)</f>
        <v>5</v>
      </c>
      <c r="K213" s="8">
        <f>ROUND(INDEX([1]Calculation!P:P,ROW()),0)</f>
        <v>2</v>
      </c>
      <c r="L213" s="8">
        <f>ROUND(INDEX([1]Calculation!Q:Q,ROW()),0)</f>
        <v>18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Marist College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704  rv</v>
      </c>
      <c r="E214" s="26">
        <f>INDEX([1]Calculation!$I:$I,ROW())</f>
        <v>43810</v>
      </c>
      <c r="F214" s="12">
        <f>ROUND(INDEX([1]Calculation!AL:AL,ROW()),1)</f>
        <v>18.2</v>
      </c>
      <c r="G214" s="8">
        <f>ROUND(INDEX([1]Calculation!L:L,ROW()),0)</f>
        <v>24</v>
      </c>
      <c r="H214" s="8">
        <f>ROUND(INDEX([1]Calculation!M:M,ROW()),0)</f>
        <v>4</v>
      </c>
      <c r="I214" s="8">
        <f>ROUND(INDEX([1]Calculation!N:N,ROW()),0)</f>
        <v>4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22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5</v>
      </c>
    </row>
    <row r="215" spans="1:15">
      <c r="A215" t="str">
        <f>INDEX([1]Calculation!$F:$F,ROW())</f>
        <v>US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453  lv</v>
      </c>
      <c r="E215" s="26">
        <f>INDEX([1]Calculation!$I:$I,ROW())</f>
        <v>43810</v>
      </c>
      <c r="F215" s="12">
        <f>ROUND(INDEX([1]Calculation!AL:AL,ROW()),1)</f>
        <v>1.3</v>
      </c>
      <c r="G215" s="8">
        <f>ROUND(INDEX([1]Calculation!L:L,ROW()),0)</f>
        <v>30</v>
      </c>
      <c r="H215" s="8">
        <f>ROUND(INDEX([1]Calculation!M:M,ROW()),0)</f>
        <v>5</v>
      </c>
      <c r="I215" s="8">
        <f>ROUND(INDEX([1]Calculation!N:N,ROW()),0)</f>
        <v>2</v>
      </c>
      <c r="J215" s="8">
        <f>ROUND(INDEX([1]Calculation!O:O,ROW()),0)</f>
        <v>7</v>
      </c>
      <c r="K215" s="8">
        <f>ROUND(INDEX([1]Calculation!P:P,ROW()),0)</f>
        <v>5</v>
      </c>
      <c r="L215" s="8">
        <f>ROUND(INDEX([1]Calculation!Q:Q,ROW()),0)</f>
        <v>20</v>
      </c>
      <c r="M215" s="8">
        <f>ROUND(INDEX([1]Calculation!R:R,ROW()),0)</f>
        <v>1</v>
      </c>
      <c r="N215" s="8">
        <f>ROUND(INDEX([1]Calculation!S:S,ROW()),0)</f>
        <v>13</v>
      </c>
      <c r="O215" s="8">
        <f>ROUND(INDEX([1]Calculation!T:T,ROW()),0)</f>
        <v>3</v>
      </c>
    </row>
    <row r="216" spans="1:15">
      <c r="A216" t="str">
        <f>INDEX([1]Calculation!$F:$F,ROW())</f>
        <v>South Carolina</v>
      </c>
      <c r="B216" t="str">
        <f>INDEX([1]Calculation!$D:$D,ROW())</f>
        <v>Change Research</v>
      </c>
      <c r="C216" t="str">
        <f>IF(INDEX([1]Calculation!$G:$G,ROW())=0,"-",INDEX([1]Calculation!$G:$G,ROW()))</f>
        <v>C</v>
      </c>
      <c r="D216" t="str">
        <f>INDEX([1]Calculation!$J:$J,ROW())&amp;"  "&amp;INDEX([1]Calculation!$K:$K,ROW())</f>
        <v>392  lv</v>
      </c>
      <c r="E216" s="26">
        <f>INDEX([1]Calculation!$I:$I,ROW())</f>
        <v>43810</v>
      </c>
      <c r="F216" s="12">
        <f>ROUND(INDEX([1]Calculation!AL:AL,ROW()),1)</f>
        <v>0.4</v>
      </c>
      <c r="G216" s="8">
        <f>ROUND(INDEX([1]Calculation!L:L,ROW()),0)</f>
        <v>27</v>
      </c>
      <c r="H216" s="8">
        <f>ROUND(INDEX([1]Calculation!M:M,ROW()),0)</f>
        <v>3</v>
      </c>
      <c r="I216" s="8">
        <f>ROUND(INDEX([1]Calculation!N:N,ROW()),0)</f>
        <v>5</v>
      </c>
      <c r="J216" s="8">
        <f>ROUND(INDEX([1]Calculation!O:O,ROW()),0)</f>
        <v>9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5</v>
      </c>
      <c r="N216" s="8">
        <f>ROUND(INDEX([1]Calculation!S:S,ROW()),0)</f>
        <v>19</v>
      </c>
      <c r="O216" s="8">
        <f>ROUND(INDEX([1]Calculation!T:T,ROW()),0)</f>
        <v>2</v>
      </c>
    </row>
    <row r="217" spans="1:15">
      <c r="A217" t="str">
        <f>INDEX([1]Calculation!$F:$F,ROW())</f>
        <v>California</v>
      </c>
      <c r="B217" t="str">
        <f>INDEX([1]Calculation!$D:$D,ROW())</f>
        <v>Change Research</v>
      </c>
      <c r="C217" t="str">
        <f>IF(INDEX([1]Calculation!$G:$G,ROW())=0,"-",INDEX([1]Calculation!$G:$G,ROW()))</f>
        <v>C</v>
      </c>
      <c r="D217" t="str">
        <f>INDEX([1]Calculation!$J:$J,ROW())&amp;"  "&amp;INDEX([1]Calculation!$K:$K,ROW())</f>
        <v>862  lv</v>
      </c>
      <c r="E217" s="26">
        <f>INDEX([1]Calculation!$I:$I,ROW())</f>
        <v>43809</v>
      </c>
      <c r="F217" s="12">
        <f>ROUND(INDEX([1]Calculation!AL:AL,ROW()),1)</f>
        <v>0.6</v>
      </c>
      <c r="G217" s="8">
        <f>ROUND(INDEX([1]Calculation!L:L,ROW()),0)</f>
        <v>19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1</v>
      </c>
      <c r="L217" s="8">
        <f>ROUND(INDEX([1]Calculation!Q:Q,ROW()),0)</f>
        <v>26</v>
      </c>
      <c r="M217" s="8">
        <f>ROUND(INDEX([1]Calculation!R:R,ROW()),0)</f>
        <v>2</v>
      </c>
      <c r="N217" s="8">
        <f>ROUND(INDEX([1]Calculation!S:S,ROW()),0)</f>
        <v>23</v>
      </c>
      <c r="O217" s="8">
        <f>ROUND(INDEX([1]Calculation!T:T,ROW()),0)</f>
        <v>4</v>
      </c>
    </row>
    <row r="218" spans="1:15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497  lv</v>
      </c>
      <c r="E218" s="26">
        <f>INDEX([1]Calculation!$I:$I,ROW())</f>
        <v>43809</v>
      </c>
      <c r="F218" s="12">
        <f>ROUND(INDEX([1]Calculation!AL:AL,ROW()),1)</f>
        <v>0</v>
      </c>
      <c r="G218" s="8">
        <f>ROUND(INDEX([1]Calculation!L:L,ROW()),0)</f>
        <v>26</v>
      </c>
      <c r="H218" s="8">
        <f>ROUND(INDEX([1]Calculation!M:M,ROW()),0)</f>
        <v>4</v>
      </c>
      <c r="I218" s="8">
        <f>ROUND(INDEX([1]Calculation!N:N,ROW()),0)</f>
        <v>3</v>
      </c>
      <c r="J218" s="8">
        <f>ROUND(INDEX([1]Calculation!O:O,ROW()),0)</f>
        <v>11</v>
      </c>
      <c r="K218" s="8">
        <f>ROUND(INDEX([1]Calculation!P:P,ROW()),0)</f>
        <v>2</v>
      </c>
      <c r="L218" s="8">
        <f>ROUND(INDEX([1]Calculation!Q:Q,ROW()),0)</f>
        <v>16</v>
      </c>
      <c r="M218" s="8">
        <f>ROUND(INDEX([1]Calculation!R:R,ROW()),0)</f>
        <v>1</v>
      </c>
      <c r="N218" s="8">
        <f>ROUND(INDEX([1]Calculation!S:S,ROW()),0)</f>
        <v>21</v>
      </c>
      <c r="O218" s="8">
        <f>ROUND(INDEX([1]Calculation!T:T,ROW()),0)</f>
        <v>3</v>
      </c>
    </row>
    <row r="219" spans="1:15">
      <c r="A219" t="str">
        <f>INDEX([1]Calculation!$F:$F,ROW())</f>
        <v>Iowa</v>
      </c>
      <c r="B219" t="str">
        <f>INDEX([1]Calculation!$D:$D,ROW())</f>
        <v>Emerson College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325  lv</v>
      </c>
      <c r="E219" s="26">
        <f>INDEX([1]Calculation!$I:$I,ROW())</f>
        <v>43809</v>
      </c>
      <c r="F219" s="12">
        <f>ROUND(INDEX([1]Calculation!AL:AL,ROW()),1)</f>
        <v>0.2</v>
      </c>
      <c r="G219" s="8">
        <f>ROUND(INDEX([1]Calculation!L:L,ROW()),0)</f>
        <v>23</v>
      </c>
      <c r="H219" s="8">
        <f>ROUND(INDEX([1]Calculation!M:M,ROW()),0)</f>
        <v>2</v>
      </c>
      <c r="I219" s="8">
        <f>ROUND(INDEX([1]Calculation!N:N,ROW()),0)</f>
        <v>4</v>
      </c>
      <c r="J219" s="8">
        <f>ROUND(INDEX([1]Calculation!O:O,ROW()),0)</f>
        <v>18</v>
      </c>
      <c r="K219" s="8">
        <f>ROUND(INDEX([1]Calculation!P:P,ROW()),0)</f>
        <v>10</v>
      </c>
      <c r="L219" s="8">
        <f>ROUND(INDEX([1]Calculation!Q:Q,ROW()),0)</f>
        <v>22</v>
      </c>
      <c r="M219" s="8">
        <f>ROUND(INDEX([1]Calculation!R:R,ROW()),0)</f>
        <v>3</v>
      </c>
      <c r="N219" s="8">
        <f>ROUND(INDEX([1]Calculation!S:S,ROW()),0)</f>
        <v>12</v>
      </c>
      <c r="O219" s="8">
        <f>ROUND(INDEX([1]Calculation!T:T,ROW()),0)</f>
        <v>2</v>
      </c>
    </row>
    <row r="220" spans="1:15">
      <c r="A220" t="str">
        <f>INDEX([1]Calculation!$F:$F,ROW())</f>
        <v>Texas</v>
      </c>
      <c r="B220" t="str">
        <f>INDEX([1]Calculation!$D:$D,ROW())</f>
        <v>SSRS</v>
      </c>
      <c r="C220" t="str">
        <f>IF(INDEX([1]Calculation!$G:$G,ROW())=0,"-",INDEX([1]Calculation!$G:$G,ROW()))</f>
        <v>A/B</v>
      </c>
      <c r="D220" t="str">
        <f>INDEX([1]Calculation!$J:$J,ROW())&amp;"  "&amp;INDEX([1]Calculation!$K:$K,ROW())</f>
        <v>327  lv</v>
      </c>
      <c r="E220" s="26">
        <f>INDEX([1]Calculation!$I:$I,ROW())</f>
        <v>43808</v>
      </c>
      <c r="F220" s="12">
        <f>ROUND(INDEX([1]Calculation!AL:AL,ROW()),1)</f>
        <v>7.5</v>
      </c>
      <c r="G220" s="8">
        <f>ROUND(INDEX([1]Calculation!L:L,ROW()),0)</f>
        <v>35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9</v>
      </c>
      <c r="K220" s="8">
        <f>ROUND(INDEX([1]Calculation!P:P,ROW()),0)</f>
        <v>1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13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Quinnipiac University</v>
      </c>
      <c r="C221" t="str">
        <f>IF(INDEX([1]Calculation!$G:$G,ROW())=0,"-",INDEX([1]Calculation!$G:$G,ROW()))</f>
        <v>A</v>
      </c>
      <c r="D221" t="str">
        <f>INDEX([1]Calculation!$J:$J,ROW())&amp;"  "&amp;INDEX([1]Calculation!$K:$K,ROW())</f>
        <v>665  rv</v>
      </c>
      <c r="E221" s="26">
        <f>INDEX([1]Calculation!$I:$I,ROW())</f>
        <v>43808</v>
      </c>
      <c r="F221" s="12">
        <f>ROUND(INDEX([1]Calculation!AL:AL,ROW()),1)</f>
        <v>0.1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1</v>
      </c>
      <c r="J221" s="8">
        <f>ROUND(INDEX([1]Calculation!O:O,ROW()),0)</f>
        <v>9</v>
      </c>
      <c r="K221" s="8">
        <f>ROUND(INDEX([1]Calculation!P:P,ROW()),0)</f>
        <v>3</v>
      </c>
      <c r="L221" s="8">
        <f>ROUND(INDEX([1]Calculation!Q:Q,ROW()),0)</f>
        <v>17</v>
      </c>
      <c r="M221" s="8">
        <f>ROUND(INDEX([1]Calculation!R:R,ROW()),0)</f>
        <v>1</v>
      </c>
      <c r="N221" s="8">
        <f>ROUND(INDEX([1]Calculation!S:S,ROW()),0)</f>
        <v>15</v>
      </c>
      <c r="O221" s="8">
        <f>ROUND(INDEX([1]Calculation!T:T,ROW()),0)</f>
        <v>4</v>
      </c>
    </row>
    <row r="222" spans="1:15">
      <c r="A222" t="str">
        <f>INDEX([1]Calculation!$F:$F,ROW())</f>
        <v>US</v>
      </c>
      <c r="B222" t="str">
        <f>INDEX([1]Calculation!$D:$D,ROW())</f>
        <v>Zogby Interactive/JZ Analytics</v>
      </c>
      <c r="C222" t="str">
        <f>IF(INDEX([1]Calculation!$G:$G,ROW())=0,"-",INDEX([1]Calculation!$G:$G,ROW()))</f>
        <v>C</v>
      </c>
      <c r="D222" t="str">
        <f>INDEX([1]Calculation!$J:$J,ROW())&amp;"  "&amp;INDEX([1]Calculation!$K:$K,ROW())</f>
        <v>443  lv</v>
      </c>
      <c r="E222" s="26">
        <f>INDEX([1]Calculation!$I:$I,ROW())</f>
        <v>43807</v>
      </c>
      <c r="F222" s="12">
        <f>ROUND(INDEX([1]Calculation!AL:AL,ROW()),1)</f>
        <v>0</v>
      </c>
      <c r="G222" s="8">
        <f>ROUND(INDEX([1]Calculation!L:L,ROW()),0)</f>
        <v>28</v>
      </c>
      <c r="H222" s="8">
        <f>ROUND(INDEX([1]Calculation!M:M,ROW()),0)</f>
        <v>9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2</v>
      </c>
      <c r="L222" s="8">
        <f>ROUND(INDEX([1]Calculation!Q:Q,ROW()),0)</f>
        <v>20</v>
      </c>
      <c r="M222" s="8">
        <f>ROUND(INDEX([1]Calculation!R:R,ROW()),0)</f>
        <v>3</v>
      </c>
      <c r="N222" s="8">
        <f>ROUND(INDEX([1]Calculation!S:S,ROW()),0)</f>
        <v>12</v>
      </c>
      <c r="O222" s="8">
        <f>ROUND(INDEX([1]Calculation!T:T,ROW()),0)</f>
        <v>3</v>
      </c>
    </row>
    <row r="223" spans="1:15">
      <c r="A223" t="str">
        <f>INDEX([1]Calculation!$F:$F,ROW())</f>
        <v>US</v>
      </c>
      <c r="B223" t="str">
        <f>INDEX([1]Calculation!$D:$D,ROW())</f>
        <v>Zogby Interactive/JZ Analytics</v>
      </c>
      <c r="C223" t="str">
        <f>IF(INDEX([1]Calculation!$G:$G,ROW())=0,"-",INDEX([1]Calculation!$G:$G,ROW()))</f>
        <v>C</v>
      </c>
      <c r="D223" t="str">
        <f>INDEX([1]Calculation!$J:$J,ROW())&amp;"  "&amp;INDEX([1]Calculation!$K:$K,ROW())</f>
        <v>443  lv</v>
      </c>
      <c r="E223" s="26">
        <f>INDEX([1]Calculation!$I:$I,ROW())</f>
        <v>43807</v>
      </c>
      <c r="F223" s="12">
        <f>ROUND(INDEX([1]Calculation!AL:AL,ROW()),1)</f>
        <v>0.4</v>
      </c>
      <c r="G223" s="8">
        <f>ROUND(INDEX([1]Calculation!L:L,ROW()),0)</f>
        <v>30</v>
      </c>
      <c r="H223" s="8">
        <f>ROUND(INDEX([1]Calculation!M:M,ROW()),0)</f>
        <v>8</v>
      </c>
      <c r="I223" s="8">
        <f>ROUND(INDEX([1]Calculation!N:N,ROW()),0)</f>
        <v>0</v>
      </c>
      <c r="J223" s="8">
        <f>ROUND(INDEX([1]Calculation!O:O,ROW()),0)</f>
        <v>7</v>
      </c>
      <c r="K223" s="8">
        <f>ROUND(INDEX([1]Calculation!P:P,ROW()),0)</f>
        <v>2</v>
      </c>
      <c r="L223" s="8">
        <f>ROUND(INDEX([1]Calculation!Q:Q,ROW()),0)</f>
        <v>20</v>
      </c>
      <c r="M223" s="8">
        <f>ROUND(INDEX([1]Calculation!R:R,ROW()),0)</f>
        <v>3</v>
      </c>
      <c r="N223" s="8">
        <f>ROUND(INDEX([1]Calculation!S:S,ROW()),0)</f>
        <v>16</v>
      </c>
      <c r="O223" s="8">
        <f>ROUND(INDEX([1]Calculation!T:T,ROW()),0)</f>
        <v>4</v>
      </c>
    </row>
    <row r="224" spans="1:15">
      <c r="A224" t="str">
        <f>INDEX([1]Calculation!$F:$F,ROW())</f>
        <v>Wisconsin</v>
      </c>
      <c r="B224" t="str">
        <f>INDEX([1]Calculation!$D:$D,ROW())</f>
        <v>Marquette University Law School</v>
      </c>
      <c r="C224" t="str">
        <f>IF(INDEX([1]Calculation!$G:$G,ROW())=0,"-",INDEX([1]Calculation!$G:$G,ROW()))</f>
        <v>A/B</v>
      </c>
      <c r="D224" t="str">
        <f>INDEX([1]Calculation!$J:$J,ROW())&amp;"  "&amp;INDEX([1]Calculation!$K:$K,ROW())</f>
        <v>358  lv</v>
      </c>
      <c r="E224" s="26">
        <f>INDEX([1]Calculation!$I:$I,ROW())</f>
        <v>43807</v>
      </c>
      <c r="F224" s="12">
        <f>ROUND(INDEX([1]Calculation!AL:AL,ROW()),1)</f>
        <v>1</v>
      </c>
      <c r="G224" s="8">
        <f>ROUND(INDEX([1]Calculation!L:L,ROW()),0)</f>
        <v>23</v>
      </c>
      <c r="H224" s="8">
        <f>ROUND(INDEX([1]Calculation!M:M,ROW()),0)</f>
        <v>3</v>
      </c>
      <c r="I224" s="8">
        <f>ROUND(INDEX([1]Calculation!N:N,ROW()),0)</f>
        <v>4</v>
      </c>
      <c r="J224" s="8">
        <f>ROUND(INDEX([1]Calculation!O:O,ROW()),0)</f>
        <v>15</v>
      </c>
      <c r="K224" s="8">
        <f>ROUND(INDEX([1]Calculation!P:P,ROW()),0)</f>
        <v>3</v>
      </c>
      <c r="L224" s="8">
        <f>ROUND(INDEX([1]Calculation!Q:Q,ROW()),0)</f>
        <v>19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3</v>
      </c>
    </row>
    <row r="225" spans="1:15">
      <c r="A225" t="str">
        <f>INDEX([1]Calculation!$F:$F,ROW())</f>
        <v>California</v>
      </c>
      <c r="B225" t="str">
        <f>INDEX([1]Calculation!$D:$D,ROW())</f>
        <v>SSRS</v>
      </c>
      <c r="C225" t="str">
        <f>IF(INDEX([1]Calculation!$G:$G,ROW())=0,"-",INDEX([1]Calculation!$G:$G,ROW()))</f>
        <v>A/B</v>
      </c>
      <c r="D225" t="str">
        <f>INDEX([1]Calculation!$J:$J,ROW())&amp;"  "&amp;INDEX([1]Calculation!$K:$K,ROW())</f>
        <v>508  lv</v>
      </c>
      <c r="E225" s="26">
        <f>INDEX([1]Calculation!$I:$I,ROW())</f>
        <v>43807</v>
      </c>
      <c r="F225" s="12">
        <f>ROUND(INDEX([1]Calculation!AL:AL,ROW()),1)</f>
        <v>9.4</v>
      </c>
      <c r="G225" s="8">
        <f>ROUND(INDEX([1]Calculation!L:L,ROW()),0)</f>
        <v>21</v>
      </c>
      <c r="H225" s="8">
        <f>ROUND(INDEX([1]Calculation!M:M,ROW()),0)</f>
        <v>5</v>
      </c>
      <c r="I225" s="8">
        <f>ROUND(INDEX([1]Calculation!N:N,ROW()),0)</f>
        <v>3</v>
      </c>
      <c r="J225" s="8">
        <f>ROUND(INDEX([1]Calculation!O:O,ROW()),0)</f>
        <v>9</v>
      </c>
      <c r="K225" s="8">
        <f>ROUND(INDEX([1]Calculation!P:P,ROW()),0)</f>
        <v>2</v>
      </c>
      <c r="L225" s="8">
        <f>ROUND(INDEX([1]Calculation!Q:Q,ROW()),0)</f>
        <v>20</v>
      </c>
      <c r="M225" s="8">
        <f>ROUND(INDEX([1]Calculation!R:R,ROW()),0)</f>
        <v>1</v>
      </c>
      <c r="N225" s="8">
        <f>ROUND(INDEX([1]Calculation!S:S,ROW()),0)</f>
        <v>17</v>
      </c>
      <c r="O225" s="8">
        <f>ROUND(INDEX([1]Calculation!T:T,ROW()),0)</f>
        <v>6</v>
      </c>
    </row>
    <row r="226" spans="1:15">
      <c r="A226" t="str">
        <f>INDEX([1]Calculation!$F:$F,ROW())</f>
        <v>New Hampshire</v>
      </c>
      <c r="B226" t="str">
        <f>INDEX([1]Calculation!$D:$D,ROW())</f>
        <v>MassINC Polling Group</v>
      </c>
      <c r="C226" t="str">
        <f>IF(INDEX([1]Calculation!$G:$G,ROW())=0,"-",INDEX([1]Calculation!$G:$G,ROW()))</f>
        <v>A/B</v>
      </c>
      <c r="D226" t="str">
        <f>INDEX([1]Calculation!$J:$J,ROW())&amp;"  "&amp;INDEX([1]Calculation!$K:$K,ROW())</f>
        <v>442  lv</v>
      </c>
      <c r="E226" s="26">
        <f>INDEX([1]Calculation!$I:$I,ROW())</f>
        <v>43807</v>
      </c>
      <c r="F226" s="12">
        <f>ROUND(INDEX([1]Calculation!AL:AL,ROW()),1)</f>
        <v>1.1000000000000001</v>
      </c>
      <c r="G226" s="8">
        <f>ROUND(INDEX([1]Calculation!L:L,ROW()),0)</f>
        <v>17</v>
      </c>
      <c r="H226" s="8">
        <f>ROUND(INDEX([1]Calculation!M:M,ROW()),0)</f>
        <v>2</v>
      </c>
      <c r="I226" s="8">
        <f>ROUND(INDEX([1]Calculation!N:N,ROW()),0)</f>
        <v>1</v>
      </c>
      <c r="J226" s="8">
        <f>ROUND(INDEX([1]Calculation!O:O,ROW()),0)</f>
        <v>18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3</v>
      </c>
      <c r="N226" s="8">
        <f>ROUND(INDEX([1]Calculation!S:S,ROW()),0)</f>
        <v>12</v>
      </c>
      <c r="O226" s="8">
        <f>ROUND(INDEX([1]Calculation!T:T,ROW()),0)</f>
        <v>5</v>
      </c>
    </row>
    <row r="227" spans="1:15">
      <c r="A227" t="str">
        <f>INDEX([1]Calculation!$F:$F,ROW())</f>
        <v>US</v>
      </c>
      <c r="B227" t="str">
        <f>INDEX([1]Calculation!$D:$D,ROW())</f>
        <v>Monmouth University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384  rv</v>
      </c>
      <c r="E227" s="26">
        <f>INDEX([1]Calculation!$I:$I,ROW())</f>
        <v>43807</v>
      </c>
      <c r="F227" s="12">
        <f>ROUND(INDEX([1]Calculation!AL:AL,ROW()),1)</f>
        <v>0.4</v>
      </c>
      <c r="G227" s="8">
        <f>ROUND(INDEX([1]Calculation!L:L,ROW()),0)</f>
        <v>26</v>
      </c>
      <c r="H227" s="8">
        <f>ROUND(INDEX([1]Calculation!M:M,ROW()),0)</f>
        <v>5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21</v>
      </c>
      <c r="M227" s="8">
        <f>ROUND(INDEX([1]Calculation!R:R,ROW()),0)</f>
        <v>1</v>
      </c>
      <c r="N227" s="8">
        <f>ROUND(INDEX([1]Calculation!S:S,ROW()),0)</f>
        <v>17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Morning Consult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15442  lv</v>
      </c>
      <c r="E228" s="26">
        <f>INDEX([1]Calculation!$I:$I,ROW())</f>
        <v>43807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6</v>
      </c>
      <c r="I228" s="8">
        <f>ROUND(INDEX([1]Calculation!N:N,ROW()),0)</f>
        <v>3</v>
      </c>
      <c r="J228" s="8">
        <f>ROUND(INDEX([1]Calculation!O:O,ROW()),0)</f>
        <v>9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3</v>
      </c>
      <c r="N228" s="8">
        <f>ROUND(INDEX([1]Calculation!S:S,ROW()),0)</f>
        <v>16</v>
      </c>
      <c r="O228" s="8">
        <f>ROUND(INDEX([1]Calculation!T:T,ROW()),0)</f>
        <v>4</v>
      </c>
    </row>
    <row r="229" spans="1:15">
      <c r="A229" t="str">
        <f>INDEX([1]Calculation!$F:$F,ROW())</f>
        <v>California</v>
      </c>
      <c r="B229" t="str">
        <f>INDEX([1]Calculation!$D:$D,ROW())</f>
        <v>Capitol Weekly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581  lv</v>
      </c>
      <c r="E229" s="26">
        <f>INDEX([1]Calculation!$I:$I,ROW())</f>
        <v>43806</v>
      </c>
      <c r="F229" s="12">
        <f>ROUND(INDEX([1]Calculation!AL:AL,ROW()),1)</f>
        <v>0</v>
      </c>
      <c r="G229" s="8">
        <f>ROUND(INDEX([1]Calculation!L:L,ROW()),0)</f>
        <v>19</v>
      </c>
      <c r="H229" s="8">
        <f>ROUND(INDEX([1]Calculation!M:M,ROW()),0)</f>
        <v>5</v>
      </c>
      <c r="I229" s="8">
        <f>ROUND(INDEX([1]Calculation!N:N,ROW()),0)</f>
        <v>2</v>
      </c>
      <c r="J229" s="8">
        <f>ROUND(INDEX([1]Calculation!O:O,ROW()),0)</f>
        <v>13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21</v>
      </c>
      <c r="O229" s="8">
        <f>ROUND(INDEX([1]Calculation!T:T,ROW()),0)</f>
        <v>5</v>
      </c>
    </row>
    <row r="230" spans="1:15">
      <c r="A230" t="str">
        <f>INDEX([1]Calculation!$F:$F,ROW())</f>
        <v>California</v>
      </c>
      <c r="B230" t="str">
        <f>INDEX([1]Calculation!$D:$D,ROW())</f>
        <v>Capitol Weekly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581  lv</v>
      </c>
      <c r="E230" s="26">
        <f>INDEX([1]Calculation!$I:$I,ROW())</f>
        <v>43806</v>
      </c>
      <c r="F230" s="12">
        <f>ROUND(INDEX([1]Calculation!AL:AL,ROW()),1)</f>
        <v>0.1</v>
      </c>
      <c r="G230" s="8">
        <f>ROUND(INDEX([1]Calculation!L:L,ROW()),0)</f>
        <v>19</v>
      </c>
      <c r="H230" s="8">
        <f>ROUND(INDEX([1]Calculation!M:M,ROW()),0)</f>
        <v>5</v>
      </c>
      <c r="I230" s="8">
        <f>ROUND(INDEX([1]Calculation!N:N,ROW()),0)</f>
        <v>2</v>
      </c>
      <c r="J230" s="8">
        <f>ROUND(INDEX([1]Calculation!O:O,ROW()),0)</f>
        <v>14</v>
      </c>
      <c r="K230" s="8">
        <f>ROUND(INDEX([1]Calculation!P:P,ROW()),0)</f>
        <v>4</v>
      </c>
      <c r="L230" s="8">
        <f>ROUND(INDEX([1]Calculation!Q:Q,ROW()),0)</f>
        <v>19</v>
      </c>
      <c r="M230" s="8">
        <f>ROUND(INDEX([1]Calculation!R:R,ROW()),0)</f>
        <v>1</v>
      </c>
      <c r="N230" s="8">
        <f>ROUND(INDEX([1]Calculation!S:S,ROW()),0)</f>
        <v>23</v>
      </c>
      <c r="O230" s="8">
        <f>ROUND(INDEX([1]Calculation!T:T,ROW()),0)</f>
        <v>5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574  rv</v>
      </c>
      <c r="E231" s="26">
        <f>INDEX([1]Calculation!$I:$I,ROW())</f>
        <v>43804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5</v>
      </c>
      <c r="I231" s="8">
        <f>ROUND(INDEX([1]Calculation!N:N,ROW()),0)</f>
        <v>0</v>
      </c>
      <c r="J231" s="8">
        <f>ROUND(INDEX([1]Calculation!O:O,ROW()),0)</f>
        <v>8</v>
      </c>
      <c r="K231" s="8">
        <f>ROUND(INDEX([1]Calculation!P:P,ROW()),0)</f>
        <v>2</v>
      </c>
      <c r="L231" s="8">
        <f>ROUND(INDEX([1]Calculation!Q:Q,ROW()),0)</f>
        <v>15</v>
      </c>
      <c r="M231" s="8">
        <f>ROUND(INDEX([1]Calculation!R:R,ROW()),0)</f>
        <v>1</v>
      </c>
      <c r="N231" s="8">
        <f>ROUND(INDEX([1]Calculation!S:S,ROW()),0)</f>
        <v>12</v>
      </c>
      <c r="O231" s="8">
        <f>ROUND(INDEX([1]Calculation!T:T,ROW()),0)</f>
        <v>4</v>
      </c>
    </row>
    <row r="232" spans="1:15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719  a</v>
      </c>
      <c r="E232" s="26">
        <f>INDEX([1]Calculation!$I:$I,ROW())</f>
        <v>43804</v>
      </c>
      <c r="F232" s="12">
        <f>ROUND(INDEX([1]Calculation!AL:AL,ROW()),1)</f>
        <v>0</v>
      </c>
      <c r="G232" s="8">
        <f>ROUND(INDEX([1]Calculation!L:L,ROW()),0)</f>
        <v>19</v>
      </c>
      <c r="H232" s="8">
        <f>ROUND(INDEX([1]Calculation!M:M,ROW()),0)</f>
        <v>4</v>
      </c>
      <c r="I232" s="8">
        <f>ROUND(INDEX([1]Calculation!N:N,ROW()),0)</f>
        <v>1</v>
      </c>
      <c r="J232" s="8">
        <f>ROUND(INDEX([1]Calculation!O:O,ROW()),0)</f>
        <v>6</v>
      </c>
      <c r="K232" s="8">
        <f>ROUND(INDEX([1]Calculation!P:P,ROW()),0)</f>
        <v>1</v>
      </c>
      <c r="L232" s="8">
        <f>ROUND(INDEX([1]Calculation!Q:Q,ROW()),0)</f>
        <v>14</v>
      </c>
      <c r="M232" s="8">
        <f>ROUND(INDEX([1]Calculation!R:R,ROW()),0)</f>
        <v>1</v>
      </c>
      <c r="N232" s="8">
        <f>ROUND(INDEX([1]Calculation!S:S,ROW()),0)</f>
        <v>9</v>
      </c>
      <c r="O232" s="8">
        <f>ROUND(INDEX([1]Calculation!T:T,ROW()),0)</f>
        <v>3</v>
      </c>
    </row>
    <row r="233" spans="1:15">
      <c r="A233" t="str">
        <f>INDEX([1]Calculation!$F:$F,ROW())</f>
        <v>US</v>
      </c>
      <c r="B233" t="str">
        <f>INDEX([1]Calculation!$D:$D,ROW())</f>
        <v>YouGov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541  lv</v>
      </c>
      <c r="E233" s="26">
        <f>INDEX([1]Calculation!$I:$I,ROW())</f>
        <v>43802</v>
      </c>
      <c r="F233" s="12">
        <f>ROUND(INDEX([1]Calculation!AL:AL,ROW()),1)</f>
        <v>0</v>
      </c>
      <c r="G233" s="8">
        <f>ROUND(INDEX([1]Calculation!L:L,ROW()),0)</f>
        <v>27</v>
      </c>
      <c r="H233" s="8">
        <f>ROUND(INDEX([1]Calculation!M:M,ROW()),0)</f>
        <v>3</v>
      </c>
      <c r="I233" s="8">
        <f>ROUND(INDEX([1]Calculation!N:N,ROW()),0)</f>
        <v>3</v>
      </c>
      <c r="J233" s="8">
        <f>ROUND(INDEX([1]Calculation!O:O,ROW()),0)</f>
        <v>12</v>
      </c>
      <c r="K233" s="8">
        <f>ROUND(INDEX([1]Calculation!P:P,ROW()),0)</f>
        <v>3</v>
      </c>
      <c r="L233" s="8">
        <f>ROUND(INDEX([1]Calculation!Q:Q,ROW()),0)</f>
        <v>13</v>
      </c>
      <c r="M233" s="8">
        <f>ROUND(INDEX([1]Calculation!R:R,ROW()),0)</f>
        <v>0</v>
      </c>
      <c r="N233" s="8">
        <f>ROUND(INDEX([1]Calculation!S:S,ROW()),0)</f>
        <v>18</v>
      </c>
      <c r="O233" s="8">
        <f>ROUND(INDEX([1]Calculation!T:T,ROW()),0)</f>
        <v>2</v>
      </c>
    </row>
    <row r="234" spans="1:15">
      <c r="A234" t="str">
        <f>INDEX([1]Calculation!$F:$F,ROW())</f>
        <v>South Carolina</v>
      </c>
      <c r="B234" t="str">
        <f>INDEX([1]Calculation!$D:$D,ROW())</f>
        <v>YouGov</v>
      </c>
      <c r="C234" t="str">
        <f>IF(INDEX([1]Calculation!$G:$G,ROW())=0,"-",INDEX([1]Calculation!$G:$G,ROW()))</f>
        <v>B-</v>
      </c>
      <c r="D234" t="str">
        <f>INDEX([1]Calculation!$J:$J,ROW())&amp;"  "&amp;INDEX([1]Calculation!$K:$K,ROW())</f>
        <v>400  lv</v>
      </c>
      <c r="E234" s="26">
        <f>INDEX([1]Calculation!$I:$I,ROW())</f>
        <v>43801</v>
      </c>
      <c r="F234" s="12">
        <f>ROUND(INDEX([1]Calculation!AL:AL,ROW()),1)</f>
        <v>0</v>
      </c>
      <c r="G234" s="8">
        <f>ROUND(INDEX([1]Calculation!L:L,ROW()),0)</f>
        <v>61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0</v>
      </c>
      <c r="K234" s="8">
        <f>ROUND(INDEX([1]Calculation!P:P,ROW()),0)</f>
        <v>0</v>
      </c>
      <c r="L234" s="8">
        <f>ROUND(INDEX([1]Calculation!Q:Q,ROW()),0)</f>
        <v>0</v>
      </c>
      <c r="M234" s="8">
        <f>ROUND(INDEX([1]Calculation!R:R,ROW()),0)</f>
        <v>0</v>
      </c>
      <c r="N234" s="8">
        <f>ROUND(INDEX([1]Calculation!S:S,ROW()),0)</f>
        <v>29</v>
      </c>
      <c r="O234" s="8">
        <f>ROUND(INDEX([1]Calculation!T:T,ROW()),0)</f>
        <v>0</v>
      </c>
    </row>
    <row r="235" spans="1:15">
      <c r="A235" t="str">
        <f>INDEX([1]Calculation!$F:$F,ROW())</f>
        <v>South Carolina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400  lv</v>
      </c>
      <c r="E235" s="26">
        <f>INDEX([1]Calculation!$I:$I,ROW())</f>
        <v>43801</v>
      </c>
      <c r="F235" s="12">
        <f>ROUND(INDEX([1]Calculation!AL:AL,ROW()),1)</f>
        <v>4.5999999999999996</v>
      </c>
      <c r="G235" s="8">
        <f>ROUND(INDEX([1]Calculation!L:L,ROW()),0)</f>
        <v>39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10</v>
      </c>
      <c r="K235" s="8">
        <f>ROUND(INDEX([1]Calculation!P:P,ROW()),0)</f>
        <v>2</v>
      </c>
      <c r="L235" s="8">
        <f>ROUND(INDEX([1]Calculation!Q:Q,ROW()),0)</f>
        <v>13</v>
      </c>
      <c r="M235" s="8">
        <f>ROUND(INDEX([1]Calculation!R:R,ROW()),0)</f>
        <v>7</v>
      </c>
      <c r="N235" s="8">
        <f>ROUND(INDEX([1]Calculation!S:S,ROW()),0)</f>
        <v>10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David Binder Research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1200  lv</v>
      </c>
      <c r="E236" s="26">
        <f>INDEX([1]Calculation!$I:$I,ROW())</f>
        <v>43800</v>
      </c>
      <c r="F236" s="12">
        <f>ROUND(INDEX([1]Calculation!AL:AL,ROW()),1)</f>
        <v>4.5999999999999996</v>
      </c>
      <c r="G236" s="8">
        <f>ROUND(INDEX([1]Calculation!L:L,ROW()),0)</f>
        <v>29</v>
      </c>
      <c r="H236" s="8">
        <f>ROUND(INDEX([1]Calculation!M:M,ROW()),0)</f>
        <v>8</v>
      </c>
      <c r="I236" s="8">
        <f>ROUND(INDEX([1]Calculation!N:N,ROW()),0)</f>
        <v>2</v>
      </c>
      <c r="J236" s="8">
        <f>ROUND(INDEX([1]Calculation!O:O,ROW()),0)</f>
        <v>10</v>
      </c>
      <c r="K236" s="8">
        <f>ROUND(INDEX([1]Calculation!P:P,ROW()),0)</f>
        <v>2</v>
      </c>
      <c r="L236" s="8">
        <f>ROUND(INDEX([1]Calculation!Q:Q,ROW()),0)</f>
        <v>15</v>
      </c>
      <c r="M236" s="8">
        <f>ROUND(INDEX([1]Calculation!R:R,ROW()),0)</f>
        <v>2</v>
      </c>
      <c r="N236" s="8">
        <f>ROUND(INDEX([1]Calculation!S:S,ROW()),0)</f>
        <v>14</v>
      </c>
      <c r="O236" s="8">
        <f>ROUND(INDEX([1]Calculation!T:T,ROW()),0)</f>
        <v>2</v>
      </c>
    </row>
    <row r="237" spans="1:15">
      <c r="A237" t="str">
        <f>INDEX([1]Calculation!$F:$F,ROW())</f>
        <v>US</v>
      </c>
      <c r="B237" t="str">
        <f>INDEX([1]Calculation!$D:$D,ROW())</f>
        <v>Morning Consult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15773  lv</v>
      </c>
      <c r="E237" s="26">
        <f>INDEX([1]Calculation!$I:$I,ROW())</f>
        <v>43800</v>
      </c>
      <c r="F237" s="12">
        <f>ROUND(INDEX([1]Calculation!AL:AL,ROW()),1)</f>
        <v>0</v>
      </c>
      <c r="G237" s="8">
        <f>ROUND(INDEX([1]Calculation!L:L,ROW()),0)</f>
        <v>29</v>
      </c>
      <c r="H237" s="8">
        <f>ROUND(INDEX([1]Calculation!M:M,ROW()),0)</f>
        <v>5</v>
      </c>
      <c r="I237" s="8">
        <f>ROUND(INDEX([1]Calculation!N:N,ROW()),0)</f>
        <v>2</v>
      </c>
      <c r="J237" s="8">
        <f>ROUND(INDEX([1]Calculation!O:O,ROW()),0)</f>
        <v>9</v>
      </c>
      <c r="K237" s="8">
        <f>ROUND(INDEX([1]Calculation!P:P,ROW()),0)</f>
        <v>2</v>
      </c>
      <c r="L237" s="8">
        <f>ROUND(INDEX([1]Calculation!Q:Q,ROW()),0)</f>
        <v>20</v>
      </c>
      <c r="M237" s="8">
        <f>ROUND(INDEX([1]Calculation!R:R,ROW()),0)</f>
        <v>2</v>
      </c>
      <c r="N237" s="8">
        <f>ROUND(INDEX([1]Calculation!S:S,ROW()),0)</f>
        <v>15</v>
      </c>
      <c r="O237" s="8">
        <f>ROUND(INDEX([1]Calculation!T:T,ROW()),0)</f>
        <v>4</v>
      </c>
    </row>
    <row r="238" spans="1:15">
      <c r="A238" t="str">
        <f>INDEX([1]Calculation!$F:$F,ROW())</f>
        <v>US</v>
      </c>
      <c r="B238" t="str">
        <f>INDEX([1]Calculation!$D:$D,ROW())</f>
        <v>Harris Insights &amp; Analytics</v>
      </c>
      <c r="C238" t="str">
        <f>IF(INDEX([1]Calculation!$G:$G,ROW())=0,"-",INDEX([1]Calculation!$G:$G,ROW()))</f>
        <v>C+</v>
      </c>
      <c r="D238" t="str">
        <f>INDEX([1]Calculation!$J:$J,ROW())&amp;"  "&amp;INDEX([1]Calculation!$K:$K,ROW())</f>
        <v>437  rv</v>
      </c>
      <c r="E238" s="26">
        <f>INDEX([1]Calculation!$I:$I,ROW())</f>
        <v>43800</v>
      </c>
      <c r="F238" s="12">
        <f>ROUND(INDEX([1]Calculation!AL:AL,ROW()),1)</f>
        <v>0</v>
      </c>
      <c r="G238" s="8">
        <f>ROUND(INDEX([1]Calculation!L:L,ROW()),0)</f>
        <v>31</v>
      </c>
      <c r="H238" s="8">
        <f>ROUND(INDEX([1]Calculation!M:M,ROW()),0)</f>
        <v>6</v>
      </c>
      <c r="I238" s="8">
        <f>ROUND(INDEX([1]Calculation!N:N,ROW()),0)</f>
        <v>1</v>
      </c>
      <c r="J238" s="8">
        <f>ROUND(INDEX([1]Calculation!O:O,ROW()),0)</f>
        <v>9</v>
      </c>
      <c r="K238" s="8">
        <f>ROUND(INDEX([1]Calculation!P:P,ROW()),0)</f>
        <v>2</v>
      </c>
      <c r="L238" s="8">
        <f>ROUND(INDEX([1]Calculation!Q:Q,ROW()),0)</f>
        <v>15</v>
      </c>
      <c r="M238" s="8">
        <f>ROUND(INDEX([1]Calculation!R:R,ROW()),0)</f>
        <v>2</v>
      </c>
      <c r="N238" s="8">
        <f>ROUND(INDEX([1]Calculation!S:S,ROW()),0)</f>
        <v>10</v>
      </c>
      <c r="O238" s="8">
        <f>ROUND(INDEX([1]Calculation!T:T,ROW()),0)</f>
        <v>2</v>
      </c>
    </row>
    <row r="239" spans="1:15">
      <c r="A239" t="str">
        <f>INDEX([1]Calculation!$F:$F,ROW())</f>
        <v>US</v>
      </c>
      <c r="B239" t="str">
        <f>INDEX([1]Calculation!$D:$D,ROW())</f>
        <v>Harris Insights &amp; Analytics</v>
      </c>
      <c r="C239" t="str">
        <f>IF(INDEX([1]Calculation!$G:$G,ROW())=0,"-",INDEX([1]Calculation!$G:$G,ROW()))</f>
        <v>C+</v>
      </c>
      <c r="D239" t="str">
        <f>INDEX([1]Calculation!$J:$J,ROW())&amp;"  "&amp;INDEX([1]Calculation!$K:$K,ROW())</f>
        <v>756  rv</v>
      </c>
      <c r="E239" s="26">
        <f>INDEX([1]Calculation!$I:$I,ROW())</f>
        <v>43798</v>
      </c>
      <c r="F239" s="12">
        <f>ROUND(INDEX([1]Calculation!AL:AL,ROW()),1)</f>
        <v>0</v>
      </c>
      <c r="G239" s="8">
        <f>ROUND(INDEX([1]Calculation!L:L,ROW()),0)</f>
        <v>20</v>
      </c>
      <c r="H239" s="8">
        <f>ROUND(INDEX([1]Calculation!M:M,ROW()),0)</f>
        <v>4</v>
      </c>
      <c r="I239" s="8">
        <f>ROUND(INDEX([1]Calculation!N:N,ROW()),0)</f>
        <v>1</v>
      </c>
      <c r="J239" s="8">
        <f>ROUND(INDEX([1]Calculation!O:O,ROW()),0)</f>
        <v>5</v>
      </c>
      <c r="K239" s="8">
        <f>ROUND(INDEX([1]Calculation!P:P,ROW()),0)</f>
        <v>2</v>
      </c>
      <c r="L239" s="8">
        <f>ROUND(INDEX([1]Calculation!Q:Q,ROW()),0)</f>
        <v>12</v>
      </c>
      <c r="M239" s="8">
        <f>ROUND(INDEX([1]Calculation!R:R,ROW()),0)</f>
        <v>2</v>
      </c>
      <c r="N239" s="8">
        <f>ROUND(INDEX([1]Calculation!S:S,ROW()),0)</f>
        <v>9</v>
      </c>
      <c r="O239" s="8">
        <f>ROUND(INDEX([1]Calculation!T:T,ROW()),0)</f>
        <v>2</v>
      </c>
    </row>
    <row r="240" spans="1:15">
      <c r="A240" t="str">
        <f>INDEX([1]Calculation!$F:$F,ROW())</f>
        <v>US</v>
      </c>
      <c r="B240" t="str">
        <f>INDEX([1]Calculation!$D:$D,ROW())</f>
        <v>Harris Insights &amp; Analytics</v>
      </c>
      <c r="C240" t="str">
        <f>IF(INDEX([1]Calculation!$G:$G,ROW())=0,"-",INDEX([1]Calculation!$G:$G,ROW()))</f>
        <v>C+</v>
      </c>
      <c r="D240" t="str">
        <f>INDEX([1]Calculation!$J:$J,ROW())&amp;"  "&amp;INDEX([1]Calculation!$K:$K,ROW())</f>
        <v>756  rv</v>
      </c>
      <c r="E240" s="26">
        <f>INDEX([1]Calculation!$I:$I,ROW())</f>
        <v>43798</v>
      </c>
      <c r="F240" s="12">
        <f>ROUND(INDEX([1]Calculation!AL:AL,ROW()),1)</f>
        <v>0</v>
      </c>
      <c r="G240" s="8">
        <f>ROUND(INDEX([1]Calculation!L:L,ROW()),0)</f>
        <v>29</v>
      </c>
      <c r="H240" s="8">
        <f>ROUND(INDEX([1]Calculation!M:M,ROW()),0)</f>
        <v>7</v>
      </c>
      <c r="I240" s="8">
        <f>ROUND(INDEX([1]Calculation!N:N,ROW()),0)</f>
        <v>1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16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California</v>
      </c>
      <c r="B241" t="str">
        <f>INDEX([1]Calculation!$D:$D,ROW())</f>
        <v>University of California, Berkeley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1694  lv</v>
      </c>
      <c r="E241" s="26">
        <f>INDEX([1]Calculation!$I:$I,ROW())</f>
        <v>43796</v>
      </c>
      <c r="F241" s="12">
        <f>ROUND(INDEX([1]Calculation!AL:AL,ROW()),1)</f>
        <v>0.9</v>
      </c>
      <c r="G241" s="8">
        <f>ROUND(INDEX([1]Calculation!L:L,ROW()),0)</f>
        <v>14</v>
      </c>
      <c r="H241" s="8">
        <f>ROUND(INDEX([1]Calculation!M:M,ROW()),0)</f>
        <v>2</v>
      </c>
      <c r="I241" s="8">
        <f>ROUND(INDEX([1]Calculation!N:N,ROW()),0)</f>
        <v>1</v>
      </c>
      <c r="J241" s="8">
        <f>ROUND(INDEX([1]Calculation!O:O,ROW()),0)</f>
        <v>12</v>
      </c>
      <c r="K241" s="8">
        <f>ROUND(INDEX([1]Calculation!P:P,ROW()),0)</f>
        <v>3</v>
      </c>
      <c r="L241" s="8">
        <f>ROUND(INDEX([1]Calculation!Q:Q,ROW()),0)</f>
        <v>24</v>
      </c>
      <c r="M241" s="8">
        <f>ROUND(INDEX([1]Calculation!R:R,ROW()),0)</f>
        <v>1</v>
      </c>
      <c r="N241" s="8">
        <f>ROUND(INDEX([1]Calculation!S:S,ROW()),0)</f>
        <v>22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550  lv</v>
      </c>
      <c r="E242" s="26">
        <f>INDEX([1]Calculation!$I:$I,ROW())</f>
        <v>43795</v>
      </c>
      <c r="F242" s="12">
        <f>ROUND(INDEX([1]Calculation!AL:AL,ROW()),1)</f>
        <v>0</v>
      </c>
      <c r="G242" s="8">
        <f>ROUND(INDEX([1]Calculation!L:L,ROW()),0)</f>
        <v>23</v>
      </c>
      <c r="H242" s="8">
        <f>ROUND(INDEX([1]Calculation!M:M,ROW()),0)</f>
        <v>3</v>
      </c>
      <c r="I242" s="8">
        <f>ROUND(INDEX([1]Calculation!N:N,ROW()),0)</f>
        <v>2</v>
      </c>
      <c r="J242" s="8">
        <f>ROUND(INDEX([1]Calculation!O:O,ROW()),0)</f>
        <v>12</v>
      </c>
      <c r="K242" s="8">
        <f>ROUND(INDEX([1]Calculation!P:P,ROW()),0)</f>
        <v>3</v>
      </c>
      <c r="L242" s="8">
        <f>ROUND(INDEX([1]Calculation!Q:Q,ROW()),0)</f>
        <v>15</v>
      </c>
      <c r="M242" s="8">
        <f>ROUND(INDEX([1]Calculation!R:R,ROW()),0)</f>
        <v>1</v>
      </c>
      <c r="N242" s="8">
        <f>ROUND(INDEX([1]Calculation!S:S,ROW()),0)</f>
        <v>17</v>
      </c>
      <c r="O242" s="8">
        <f>ROUND(INDEX([1]Calculation!T:T,ROW()),0)</f>
        <v>3</v>
      </c>
    </row>
    <row r="243" spans="1:15">
      <c r="A243" t="str">
        <f>INDEX([1]Calculation!$F:$F,ROW())</f>
        <v>New Hampshire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549  lv</v>
      </c>
      <c r="E243" s="26">
        <f>INDEX([1]Calculation!$I:$I,ROW())</f>
        <v>43795</v>
      </c>
      <c r="F243" s="12">
        <f>ROUND(INDEX([1]Calculation!AL:AL,ROW()),1)</f>
        <v>0</v>
      </c>
      <c r="G243" s="8">
        <f>ROUND(INDEX([1]Calculation!L:L,ROW()),0)</f>
        <v>14</v>
      </c>
      <c r="H243" s="8">
        <f>ROUND(INDEX([1]Calculation!M:M,ROW()),0)</f>
        <v>1</v>
      </c>
      <c r="I243" s="8">
        <f>ROUND(INDEX([1]Calculation!N:N,ROW()),0)</f>
        <v>2</v>
      </c>
      <c r="J243" s="8">
        <f>ROUND(INDEX([1]Calculation!O:O,ROW()),0)</f>
        <v>22</v>
      </c>
      <c r="K243" s="8">
        <f>ROUND(INDEX([1]Calculation!P:P,ROW()),0)</f>
        <v>2</v>
      </c>
      <c r="L243" s="8">
        <f>ROUND(INDEX([1]Calculation!Q:Q,ROW()),0)</f>
        <v>26</v>
      </c>
      <c r="M243" s="8">
        <f>ROUND(INDEX([1]Calculation!R:R,ROW()),0)</f>
        <v>3</v>
      </c>
      <c r="N243" s="8">
        <f>ROUND(INDEX([1]Calculation!S:S,ROW()),0)</f>
        <v>14</v>
      </c>
      <c r="O243" s="8">
        <f>ROUND(INDEX([1]Calculation!T:T,ROW()),0)</f>
        <v>5</v>
      </c>
    </row>
    <row r="244" spans="1:15">
      <c r="A244" t="str">
        <f>INDEX([1]Calculation!$F:$F,ROW())</f>
        <v>Delaware</v>
      </c>
      <c r="B244" t="str">
        <f>INDEX([1]Calculation!$D:$D,ROW())</f>
        <v>Data for Progress</v>
      </c>
      <c r="C244" t="str">
        <f>IF(INDEX([1]Calculation!$G:$G,ROW())=0,"-",INDEX([1]Calculation!$G:$G,ROW()))</f>
        <v>B/C</v>
      </c>
      <c r="D244" t="str">
        <f>INDEX([1]Calculation!$J:$J,ROW())&amp;"  "&amp;INDEX([1]Calculation!$K:$K,ROW())</f>
        <v>528  lv</v>
      </c>
      <c r="E244" s="26">
        <f>INDEX([1]Calculation!$I:$I,ROW())</f>
        <v>43794</v>
      </c>
      <c r="F244" s="12">
        <f>ROUND(INDEX([1]Calculation!AL:AL,ROW()),1)</f>
        <v>4.3</v>
      </c>
      <c r="G244" s="8">
        <f>ROUND(INDEX([1]Calculation!L:L,ROW()),0)</f>
        <v>35</v>
      </c>
      <c r="H244" s="8">
        <f>ROUND(INDEX([1]Calculation!M:M,ROW()),0)</f>
        <v>1</v>
      </c>
      <c r="I244" s="8">
        <f>ROUND(INDEX([1]Calculation!N:N,ROW()),0)</f>
        <v>3</v>
      </c>
      <c r="J244" s="8">
        <f>ROUND(INDEX([1]Calculation!O:O,ROW()),0)</f>
        <v>8</v>
      </c>
      <c r="K244" s="8">
        <f>ROUND(INDEX([1]Calculation!P:P,ROW()),0)</f>
        <v>1</v>
      </c>
      <c r="L244" s="8">
        <f>ROUND(INDEX([1]Calculation!Q:Q,ROW()),0)</f>
        <v>13</v>
      </c>
      <c r="M244" s="8">
        <f>ROUND(INDEX([1]Calculation!R:R,ROW()),0)</f>
        <v>0</v>
      </c>
      <c r="N244" s="8">
        <f>ROUND(INDEX([1]Calculation!S:S,ROW()),0)</f>
        <v>11</v>
      </c>
      <c r="O244" s="8">
        <f>ROUND(INDEX([1]Calculation!T:T,ROW()),0)</f>
        <v>1</v>
      </c>
    </row>
    <row r="245" spans="1:15">
      <c r="A245" t="str">
        <f>INDEX([1]Calculation!$F:$F,ROW())</f>
        <v>Illinois</v>
      </c>
      <c r="B245" t="str">
        <f>INDEX([1]Calculation!$D:$D,ROW())</f>
        <v>Victory Research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1200  lv</v>
      </c>
      <c r="E245" s="26">
        <f>INDEX([1]Calculation!$I:$I,ROW())</f>
        <v>43794</v>
      </c>
      <c r="F245" s="12">
        <f>ROUND(INDEX([1]Calculation!AL:AL,ROW()),1)</f>
        <v>6.3</v>
      </c>
      <c r="G245" s="8">
        <f>ROUND(INDEX([1]Calculation!L:L,ROW()),0)</f>
        <v>23</v>
      </c>
      <c r="H245" s="8">
        <f>ROUND(INDEX([1]Calculation!M:M,ROW()),0)</f>
        <v>4</v>
      </c>
      <c r="I245" s="8">
        <f>ROUND(INDEX([1]Calculation!N:N,ROW()),0)</f>
        <v>2</v>
      </c>
      <c r="J245" s="8">
        <f>ROUND(INDEX([1]Calculation!O:O,ROW()),0)</f>
        <v>16</v>
      </c>
      <c r="K245" s="8">
        <f>ROUND(INDEX([1]Calculation!P:P,ROW()),0)</f>
        <v>3</v>
      </c>
      <c r="L245" s="8">
        <f>ROUND(INDEX([1]Calculation!Q:Q,ROW()),0)</f>
        <v>15</v>
      </c>
      <c r="M245" s="8">
        <f>ROUND(INDEX([1]Calculation!R:R,ROW()),0)</f>
        <v>2</v>
      </c>
      <c r="N245" s="8">
        <f>ROUND(INDEX([1]Calculation!S:S,ROW()),0)</f>
        <v>17</v>
      </c>
      <c r="O245" s="8">
        <f>ROUND(INDEX([1]Calculation!T:T,ROW()),0)</f>
        <v>1</v>
      </c>
    </row>
    <row r="246" spans="1:15">
      <c r="A246" t="str">
        <f>INDEX([1]Calculation!$F:$F,ROW())</f>
        <v>US</v>
      </c>
      <c r="B246" t="str">
        <f>INDEX([1]Calculation!$D:$D,ROW())</f>
        <v>Quinnipiac University</v>
      </c>
      <c r="C246" t="str">
        <f>IF(INDEX([1]Calculation!$G:$G,ROW())=0,"-",INDEX([1]Calculation!$G:$G,ROW()))</f>
        <v>A</v>
      </c>
      <c r="D246" t="str">
        <f>INDEX([1]Calculation!$J:$J,ROW())&amp;"  "&amp;INDEX([1]Calculation!$K:$K,ROW())</f>
        <v>574  rv</v>
      </c>
      <c r="E246" s="26">
        <f>INDEX([1]Calculation!$I:$I,ROW())</f>
        <v>43794</v>
      </c>
      <c r="F246" s="12">
        <f>ROUND(INDEX([1]Calculation!AL:AL,ROW()),1)</f>
        <v>0.1</v>
      </c>
      <c r="G246" s="8">
        <f>ROUND(INDEX([1]Calculation!L:L,ROW()),0)</f>
        <v>24</v>
      </c>
      <c r="H246" s="8">
        <f>ROUND(INDEX([1]Calculation!M:M,ROW()),0)</f>
        <v>3</v>
      </c>
      <c r="I246" s="8">
        <f>ROUND(INDEX([1]Calculation!N:N,ROW()),0)</f>
        <v>2</v>
      </c>
      <c r="J246" s="8">
        <f>ROUND(INDEX([1]Calculation!O:O,ROW()),0)</f>
        <v>16</v>
      </c>
      <c r="K246" s="8">
        <f>ROUND(INDEX([1]Calculation!P:P,ROW()),0)</f>
        <v>3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Ipsos</v>
      </c>
      <c r="C247" t="str">
        <f>IF(INDEX([1]Calculation!$G:$G,ROW())=0,"-",INDEX([1]Calculation!$G:$G,ROW()))</f>
        <v>B+</v>
      </c>
      <c r="D247" t="str">
        <f>INDEX([1]Calculation!$J:$J,ROW())&amp;"  "&amp;INDEX([1]Calculation!$K:$K,ROW())</f>
        <v>589  rv</v>
      </c>
      <c r="E247" s="26">
        <f>INDEX([1]Calculation!$I:$I,ROW())</f>
        <v>43791</v>
      </c>
      <c r="F247" s="12">
        <f>ROUND(INDEX([1]Calculation!AL:AL,ROW()),1)</f>
        <v>0</v>
      </c>
      <c r="G247" s="8">
        <f>ROUND(INDEX([1]Calculation!L:L,ROW()),0)</f>
        <v>23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9</v>
      </c>
      <c r="K247" s="8">
        <f>ROUND(INDEX([1]Calculation!P:P,ROW()),0)</f>
        <v>2</v>
      </c>
      <c r="L247" s="8">
        <f>ROUND(INDEX([1]Calculation!Q:Q,ROW()),0)</f>
        <v>16</v>
      </c>
      <c r="M247" s="8">
        <f>ROUND(INDEX([1]Calculation!R:R,ROW()),0)</f>
        <v>2</v>
      </c>
      <c r="N247" s="8">
        <f>ROUND(INDEX([1]Calculation!S:S,ROW()),0)</f>
        <v>13</v>
      </c>
      <c r="O247" s="8">
        <f>ROUND(INDEX([1]Calculation!T:T,ROW()),0)</f>
        <v>6</v>
      </c>
    </row>
    <row r="248" spans="1:15">
      <c r="A248" t="str">
        <f>INDEX([1]Calculation!$F:$F,ROW())</f>
        <v>US</v>
      </c>
      <c r="B248" t="str">
        <f>INDEX([1]Calculation!$D:$D,ROW())</f>
        <v>SSRS</v>
      </c>
      <c r="C248" t="str">
        <f>IF(INDEX([1]Calculation!$G:$G,ROW())=0,"-",INDEX([1]Calculation!$G:$G,ROW()))</f>
        <v>A/B</v>
      </c>
      <c r="D248" t="str">
        <f>INDEX([1]Calculation!$J:$J,ROW())&amp;"  "&amp;INDEX([1]Calculation!$K:$K,ROW())</f>
        <v>431  rv</v>
      </c>
      <c r="E248" s="26">
        <f>INDEX([1]Calculation!$I:$I,ROW())</f>
        <v>43793</v>
      </c>
      <c r="F248" s="12">
        <f>ROUND(INDEX([1]Calculation!AL:AL,ROW()),1)</f>
        <v>0</v>
      </c>
      <c r="G248" s="8">
        <f>ROUND(INDEX([1]Calculation!L:L,ROW()),0)</f>
        <v>35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0</v>
      </c>
      <c r="L248" s="8">
        <f>ROUND(INDEX([1]Calculation!Q:Q,ROW()),0)</f>
        <v>23</v>
      </c>
      <c r="M248" s="8">
        <f>ROUND(INDEX([1]Calculation!R:R,ROW()),0)</f>
        <v>0</v>
      </c>
      <c r="N248" s="8">
        <f>ROUND(INDEX([1]Calculation!S:S,ROW()),0)</f>
        <v>20</v>
      </c>
      <c r="O248" s="8">
        <f>ROUND(INDEX([1]Calculation!T:T,ROW()),0)</f>
        <v>0</v>
      </c>
    </row>
    <row r="249" spans="1:15">
      <c r="A249" t="str">
        <f>INDEX([1]Calculation!$F:$F,ROW())</f>
        <v>US</v>
      </c>
      <c r="B249" t="str">
        <f>INDEX([1]Calculation!$D:$D,ROW())</f>
        <v>SSRS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431  rv</v>
      </c>
      <c r="E249" s="26">
        <f>INDEX([1]Calculation!$I:$I,ROW())</f>
        <v>43793</v>
      </c>
      <c r="F249" s="12">
        <f>ROUND(INDEX([1]Calculation!AL:AL,ROW()),1)</f>
        <v>0.3</v>
      </c>
      <c r="G249" s="8">
        <f>ROUND(INDEX([1]Calculation!L:L,ROW()),0)</f>
        <v>28</v>
      </c>
      <c r="H249" s="8">
        <f>ROUND(INDEX([1]Calculation!M:M,ROW()),0)</f>
        <v>3</v>
      </c>
      <c r="I249" s="8">
        <f>ROUND(INDEX([1]Calculation!N:N,ROW()),0)</f>
        <v>2</v>
      </c>
      <c r="J249" s="8">
        <f>ROUND(INDEX([1]Calculation!O:O,ROW()),0)</f>
        <v>11</v>
      </c>
      <c r="K249" s="8">
        <f>ROUND(INDEX([1]Calculation!P:P,ROW()),0)</f>
        <v>2</v>
      </c>
      <c r="L249" s="8">
        <f>ROUND(INDEX([1]Calculation!Q:Q,ROW()),0)</f>
        <v>17</v>
      </c>
      <c r="M249" s="8">
        <f>ROUND(INDEX([1]Calculation!R:R,ROW()),0)</f>
        <v>3</v>
      </c>
      <c r="N249" s="8">
        <f>ROUND(INDEX([1]Calculation!S:S,ROW()),0)</f>
        <v>14</v>
      </c>
      <c r="O249" s="8">
        <f>ROUND(INDEX([1]Calculation!T:T,ROW()),0)</f>
        <v>3</v>
      </c>
    </row>
    <row r="250" spans="1:15">
      <c r="A250" t="str">
        <f>INDEX([1]Calculation!$F:$F,ROW())</f>
        <v>New Hampshire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500  lv</v>
      </c>
      <c r="E250" s="26">
        <f>INDEX([1]Calculation!$I:$I,ROW())</f>
        <v>43793</v>
      </c>
      <c r="F250" s="12">
        <f>ROUND(INDEX([1]Calculation!AL:AL,ROW()),1)</f>
        <v>0</v>
      </c>
      <c r="G250" s="8">
        <f>ROUND(INDEX([1]Calculation!L:L,ROW()),0)</f>
        <v>12</v>
      </c>
      <c r="H250" s="8">
        <f>ROUND(INDEX([1]Calculation!M:M,ROW()),0)</f>
        <v>0</v>
      </c>
      <c r="I250" s="8">
        <f>ROUND(INDEX([1]Calculation!N:N,ROW()),0)</f>
        <v>2</v>
      </c>
      <c r="J250" s="8">
        <f>ROUND(INDEX([1]Calculation!O:O,ROW()),0)</f>
        <v>13</v>
      </c>
      <c r="K250" s="8">
        <f>ROUND(INDEX([1]Calculation!P:P,ROW()),0)</f>
        <v>1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14</v>
      </c>
      <c r="O250" s="8">
        <f>ROUND(INDEX([1]Calculation!T:T,ROW()),0)</f>
        <v>4</v>
      </c>
    </row>
    <row r="251" spans="1:15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8102  lv</v>
      </c>
      <c r="E251" s="26">
        <f>INDEX([1]Calculation!$I:$I,ROW())</f>
        <v>43793</v>
      </c>
      <c r="F251" s="12">
        <f>ROUND(INDEX([1]Calculation!AL:AL,ROW()),1)</f>
        <v>0</v>
      </c>
      <c r="G251" s="8">
        <f>ROUND(INDEX([1]Calculation!L:L,ROW()),0)</f>
        <v>30</v>
      </c>
      <c r="H251" s="8">
        <f>ROUND(INDEX([1]Calculation!M:M,ROW()),0)</f>
        <v>2</v>
      </c>
      <c r="I251" s="8">
        <f>ROUND(INDEX([1]Calculation!N:N,ROW()),0)</f>
        <v>2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21</v>
      </c>
      <c r="M251" s="8">
        <f>ROUND(INDEX([1]Calculation!R:R,ROW()),0)</f>
        <v>2</v>
      </c>
      <c r="N251" s="8">
        <f>ROUND(INDEX([1]Calculation!S:S,ROW()),0)</f>
        <v>15</v>
      </c>
      <c r="O251" s="8">
        <f>ROUND(INDEX([1]Calculation!T:T,ROW()),0)</f>
        <v>4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698  a</v>
      </c>
      <c r="E252" s="26">
        <f>INDEX([1]Calculation!$I:$I,ROW())</f>
        <v>43791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0</v>
      </c>
      <c r="I252" s="8">
        <f>ROUND(INDEX([1]Calculation!N:N,ROW()),0)</f>
        <v>1</v>
      </c>
      <c r="J252" s="8">
        <f>ROUND(INDEX([1]Calculation!O:O,ROW()),0)</f>
        <v>7</v>
      </c>
      <c r="K252" s="8">
        <f>ROUND(INDEX([1]Calculation!P:P,ROW()),0)</f>
        <v>2</v>
      </c>
      <c r="L252" s="8">
        <f>ROUND(INDEX([1]Calculation!Q:Q,ROW()),0)</f>
        <v>17</v>
      </c>
      <c r="M252" s="8">
        <f>ROUND(INDEX([1]Calculation!R:R,ROW()),0)</f>
        <v>2</v>
      </c>
      <c r="N252" s="8">
        <f>ROUND(INDEX([1]Calculation!S:S,ROW()),0)</f>
        <v>11</v>
      </c>
      <c r="O252" s="8">
        <f>ROUND(INDEX([1]Calculation!T:T,ROW()),0)</f>
        <v>5</v>
      </c>
    </row>
    <row r="253" spans="1:15">
      <c r="A253" t="str">
        <f>INDEX([1]Calculation!$F:$F,ROW())</f>
        <v>California</v>
      </c>
      <c r="B253" t="str">
        <f>INDEX([1]Calculation!$D:$D,ROW())</f>
        <v>SurveyUSA</v>
      </c>
      <c r="C253" t="str">
        <f>IF(INDEX([1]Calculation!$G:$G,ROW())=0,"-",INDEX([1]Calculation!$G:$G,ROW()))</f>
        <v>A</v>
      </c>
      <c r="D253" t="str">
        <f>INDEX([1]Calculation!$J:$J,ROW())&amp;"  "&amp;INDEX([1]Calculation!$K:$K,ROW())</f>
        <v>558  lv</v>
      </c>
      <c r="E253" s="26">
        <f>INDEX([1]Calculation!$I:$I,ROW())</f>
        <v>43791</v>
      </c>
      <c r="F253" s="12">
        <f>ROUND(INDEX([1]Calculation!AL:AL,ROW()),1)</f>
        <v>1.4</v>
      </c>
      <c r="G253" s="8">
        <f>ROUND(INDEX([1]Calculation!L:L,ROW()),0)</f>
        <v>28</v>
      </c>
      <c r="H253" s="8">
        <f>ROUND(INDEX([1]Calculation!M:M,ROW()),0)</f>
        <v>3</v>
      </c>
      <c r="I253" s="8">
        <f>ROUND(INDEX([1]Calculation!N:N,ROW()),0)</f>
        <v>3</v>
      </c>
      <c r="J253" s="8">
        <f>ROUND(INDEX([1]Calculation!O:O,ROW()),0)</f>
        <v>8</v>
      </c>
      <c r="K253" s="8">
        <f>ROUND(INDEX([1]Calculation!P:P,ROW()),0)</f>
        <v>1</v>
      </c>
      <c r="L253" s="8">
        <f>ROUND(INDEX([1]Calculation!Q:Q,ROW()),0)</f>
        <v>18</v>
      </c>
      <c r="M253" s="8">
        <f>ROUND(INDEX([1]Calculation!R:R,ROW()),0)</f>
        <v>3</v>
      </c>
      <c r="N253" s="8">
        <f>ROUND(INDEX([1]Calculation!S:S,ROW()),0)</f>
        <v>13</v>
      </c>
      <c r="O253" s="8">
        <f>ROUND(INDEX([1]Calculation!T:T,ROW()),0)</f>
        <v>5</v>
      </c>
    </row>
    <row r="254" spans="1:15">
      <c r="A254" t="str">
        <f>INDEX([1]Calculation!$F:$F,ROW())</f>
        <v>California</v>
      </c>
      <c r="B254" t="str">
        <f>INDEX([1]Calculation!$D:$D,ROW())</f>
        <v>SurveyUSA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558  lv</v>
      </c>
      <c r="E254" s="26">
        <f>INDEX([1]Calculation!$I:$I,ROW())</f>
        <v>43791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0</v>
      </c>
      <c r="I254" s="8">
        <f>ROUND(INDEX([1]Calculation!N:N,ROW()),0)</f>
        <v>3</v>
      </c>
      <c r="J254" s="8">
        <f>ROUND(INDEX([1]Calculation!O:O,ROW()),0)</f>
        <v>9</v>
      </c>
      <c r="K254" s="8">
        <f>ROUND(INDEX([1]Calculation!P:P,ROW()),0)</f>
        <v>1</v>
      </c>
      <c r="L254" s="8">
        <f>ROUND(INDEX([1]Calculation!Q:Q,ROW()),0)</f>
        <v>19</v>
      </c>
      <c r="M254" s="8">
        <f>ROUND(INDEX([1]Calculation!R:R,ROW()),0)</f>
        <v>2</v>
      </c>
      <c r="N254" s="8">
        <f>ROUND(INDEX([1]Calculation!S:S,ROW()),0)</f>
        <v>13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SocialSphere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987  lv</v>
      </c>
      <c r="E255" s="26">
        <f>INDEX([1]Calculation!$I:$I,ROW())</f>
        <v>43790</v>
      </c>
      <c r="F255" s="12">
        <f>ROUND(INDEX([1]Calculation!AL:AL,ROW()),1)</f>
        <v>5.5</v>
      </c>
      <c r="G255" s="8">
        <f>ROUND(INDEX([1]Calculation!L:L,ROW()),0)</f>
        <v>30</v>
      </c>
      <c r="H255" s="8">
        <f>ROUND(INDEX([1]Calculation!M:M,ROW()),0)</f>
        <v>2</v>
      </c>
      <c r="I255" s="8">
        <f>ROUND(INDEX([1]Calculation!N:N,ROW()),0)</f>
        <v>2</v>
      </c>
      <c r="J255" s="8">
        <f>ROUND(INDEX([1]Calculation!O:O,ROW()),0)</f>
        <v>6</v>
      </c>
      <c r="K255" s="8">
        <f>ROUND(INDEX([1]Calculation!P:P,ROW()),0)</f>
        <v>1</v>
      </c>
      <c r="L255" s="8">
        <f>ROUND(INDEX([1]Calculation!Q:Q,ROW()),0)</f>
        <v>23</v>
      </c>
      <c r="M255" s="8">
        <f>ROUND(INDEX([1]Calculation!R:R,ROW()),0)</f>
        <v>2</v>
      </c>
      <c r="N255" s="8">
        <f>ROUND(INDEX([1]Calculation!S:S,ROW()),0)</f>
        <v>12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SurveyUSA</v>
      </c>
      <c r="C256" t="str">
        <f>IF(INDEX([1]Calculation!$G:$G,ROW())=0,"-",INDEX([1]Calculation!$G:$G,ROW()))</f>
        <v>A</v>
      </c>
      <c r="D256" t="str">
        <f>INDEX([1]Calculation!$J:$J,ROW())&amp;"  "&amp;INDEX([1]Calculation!$K:$K,ROW())</f>
        <v>1088  lv</v>
      </c>
      <c r="E256" s="26">
        <f>INDEX([1]Calculation!$I:$I,ROW())</f>
        <v>43790</v>
      </c>
      <c r="F256" s="12">
        <f>ROUND(INDEX([1]Calculation!AL:AL,ROW()),1)</f>
        <v>2.1</v>
      </c>
      <c r="G256" s="8">
        <f>ROUND(INDEX([1]Calculation!L:L,ROW()),0)</f>
        <v>30</v>
      </c>
      <c r="H256" s="8">
        <f>ROUND(INDEX([1]Calculation!M:M,ROW()),0)</f>
        <v>3</v>
      </c>
      <c r="I256" s="8">
        <f>ROUND(INDEX([1]Calculation!N:N,ROW()),0)</f>
        <v>2</v>
      </c>
      <c r="J256" s="8">
        <f>ROUND(INDEX([1]Calculation!O:O,ROW()),0)</f>
        <v>11</v>
      </c>
      <c r="K256" s="8">
        <f>ROUND(INDEX([1]Calculation!P:P,ROW()),0)</f>
        <v>2</v>
      </c>
      <c r="L256" s="8">
        <f>ROUND(INDEX([1]Calculation!Q:Q,ROW()),0)</f>
        <v>17</v>
      </c>
      <c r="M256" s="8">
        <f>ROUND(INDEX([1]Calculation!R:R,ROW()),0)</f>
        <v>2</v>
      </c>
      <c r="N256" s="8">
        <f>ROUND(INDEX([1]Calculation!S:S,ROW()),0)</f>
        <v>15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SurveyUSA</v>
      </c>
      <c r="C257" t="str">
        <f>IF(INDEX([1]Calculation!$G:$G,ROW())=0,"-",INDEX([1]Calculation!$G:$G,ROW()))</f>
        <v>A</v>
      </c>
      <c r="D257" t="str">
        <f>INDEX([1]Calculation!$J:$J,ROW())&amp;"  "&amp;INDEX([1]Calculation!$K:$K,ROW())</f>
        <v>1088  lv</v>
      </c>
      <c r="E257" s="26">
        <f>INDEX([1]Calculation!$I:$I,ROW())</f>
        <v>43790</v>
      </c>
      <c r="F257" s="12">
        <f>ROUND(INDEX([1]Calculation!AL:AL,ROW()),1)</f>
        <v>0</v>
      </c>
      <c r="G257" s="8">
        <f>ROUND(INDEX([1]Calculation!L:L,ROW()),0)</f>
        <v>32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12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2</v>
      </c>
      <c r="N257" s="8">
        <f>ROUND(INDEX([1]Calculation!S:S,ROW()),0)</f>
        <v>16</v>
      </c>
      <c r="O257" s="8">
        <f>ROUND(INDEX([1]Calculation!T:T,ROW()),0)</f>
        <v>4</v>
      </c>
    </row>
    <row r="258" spans="1:15">
      <c r="A258" t="str">
        <f>INDEX([1]Calculation!$F:$F,ROW())</f>
        <v>US</v>
      </c>
      <c r="B258" t="str">
        <f>INDEX([1]Calculation!$D:$D,ROW())</f>
        <v>Change Research</v>
      </c>
      <c r="C258" t="str">
        <f>IF(INDEX([1]Calculation!$G:$G,ROW())=0,"-",INDEX([1]Calculation!$G:$G,ROW()))</f>
        <v>C</v>
      </c>
      <c r="D258" t="str">
        <f>INDEX([1]Calculation!$J:$J,ROW())&amp;"  "&amp;INDEX([1]Calculation!$K:$K,ROW())</f>
        <v>1142  lv</v>
      </c>
      <c r="E258" s="26">
        <f>INDEX([1]Calculation!$I:$I,ROW())</f>
        <v>43789</v>
      </c>
      <c r="F258" s="12">
        <f>ROUND(INDEX([1]Calculation!AL:AL,ROW()),1)</f>
        <v>4.0999999999999996</v>
      </c>
      <c r="G258" s="8">
        <f>ROUND(INDEX([1]Calculation!L:L,ROW()),0)</f>
        <v>22</v>
      </c>
      <c r="H258" s="8">
        <f>ROUND(INDEX([1]Calculation!M:M,ROW()),0)</f>
        <v>1</v>
      </c>
      <c r="I258" s="8">
        <f>ROUND(INDEX([1]Calculation!N:N,ROW()),0)</f>
        <v>1</v>
      </c>
      <c r="J258" s="8">
        <f>ROUND(INDEX([1]Calculation!O:O,ROW()),0)</f>
        <v>14</v>
      </c>
      <c r="K258" s="8">
        <f>ROUND(INDEX([1]Calculation!P:P,ROW()),0)</f>
        <v>2</v>
      </c>
      <c r="L258" s="8">
        <f>ROUND(INDEX([1]Calculation!Q:Q,ROW()),0)</f>
        <v>23</v>
      </c>
      <c r="M258" s="8">
        <f>ROUND(INDEX([1]Calculation!R:R,ROW()),0)</f>
        <v>0</v>
      </c>
      <c r="N258" s="8">
        <f>ROUND(INDEX([1]Calculation!S:S,ROW()),0)</f>
        <v>23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468  lv</v>
      </c>
      <c r="E259" s="26">
        <f>INDEX([1]Calculation!$I:$I,ROW())</f>
        <v>43789</v>
      </c>
      <c r="F259" s="12">
        <f>ROUND(INDEX([1]Calculation!AL:AL,ROW()),1)</f>
        <v>0.2</v>
      </c>
      <c r="G259" s="8">
        <f>ROUND(INDEX([1]Calculation!L:L,ROW()),0)</f>
        <v>27</v>
      </c>
      <c r="H259" s="8">
        <f>ROUND(INDEX([1]Calculation!M:M,ROW()),0)</f>
        <v>1</v>
      </c>
      <c r="I259" s="8">
        <f>ROUND(INDEX([1]Calculation!N:N,ROW()),0)</f>
        <v>1</v>
      </c>
      <c r="J259" s="8">
        <f>ROUND(INDEX([1]Calculation!O:O,ROW()),0)</f>
        <v>7</v>
      </c>
      <c r="K259" s="8">
        <f>ROUND(INDEX([1]Calculation!P:P,ROW()),0)</f>
        <v>1</v>
      </c>
      <c r="L259" s="8">
        <f>ROUND(INDEX([1]Calculation!Q:Q,ROW()),0)</f>
        <v>27</v>
      </c>
      <c r="M259" s="8">
        <f>ROUND(INDEX([1]Calculation!R:R,ROW()),0)</f>
        <v>2</v>
      </c>
      <c r="N259" s="8">
        <f>ROUND(INDEX([1]Calculation!S:S,ROW()),0)</f>
        <v>20</v>
      </c>
      <c r="O259" s="8">
        <f>ROUND(INDEX([1]Calculation!T:T,ROW()),0)</f>
        <v>4</v>
      </c>
    </row>
    <row r="260" spans="1:15">
      <c r="A260" t="str">
        <f>INDEX([1]Calculation!$F:$F,ROW())</f>
        <v>Iowa</v>
      </c>
      <c r="B260" t="str">
        <f>INDEX([1]Calculation!$D:$D,ROW())</f>
        <v>Civiqs</v>
      </c>
      <c r="C260" t="str">
        <f>IF(INDEX([1]Calculation!$G:$G,ROW())=0,"-",INDEX([1]Calculation!$G:$G,ROW()))</f>
        <v>-</v>
      </c>
      <c r="D260" t="str">
        <f>INDEX([1]Calculation!$J:$J,ROW())&amp;"  "&amp;INDEX([1]Calculation!$K:$K,ROW())</f>
        <v>614  lv</v>
      </c>
      <c r="E260" s="26">
        <f>INDEX([1]Calculation!$I:$I,ROW())</f>
        <v>43788</v>
      </c>
      <c r="F260" s="12">
        <f>ROUND(INDEX([1]Calculation!AL:AL,ROW()),1)</f>
        <v>0</v>
      </c>
      <c r="G260" s="8">
        <f>ROUND(INDEX([1]Calculation!L:L,ROW()),0)</f>
        <v>12</v>
      </c>
      <c r="H260" s="8">
        <f>ROUND(INDEX([1]Calculation!M:M,ROW()),0)</f>
        <v>1</v>
      </c>
      <c r="I260" s="8">
        <f>ROUND(INDEX([1]Calculation!N:N,ROW()),0)</f>
        <v>1</v>
      </c>
      <c r="J260" s="8">
        <f>ROUND(INDEX([1]Calculation!O:O,ROW()),0)</f>
        <v>26</v>
      </c>
      <c r="K260" s="8">
        <f>ROUND(INDEX([1]Calculation!P:P,ROW()),0)</f>
        <v>5</v>
      </c>
      <c r="L260" s="8">
        <f>ROUND(INDEX([1]Calculation!Q:Q,ROW()),0)</f>
        <v>18</v>
      </c>
      <c r="M260" s="8">
        <f>ROUND(INDEX([1]Calculation!R:R,ROW()),0)</f>
        <v>2</v>
      </c>
      <c r="N260" s="8">
        <f>ROUND(INDEX([1]Calculation!S:S,ROW()),0)</f>
        <v>19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586  lv</v>
      </c>
      <c r="E261" s="26">
        <f>INDEX([1]Calculation!$I:$I,ROW())</f>
        <v>43788</v>
      </c>
      <c r="F261" s="12">
        <f>ROUND(INDEX([1]Calculation!AL:AL,ROW()),1)</f>
        <v>0</v>
      </c>
      <c r="G261" s="8">
        <f>ROUND(INDEX([1]Calculation!L:L,ROW()),0)</f>
        <v>30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9</v>
      </c>
      <c r="K261" s="8">
        <f>ROUND(INDEX([1]Calculation!P:P,ROW()),0)</f>
        <v>2</v>
      </c>
      <c r="L261" s="8">
        <f>ROUND(INDEX([1]Calculation!Q:Q,ROW()),0)</f>
        <v>12</v>
      </c>
      <c r="M261" s="8">
        <f>ROUND(INDEX([1]Calculation!R:R,ROW()),0)</f>
        <v>1</v>
      </c>
      <c r="N261" s="8">
        <f>ROUND(INDEX([1]Calculation!S:S,ROW()),0)</f>
        <v>22</v>
      </c>
      <c r="O261" s="8">
        <f>ROUND(INDEX([1]Calculation!T:T,ROW()),0)</f>
        <v>2</v>
      </c>
    </row>
    <row r="262" spans="1:15">
      <c r="A262" t="str">
        <f>INDEX([1]Calculation!$F:$F,ROW())</f>
        <v>New York</v>
      </c>
      <c r="B262" t="str">
        <f>INDEX([1]Calculation!$D:$D,ROW())</f>
        <v>Siena College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380  rv</v>
      </c>
      <c r="E262" s="26">
        <f>INDEX([1]Calculation!$I:$I,ROW())</f>
        <v>43787</v>
      </c>
      <c r="F262" s="12">
        <f>ROUND(INDEX([1]Calculation!AL:AL,ROW()),1)</f>
        <v>6.3</v>
      </c>
      <c r="G262" s="8">
        <f>ROUND(INDEX([1]Calculation!L:L,ROW()),0)</f>
        <v>24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5</v>
      </c>
      <c r="K262" s="8">
        <f>ROUND(INDEX([1]Calculation!P:P,ROW()),0)</f>
        <v>1</v>
      </c>
      <c r="L262" s="8">
        <f>ROUND(INDEX([1]Calculation!Q:Q,ROW()),0)</f>
        <v>13</v>
      </c>
      <c r="M262" s="8">
        <f>ROUND(INDEX([1]Calculation!R:R,ROW()),0)</f>
        <v>0</v>
      </c>
      <c r="N262" s="8">
        <f>ROUND(INDEX([1]Calculation!S:S,ROW()),0)</f>
        <v>14</v>
      </c>
      <c r="O262" s="8">
        <f>ROUND(INDEX([1]Calculation!T:T,ROW()),0)</f>
        <v>2</v>
      </c>
    </row>
    <row r="263" spans="1:15">
      <c r="A263" t="str">
        <f>INDEX([1]Calculation!$F:$F,ROW())</f>
        <v>US</v>
      </c>
      <c r="B263" t="str">
        <f>INDEX([1]Calculation!$D:$D,ROW())</f>
        <v>Swayable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1787  lv</v>
      </c>
      <c r="E263" s="26">
        <f>INDEX([1]Calculation!$I:$I,ROW())</f>
        <v>43787</v>
      </c>
      <c r="F263" s="12">
        <f>ROUND(INDEX([1]Calculation!AL:AL,ROW()),1)</f>
        <v>4.5</v>
      </c>
      <c r="G263" s="8">
        <f>ROUND(INDEX([1]Calculation!L:L,ROW()),0)</f>
        <v>30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7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2</v>
      </c>
      <c r="N263" s="8">
        <f>ROUND(INDEX([1]Calculation!S:S,ROW()),0)</f>
        <v>18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Swayable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3709  a</v>
      </c>
      <c r="E264" s="26">
        <f>INDEX([1]Calculation!$I:$I,ROW())</f>
        <v>43787</v>
      </c>
      <c r="F264" s="12">
        <f>ROUND(INDEX([1]Calculation!AL:AL,ROW()),1)</f>
        <v>0</v>
      </c>
      <c r="G264" s="8">
        <f>ROUND(INDEX([1]Calculation!L:L,ROW()),0)</f>
        <v>27</v>
      </c>
      <c r="H264" s="8">
        <f>ROUND(INDEX([1]Calculation!M:M,ROW()),0)</f>
        <v>0</v>
      </c>
      <c r="I264" s="8">
        <f>ROUND(INDEX([1]Calculation!N:N,ROW()),0)</f>
        <v>2</v>
      </c>
      <c r="J264" s="8">
        <f>ROUND(INDEX([1]Calculation!O:O,ROW()),0)</f>
        <v>6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2</v>
      </c>
      <c r="N264" s="8">
        <f>ROUND(INDEX([1]Calculation!S:S,ROW()),0)</f>
        <v>15</v>
      </c>
      <c r="O264" s="8">
        <f>ROUND(INDEX([1]Calculation!T:T,ROW()),0)</f>
        <v>5</v>
      </c>
    </row>
    <row r="265" spans="1:15">
      <c r="A265" t="str">
        <f>INDEX([1]Calculation!$F:$F,ROW())</f>
        <v>Georgia</v>
      </c>
      <c r="B265" t="str">
        <f>INDEX([1]Calculation!$D:$D,ROW())</f>
        <v>SurveyUSA</v>
      </c>
      <c r="C265" t="str">
        <f>IF(INDEX([1]Calculation!$G:$G,ROW())=0,"-",INDEX([1]Calculation!$G:$G,ROW()))</f>
        <v>A</v>
      </c>
      <c r="D265" t="str">
        <f>INDEX([1]Calculation!$J:$J,ROW())&amp;"  "&amp;INDEX([1]Calculation!$K:$K,ROW())</f>
        <v>536  lv</v>
      </c>
      <c r="E265" s="26">
        <f>INDEX([1]Calculation!$I:$I,ROW())</f>
        <v>43787</v>
      </c>
      <c r="F265" s="12">
        <f>ROUND(INDEX([1]Calculation!AL:AL,ROW()),1)</f>
        <v>8.8000000000000007</v>
      </c>
      <c r="G265" s="8">
        <f>ROUND(INDEX([1]Calculation!L:L,ROW()),0)</f>
        <v>36</v>
      </c>
      <c r="H265" s="8">
        <f>ROUND(INDEX([1]Calculation!M:M,ROW()),0)</f>
        <v>6</v>
      </c>
      <c r="I265" s="8">
        <f>ROUND(INDEX([1]Calculation!N:N,ROW()),0)</f>
        <v>0</v>
      </c>
      <c r="J265" s="8">
        <f>ROUND(INDEX([1]Calculation!O:O,ROW()),0)</f>
        <v>7</v>
      </c>
      <c r="K265" s="8">
        <f>ROUND(INDEX([1]Calculation!P:P,ROW()),0)</f>
        <v>0</v>
      </c>
      <c r="L265" s="8">
        <f>ROUND(INDEX([1]Calculation!Q:Q,ROW()),0)</f>
        <v>17</v>
      </c>
      <c r="M265" s="8">
        <f>ROUND(INDEX([1]Calculation!R:R,ROW()),0)</f>
        <v>0</v>
      </c>
      <c r="N265" s="8">
        <f>ROUND(INDEX([1]Calculation!S:S,ROW()),0)</f>
        <v>14</v>
      </c>
      <c r="O265" s="8">
        <f>ROUND(INDEX([1]Calculation!T:T,ROW()),0)</f>
        <v>0</v>
      </c>
    </row>
    <row r="266" spans="1:15">
      <c r="A266" t="str">
        <f>INDEX([1]Calculation!$F:$F,ROW())</f>
        <v>Georgia</v>
      </c>
      <c r="B266" t="str">
        <f>INDEX([1]Calculation!$D:$D,ROW())</f>
        <v>SurveyUSA</v>
      </c>
      <c r="C266" t="str">
        <f>IF(INDEX([1]Calculation!$G:$G,ROW())=0,"-",INDEX([1]Calculation!$G:$G,ROW()))</f>
        <v>A</v>
      </c>
      <c r="D266" t="str">
        <f>INDEX([1]Calculation!$J:$J,ROW())&amp;"  "&amp;INDEX([1]Calculation!$K:$K,ROW())</f>
        <v>536  lv</v>
      </c>
      <c r="E266" s="26">
        <f>INDEX([1]Calculation!$I:$I,ROW())</f>
        <v>43787</v>
      </c>
      <c r="F266" s="12">
        <f>ROUND(INDEX([1]Calculation!AL:AL,ROW()),1)</f>
        <v>0</v>
      </c>
      <c r="G266" s="8">
        <f>ROUND(INDEX([1]Calculation!L:L,ROW()),0)</f>
        <v>39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7</v>
      </c>
      <c r="K266" s="8">
        <f>ROUND(INDEX([1]Calculation!P:P,ROW()),0)</f>
        <v>0</v>
      </c>
      <c r="L266" s="8">
        <f>ROUND(INDEX([1]Calculation!Q:Q,ROW()),0)</f>
        <v>18</v>
      </c>
      <c r="M266" s="8">
        <f>ROUND(INDEX([1]Calculation!R:R,ROW()),0)</f>
        <v>0</v>
      </c>
      <c r="N266" s="8">
        <f>ROUND(INDEX([1]Calculation!S:S,ROW()),0)</f>
        <v>14</v>
      </c>
      <c r="O266" s="8">
        <f>ROUND(INDEX([1]Calculation!T:T,ROW()),0)</f>
        <v>0</v>
      </c>
    </row>
    <row r="267" spans="1:15">
      <c r="A267" t="str">
        <f>INDEX([1]Calculation!$F:$F,ROW())</f>
        <v>New Hampshire</v>
      </c>
      <c r="B267" t="str">
        <f>INDEX([1]Calculation!$D:$D,ROW())</f>
        <v>St. Anselm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255  lv</v>
      </c>
      <c r="E267" s="26">
        <f>INDEX([1]Calculation!$I:$I,ROW())</f>
        <v>43787</v>
      </c>
      <c r="F267" s="12">
        <f>ROUND(INDEX([1]Calculation!AL:AL,ROW()),1)</f>
        <v>0.3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25</v>
      </c>
      <c r="K267" s="8">
        <f>ROUND(INDEX([1]Calculation!P:P,ROW()),0)</f>
        <v>6</v>
      </c>
      <c r="L267" s="8">
        <f>ROUND(INDEX([1]Calculation!Q:Q,ROW()),0)</f>
        <v>9</v>
      </c>
      <c r="M267" s="8">
        <f>ROUND(INDEX([1]Calculation!R:R,ROW()),0)</f>
        <v>5</v>
      </c>
      <c r="N267" s="8">
        <f>ROUND(INDEX([1]Calculation!S:S,ROW()),0)</f>
        <v>15</v>
      </c>
      <c r="O267" s="8">
        <f>ROUND(INDEX([1]Calculation!T:T,ROW()),0)</f>
        <v>2</v>
      </c>
    </row>
    <row r="268" spans="1:15">
      <c r="A268" t="str">
        <f>INDEX([1]Calculation!$F:$F,ROW())</f>
        <v>Wisconsin</v>
      </c>
      <c r="B268" t="str">
        <f>INDEX([1]Calculation!$D:$D,ROW())</f>
        <v>Marquette University Law School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340  lv</v>
      </c>
      <c r="E268" s="26">
        <f>INDEX([1]Calculation!$I:$I,ROW())</f>
        <v>43786</v>
      </c>
      <c r="F268" s="12">
        <f>ROUND(INDEX([1]Calculation!AL:AL,ROW()),1)</f>
        <v>0.2</v>
      </c>
      <c r="G268" s="8">
        <f>ROUND(INDEX([1]Calculation!L:L,ROW()),0)</f>
        <v>30</v>
      </c>
      <c r="H268" s="8">
        <f>ROUND(INDEX([1]Calculation!M:M,ROW()),0)</f>
        <v>0</v>
      </c>
      <c r="I268" s="8">
        <f>ROUND(INDEX([1]Calculation!N:N,ROW()),0)</f>
        <v>3</v>
      </c>
      <c r="J268" s="8">
        <f>ROUND(INDEX([1]Calculation!O:O,ROW()),0)</f>
        <v>13</v>
      </c>
      <c r="K268" s="8">
        <f>ROUND(INDEX([1]Calculation!P:P,ROW()),0)</f>
        <v>3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15</v>
      </c>
      <c r="O268" s="8">
        <f>ROUND(INDEX([1]Calculation!T:T,ROW()),0)</f>
        <v>2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17050  lv</v>
      </c>
      <c r="E269" s="26">
        <f>INDEX([1]Calculation!$I:$I,ROW())</f>
        <v>43786</v>
      </c>
      <c r="F269" s="12">
        <f>ROUND(INDEX([1]Calculation!AL:AL,ROW()),1)</f>
        <v>0</v>
      </c>
      <c r="G269" s="8">
        <f>ROUND(INDEX([1]Calculation!L:L,ROW()),0)</f>
        <v>32</v>
      </c>
      <c r="H269" s="8">
        <f>ROUND(INDEX([1]Calculation!M:M,ROW()),0)</f>
        <v>3</v>
      </c>
      <c r="I269" s="8">
        <f>ROUND(INDEX([1]Calculation!N:N,ROW()),0)</f>
        <v>2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20</v>
      </c>
      <c r="M269" s="8">
        <f>ROUND(INDEX([1]Calculation!R:R,ROW()),0)</f>
        <v>1</v>
      </c>
      <c r="N269" s="8">
        <f>ROUND(INDEX([1]Calculation!S:S,ROW()),0)</f>
        <v>17</v>
      </c>
      <c r="O269" s="8">
        <f>ROUND(INDEX([1]Calculation!T:T,ROW()),0)</f>
        <v>3</v>
      </c>
    </row>
    <row r="270" spans="1:15">
      <c r="A270" t="str">
        <f>INDEX([1]Calculation!$F:$F,ROW())</f>
        <v>South Carolina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768  lv</v>
      </c>
      <c r="E270" s="26">
        <f>INDEX([1]Calculation!$I:$I,ROW())</f>
        <v>43786</v>
      </c>
      <c r="F270" s="12">
        <f>ROUND(INDEX([1]Calculation!AL:AL,ROW()),1)</f>
        <v>12.4</v>
      </c>
      <c r="G270" s="8">
        <f>ROUND(INDEX([1]Calculation!L:L,ROW()),0)</f>
        <v>33</v>
      </c>
      <c r="H270" s="8">
        <f>ROUND(INDEX([1]Calculation!M:M,ROW()),0)</f>
        <v>0</v>
      </c>
      <c r="I270" s="8">
        <f>ROUND(INDEX([1]Calculation!N:N,ROW()),0)</f>
        <v>2</v>
      </c>
      <c r="J270" s="8">
        <f>ROUND(INDEX([1]Calculation!O:O,ROW()),0)</f>
        <v>6</v>
      </c>
      <c r="K270" s="8">
        <f>ROUND(INDEX([1]Calculation!P:P,ROW()),0)</f>
        <v>1</v>
      </c>
      <c r="L270" s="8">
        <f>ROUND(INDEX([1]Calculation!Q:Q,ROW()),0)</f>
        <v>11</v>
      </c>
      <c r="M270" s="8">
        <f>ROUND(INDEX([1]Calculation!R:R,ROW()),0)</f>
        <v>5</v>
      </c>
      <c r="N270" s="8">
        <f>ROUND(INDEX([1]Calculation!S:S,ROW()),0)</f>
        <v>13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449  rv</v>
      </c>
      <c r="E271" s="26">
        <f>INDEX([1]Calculation!$I:$I,ROW())</f>
        <v>43786</v>
      </c>
      <c r="F271" s="12">
        <f>ROUND(INDEX([1]Calculation!AL:AL,ROW()),1)</f>
        <v>0</v>
      </c>
      <c r="G271" s="8">
        <f>ROUND(INDEX([1]Calculation!L:L,ROW()),0)</f>
        <v>30</v>
      </c>
      <c r="H271" s="8">
        <f>ROUND(INDEX([1]Calculation!M:M,ROW()),0)</f>
        <v>3</v>
      </c>
      <c r="I271" s="8">
        <f>ROUND(INDEX([1]Calculation!N:N,ROW()),0)</f>
        <v>1</v>
      </c>
      <c r="J271" s="8">
        <f>ROUND(INDEX([1]Calculation!O:O,ROW()),0)</f>
        <v>7</v>
      </c>
      <c r="K271" s="8">
        <f>ROUND(INDEX([1]Calculation!P:P,ROW()),0)</f>
        <v>1</v>
      </c>
      <c r="L271" s="8">
        <f>ROUND(INDEX([1]Calculation!Q:Q,ROW()),0)</f>
        <v>18</v>
      </c>
      <c r="M271" s="8">
        <f>ROUND(INDEX([1]Calculation!R:R,ROW()),0)</f>
        <v>1</v>
      </c>
      <c r="N271" s="8">
        <f>ROUND(INDEX([1]Calculation!S:S,ROW()),0)</f>
        <v>15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Ipsos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581  rv</v>
      </c>
      <c r="E272" s="26">
        <f>INDEX([1]Calculation!$I:$I,ROW())</f>
        <v>43783</v>
      </c>
      <c r="F272" s="12">
        <f>ROUND(INDEX([1]Calculation!AL:AL,ROW()),1)</f>
        <v>0</v>
      </c>
      <c r="G272" s="8">
        <f>ROUND(INDEX([1]Calculation!L:L,ROW()),0)</f>
        <v>26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6</v>
      </c>
      <c r="K272" s="8">
        <f>ROUND(INDEX([1]Calculation!P:P,ROW()),0)</f>
        <v>1</v>
      </c>
      <c r="L272" s="8">
        <f>ROUND(INDEX([1]Calculation!Q:Q,ROW()),0)</f>
        <v>18</v>
      </c>
      <c r="M272" s="8">
        <f>ROUND(INDEX([1]Calculation!R:R,ROW()),0)</f>
        <v>1</v>
      </c>
      <c r="N272" s="8">
        <f>ROUND(INDEX([1]Calculation!S:S,ROW()),0)</f>
        <v>12</v>
      </c>
      <c r="O272" s="8">
        <f>ROUND(INDEX([1]Calculation!T:T,ROW()),0)</f>
        <v>2</v>
      </c>
    </row>
    <row r="273" spans="1:15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427  rv</v>
      </c>
      <c r="E273" s="26">
        <f>INDEX([1]Calculation!$I:$I,ROW())</f>
        <v>43783</v>
      </c>
      <c r="F273" s="12">
        <f>ROUND(INDEX([1]Calculation!AL:AL,ROW()),1)</f>
        <v>0.1</v>
      </c>
      <c r="G273" s="8">
        <f>ROUND(INDEX([1]Calculation!L:L,ROW()),0)</f>
        <v>28</v>
      </c>
      <c r="H273" s="8">
        <f>ROUND(INDEX([1]Calculation!M:M,ROW()),0)</f>
        <v>0</v>
      </c>
      <c r="I273" s="8">
        <f>ROUND(INDEX([1]Calculation!N:N,ROW()),0)</f>
        <v>1</v>
      </c>
      <c r="J273" s="8">
        <f>ROUND(INDEX([1]Calculation!O:O,ROW()),0)</f>
        <v>8</v>
      </c>
      <c r="K273" s="8">
        <f>ROUND(INDEX([1]Calculation!P:P,ROW()),0)</f>
        <v>2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19</v>
      </c>
      <c r="O273" s="8">
        <f>ROUND(INDEX([1]Calculation!T:T,ROW()),0)</f>
        <v>2</v>
      </c>
    </row>
    <row r="274" spans="1:15">
      <c r="A274" t="str">
        <f>INDEX([1]Calculation!$F:$F,ROW())</f>
        <v>US</v>
      </c>
      <c r="B274" t="str">
        <f>INDEX([1]Calculation!$D:$D,ROW())</f>
        <v>Ipsos</v>
      </c>
      <c r="C274" t="str">
        <f>IF(INDEX([1]Calculation!$G:$G,ROW())=0,"-",INDEX([1]Calculation!$G:$G,ROW()))</f>
        <v>B+</v>
      </c>
      <c r="D274" t="str">
        <f>INDEX([1]Calculation!$J:$J,ROW())&amp;"  "&amp;INDEX([1]Calculation!$K:$K,ROW())</f>
        <v>685  a</v>
      </c>
      <c r="E274" s="26">
        <f>INDEX([1]Calculation!$I:$I,ROW())</f>
        <v>43783</v>
      </c>
      <c r="F274" s="12">
        <f>ROUND(INDEX([1]Calculation!AL:AL,ROW()),1)</f>
        <v>0</v>
      </c>
      <c r="G274" s="8">
        <f>ROUND(INDEX([1]Calculation!L:L,ROW()),0)</f>
        <v>19</v>
      </c>
      <c r="H274" s="8">
        <f>ROUND(INDEX([1]Calculation!M:M,ROW()),0)</f>
        <v>3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1</v>
      </c>
      <c r="L274" s="8">
        <f>ROUND(INDEX([1]Calculation!Q:Q,ROW()),0)</f>
        <v>19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Ipsos</v>
      </c>
      <c r="C275" t="str">
        <f>IF(INDEX([1]Calculation!$G:$G,ROW())=0,"-",INDEX([1]Calculation!$G:$G,ROW()))</f>
        <v>B+</v>
      </c>
      <c r="D275" t="str">
        <f>INDEX([1]Calculation!$J:$J,ROW())&amp;"  "&amp;INDEX([1]Calculation!$K:$K,ROW())</f>
        <v>702  a</v>
      </c>
      <c r="E275" s="26">
        <f>INDEX([1]Calculation!$I:$I,ROW())</f>
        <v>43783</v>
      </c>
      <c r="F275" s="12">
        <f>ROUND(INDEX([1]Calculation!AL:AL,ROW()),1)</f>
        <v>0</v>
      </c>
      <c r="G275" s="8">
        <f>ROUND(INDEX([1]Calculation!L:L,ROW()),0)</f>
        <v>23</v>
      </c>
      <c r="H275" s="8">
        <f>ROUND(INDEX([1]Calculation!M:M,ROW()),0)</f>
        <v>0</v>
      </c>
      <c r="I275" s="8">
        <f>ROUND(INDEX([1]Calculation!N:N,ROW()),0)</f>
        <v>2</v>
      </c>
      <c r="J275" s="8">
        <f>ROUND(INDEX([1]Calculation!O:O,ROW()),0)</f>
        <v>6</v>
      </c>
      <c r="K275" s="8">
        <f>ROUND(INDEX([1]Calculation!P:P,ROW()),0)</f>
        <v>1</v>
      </c>
      <c r="L275" s="8">
        <f>ROUND(INDEX([1]Calculation!Q:Q,ROW()),0)</f>
        <v>18</v>
      </c>
      <c r="M275" s="8">
        <f>ROUND(INDEX([1]Calculation!R:R,ROW()),0)</f>
        <v>1</v>
      </c>
      <c r="N275" s="8">
        <f>ROUND(INDEX([1]Calculation!S:S,ROW()),0)</f>
        <v>11</v>
      </c>
      <c r="O275" s="8">
        <f>ROUND(INDEX([1]Calculation!T:T,ROW()),0)</f>
        <v>2</v>
      </c>
    </row>
    <row r="276" spans="1:15">
      <c r="A276" t="str">
        <f>INDEX([1]Calculation!$F:$F,ROW())</f>
        <v>South Carolina</v>
      </c>
      <c r="B276" t="str">
        <f>INDEX([1]Calculation!$D:$D,ROW())</f>
        <v>University of North Florida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436  lv</v>
      </c>
      <c r="E276" s="26">
        <f>INDEX([1]Calculation!$I:$I,ROW())</f>
        <v>43782</v>
      </c>
      <c r="F276" s="12">
        <f>ROUND(INDEX([1]Calculation!AL:AL,ROW()),1)</f>
        <v>6.6</v>
      </c>
      <c r="G276" s="8">
        <f>ROUND(INDEX([1]Calculation!L:L,ROW()),0)</f>
        <v>36</v>
      </c>
      <c r="H276" s="8">
        <f>ROUND(INDEX([1]Calculation!M:M,ROW()),0)</f>
        <v>1</v>
      </c>
      <c r="I276" s="8">
        <f>ROUND(INDEX([1]Calculation!N:N,ROW()),0)</f>
        <v>2</v>
      </c>
      <c r="J276" s="8">
        <f>ROUND(INDEX([1]Calculation!O:O,ROW()),0)</f>
        <v>3</v>
      </c>
      <c r="K276" s="8">
        <f>ROUND(INDEX([1]Calculation!P:P,ROW()),0)</f>
        <v>1</v>
      </c>
      <c r="L276" s="8">
        <f>ROUND(INDEX([1]Calculation!Q:Q,ROW()),0)</f>
        <v>10</v>
      </c>
      <c r="M276" s="8">
        <f>ROUND(INDEX([1]Calculation!R:R,ROW()),0)</f>
        <v>8</v>
      </c>
      <c r="N276" s="8">
        <f>ROUND(INDEX([1]Calculation!S:S,ROW()),0)</f>
        <v>10</v>
      </c>
      <c r="O276" s="8">
        <f>ROUND(INDEX([1]Calculation!T:T,ROW()),0)</f>
        <v>1</v>
      </c>
    </row>
    <row r="277" spans="1:15">
      <c r="A277" t="str">
        <f>INDEX([1]Calculation!$F:$F,ROW())</f>
        <v>South Carolina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877  lv</v>
      </c>
      <c r="E277" s="26">
        <f>INDEX([1]Calculation!$I:$I,ROW())</f>
        <v>43782</v>
      </c>
      <c r="F277" s="12">
        <f>ROUND(INDEX([1]Calculation!AL:AL,ROW()),1)</f>
        <v>0.2</v>
      </c>
      <c r="G277" s="8">
        <f>ROUND(INDEX([1]Calculation!L:L,ROW()),0)</f>
        <v>45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8</v>
      </c>
      <c r="K277" s="8">
        <f>ROUND(INDEX([1]Calculation!P:P,ROW()),0)</f>
        <v>1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17</v>
      </c>
      <c r="O277" s="8">
        <f>ROUND(INDEX([1]Calculation!T:T,ROW()),0)</f>
        <v>0</v>
      </c>
    </row>
    <row r="278" spans="1:15">
      <c r="A278" t="str">
        <f>INDEX([1]Calculation!$F:$F,ROW())</f>
        <v>Nevada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626  lv</v>
      </c>
      <c r="E278" s="26">
        <f>INDEX([1]Calculation!$I:$I,ROW())</f>
        <v>43782</v>
      </c>
      <c r="F278" s="12">
        <f>ROUND(INDEX([1]Calculation!AL:AL,ROW()),1)</f>
        <v>4.5</v>
      </c>
      <c r="G278" s="8">
        <f>ROUND(INDEX([1]Calculation!L:L,ROW()),0)</f>
        <v>33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23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1</v>
      </c>
    </row>
    <row r="279" spans="1:15">
      <c r="A279" t="str">
        <f>INDEX([1]Calculation!$F:$F,ROW())</f>
        <v>New Hampshire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510  lv</v>
      </c>
      <c r="E279" s="26">
        <f>INDEX([1]Calculation!$I:$I,ROW())</f>
        <v>43782</v>
      </c>
      <c r="F279" s="12">
        <f>ROUND(INDEX([1]Calculation!AL:AL,ROW()),1)</f>
        <v>0.1</v>
      </c>
      <c r="G279" s="8">
        <f>ROUND(INDEX([1]Calculation!L:L,ROW()),0)</f>
        <v>22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16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1</v>
      </c>
      <c r="N279" s="8">
        <f>ROUND(INDEX([1]Calculation!S:S,ROW()),0)</f>
        <v>31</v>
      </c>
      <c r="O279" s="8">
        <f>ROUND(INDEX([1]Calculation!T:T,ROW()),0)</f>
        <v>1</v>
      </c>
    </row>
    <row r="280" spans="1:15">
      <c r="A280" t="str">
        <f>INDEX([1]Calculation!$F:$F,ROW())</f>
        <v>Iowa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718  lv</v>
      </c>
      <c r="E280" s="26">
        <f>INDEX([1]Calculation!$I:$I,ROW())</f>
        <v>43782</v>
      </c>
      <c r="F280" s="12">
        <f>ROUND(INDEX([1]Calculation!AL:AL,ROW()),1)</f>
        <v>0.2</v>
      </c>
      <c r="G280" s="8">
        <f>ROUND(INDEX([1]Calculation!L:L,ROW()),0)</f>
        <v>22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21</v>
      </c>
      <c r="K280" s="8">
        <f>ROUND(INDEX([1]Calculation!P:P,ROW()),0)</f>
        <v>5</v>
      </c>
      <c r="L280" s="8">
        <f>ROUND(INDEX([1]Calculation!Q:Q,ROW()),0)</f>
        <v>22</v>
      </c>
      <c r="M280" s="8">
        <f>ROUND(INDEX([1]Calculation!R:R,ROW()),0)</f>
        <v>2</v>
      </c>
      <c r="N280" s="8">
        <f>ROUND(INDEX([1]Calculation!S:S,ROW()),0)</f>
        <v>18</v>
      </c>
      <c r="O280" s="8">
        <f>ROUND(INDEX([1]Calculation!T:T,ROW()),0)</f>
        <v>1</v>
      </c>
    </row>
    <row r="281" spans="1:15">
      <c r="A281" t="str">
        <f>INDEX([1]Calculation!$F:$F,ROW())</f>
        <v>Iowa</v>
      </c>
      <c r="B281" t="str">
        <f>INDEX([1]Calculation!$D:$D,ROW())</f>
        <v>Selzer &amp; Co.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500  lv</v>
      </c>
      <c r="E281" s="26">
        <f>INDEX([1]Calculation!$I:$I,ROW())</f>
        <v>43782</v>
      </c>
      <c r="F281" s="12">
        <f>ROUND(INDEX([1]Calculation!AL:AL,ROW()),1)</f>
        <v>1.5</v>
      </c>
      <c r="G281" s="8">
        <f>ROUND(INDEX([1]Calculation!L:L,ROW()),0)</f>
        <v>15</v>
      </c>
      <c r="H281" s="8">
        <f>ROUND(INDEX([1]Calculation!M:M,ROW()),0)</f>
        <v>2</v>
      </c>
      <c r="I281" s="8">
        <f>ROUND(INDEX([1]Calculation!N:N,ROW()),0)</f>
        <v>3</v>
      </c>
      <c r="J281" s="8">
        <f>ROUND(INDEX([1]Calculation!O:O,ROW()),0)</f>
        <v>25</v>
      </c>
      <c r="K281" s="8">
        <f>ROUND(INDEX([1]Calculation!P:P,ROW()),0)</f>
        <v>6</v>
      </c>
      <c r="L281" s="8">
        <f>ROUND(INDEX([1]Calculation!Q:Q,ROW()),0)</f>
        <v>15</v>
      </c>
      <c r="M281" s="8">
        <f>ROUND(INDEX([1]Calculation!R:R,ROW()),0)</f>
        <v>3</v>
      </c>
      <c r="N281" s="8">
        <f>ROUND(INDEX([1]Calculation!S:S,ROW()),0)</f>
        <v>16</v>
      </c>
      <c r="O281" s="8">
        <f>ROUND(INDEX([1]Calculation!T:T,ROW()),0)</f>
        <v>3</v>
      </c>
    </row>
    <row r="282" spans="1:15">
      <c r="A282" t="str">
        <f>INDEX([1]Calculation!$F:$F,ROW())</f>
        <v>Nevada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627  lv</v>
      </c>
      <c r="E282" s="26">
        <f>INDEX([1]Calculation!$I:$I,ROW())</f>
        <v>43782</v>
      </c>
      <c r="F282" s="12">
        <f>ROUND(INDEX([1]Calculation!AL:AL,ROW()),1)</f>
        <v>1.1000000000000001</v>
      </c>
      <c r="G282" s="8">
        <f>ROUND(INDEX([1]Calculation!L:L,ROW()),0)</f>
        <v>24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5</v>
      </c>
      <c r="N282" s="8">
        <f>ROUND(INDEX([1]Calculation!S:S,ROW()),0)</f>
        <v>18</v>
      </c>
      <c r="O282" s="8">
        <f>ROUND(INDEX([1]Calculation!T:T,ROW()),0)</f>
        <v>3</v>
      </c>
    </row>
    <row r="283" spans="1:15">
      <c r="A283" t="str">
        <f>INDEX([1]Calculation!$F:$F,ROW())</f>
        <v>North Carolina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669  lv</v>
      </c>
      <c r="E283" s="26">
        <f>INDEX([1]Calculation!$I:$I,ROW())</f>
        <v>43782</v>
      </c>
      <c r="F283" s="12">
        <f>ROUND(INDEX([1]Calculation!AL:AL,ROW()),1)</f>
        <v>9</v>
      </c>
      <c r="G283" s="8">
        <f>ROUND(INDEX([1]Calculation!L:L,ROW()),0)</f>
        <v>37</v>
      </c>
      <c r="H283" s="8">
        <f>ROUND(INDEX([1]Calculation!M:M,ROW()),0)</f>
        <v>0</v>
      </c>
      <c r="I283" s="8">
        <f>ROUND(INDEX([1]Calculation!N:N,ROW()),0)</f>
        <v>2</v>
      </c>
      <c r="J283" s="8">
        <f>ROUND(INDEX([1]Calculation!O:O,ROW()),0)</f>
        <v>6</v>
      </c>
      <c r="K283" s="8">
        <f>ROUND(INDEX([1]Calculation!P:P,ROW()),0)</f>
        <v>1</v>
      </c>
      <c r="L283" s="8">
        <f>ROUND(INDEX([1]Calculation!Q:Q,ROW()),0)</f>
        <v>14</v>
      </c>
      <c r="M283" s="8">
        <f>ROUND(INDEX([1]Calculation!R:R,ROW()),0)</f>
        <v>2</v>
      </c>
      <c r="N283" s="8">
        <f>ROUND(INDEX([1]Calculation!S:S,ROW()),0)</f>
        <v>15</v>
      </c>
      <c r="O283" s="8">
        <f>ROUND(INDEX([1]Calculation!T:T,ROW()),0)</f>
        <v>2</v>
      </c>
    </row>
    <row r="284" spans="1:15">
      <c r="A284" t="str">
        <f>INDEX([1]Calculation!$F:$F,ROW())</f>
        <v>California</v>
      </c>
      <c r="B284" t="str">
        <f>INDEX([1]Calculation!$D:$D,ROW())</f>
        <v>Public Policy Institute of California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682  lv</v>
      </c>
      <c r="E284" s="26">
        <f>INDEX([1]Calculation!$I:$I,ROW())</f>
        <v>43781</v>
      </c>
      <c r="F284" s="12">
        <f>ROUND(INDEX([1]Calculation!AL:AL,ROW()),1)</f>
        <v>1</v>
      </c>
      <c r="G284" s="8">
        <f>ROUND(INDEX([1]Calculation!L:L,ROW()),0)</f>
        <v>24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1</v>
      </c>
      <c r="L284" s="8">
        <f>ROUND(INDEX([1]Calculation!Q:Q,ROW()),0)</f>
        <v>17</v>
      </c>
      <c r="M284" s="8">
        <f>ROUND(INDEX([1]Calculation!R:R,ROW()),0)</f>
        <v>1</v>
      </c>
      <c r="N284" s="8">
        <f>ROUND(INDEX([1]Calculation!S:S,ROW()),0)</f>
        <v>23</v>
      </c>
      <c r="O284" s="8">
        <f>ROUND(INDEX([1]Calculation!T:T,ROW()),0)</f>
        <v>5</v>
      </c>
    </row>
    <row r="285" spans="1:15">
      <c r="A285" t="str">
        <f>INDEX([1]Calculation!$F:$F,ROW())</f>
        <v>California</v>
      </c>
      <c r="B285" t="str">
        <f>INDEX([1]Calculation!$D:$D,ROW())</f>
        <v>Capitol Weekly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695  lv</v>
      </c>
      <c r="E285" s="26">
        <f>INDEX([1]Calculation!$I:$I,ROW())</f>
        <v>43781</v>
      </c>
      <c r="F285" s="12">
        <f>ROUND(INDEX([1]Calculation!AL:AL,ROW()),1)</f>
        <v>0</v>
      </c>
      <c r="G285" s="8">
        <f>ROUND(INDEX([1]Calculation!L:L,ROW()),0)</f>
        <v>18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14</v>
      </c>
      <c r="K285" s="8">
        <f>ROUND(INDEX([1]Calculation!P:P,ROW()),0)</f>
        <v>3</v>
      </c>
      <c r="L285" s="8">
        <f>ROUND(INDEX([1]Calculation!Q:Q,ROW()),0)</f>
        <v>21</v>
      </c>
      <c r="M285" s="8">
        <f>ROUND(INDEX([1]Calculation!R:R,ROW()),0)</f>
        <v>1</v>
      </c>
      <c r="N285" s="8">
        <f>ROUND(INDEX([1]Calculation!S:S,ROW()),0)</f>
        <v>27</v>
      </c>
      <c r="O285" s="8">
        <f>ROUND(INDEX([1]Calculation!T:T,ROW()),0)</f>
        <v>4</v>
      </c>
    </row>
    <row r="286" spans="1:15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600  lv</v>
      </c>
      <c r="E286" s="26">
        <f>INDEX([1]Calculation!$I:$I,ROW())</f>
        <v>43781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26</v>
      </c>
      <c r="O286" s="8">
        <f>ROUND(INDEX([1]Calculation!T:T,ROW()),0)</f>
        <v>4</v>
      </c>
    </row>
    <row r="287" spans="1:15">
      <c r="A287" t="str">
        <f>INDEX([1]Calculation!$F:$F,ROW())</f>
        <v>Iowa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451  lv</v>
      </c>
      <c r="E287" s="26">
        <f>INDEX([1]Calculation!$I:$I,ROW())</f>
        <v>43780</v>
      </c>
      <c r="F287" s="12">
        <f>ROUND(INDEX([1]Calculation!AL:AL,ROW()),1)</f>
        <v>0.1</v>
      </c>
      <c r="G287" s="8">
        <f>ROUND(INDEX([1]Calculation!L:L,ROW()),0)</f>
        <v>19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22</v>
      </c>
      <c r="K287" s="8">
        <f>ROUND(INDEX([1]Calculation!P:P,ROW()),0)</f>
        <v>5</v>
      </c>
      <c r="L287" s="8">
        <f>ROUND(INDEX([1]Calculation!Q:Q,ROW()),0)</f>
        <v>13</v>
      </c>
      <c r="M287" s="8">
        <f>ROUND(INDEX([1]Calculation!R:R,ROW()),0)</f>
        <v>3</v>
      </c>
      <c r="N287" s="8">
        <f>ROUND(INDEX([1]Calculation!S:S,ROW()),0)</f>
        <v>18</v>
      </c>
      <c r="O287" s="8">
        <f>ROUND(INDEX([1]Calculation!T:T,ROW()),0)</f>
        <v>3</v>
      </c>
    </row>
    <row r="288" spans="1:15">
      <c r="A288" t="str">
        <f>INDEX([1]Calculation!$F:$F,ROW())</f>
        <v>Georgia</v>
      </c>
      <c r="B288" t="str">
        <f>INDEX([1]Calculation!$D:$D,ROW())</f>
        <v>Climate Nexus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457  lv</v>
      </c>
      <c r="E288" s="26">
        <f>INDEX([1]Calculation!$I:$I,ROW())</f>
        <v>43779</v>
      </c>
      <c r="F288" s="12">
        <f>ROUND(INDEX([1]Calculation!AL:AL,ROW()),1)</f>
        <v>2.5</v>
      </c>
      <c r="G288" s="8">
        <f>ROUND(INDEX([1]Calculation!L:L,ROW()),0)</f>
        <v>31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4</v>
      </c>
      <c r="K288" s="8">
        <f>ROUND(INDEX([1]Calculation!P:P,ROW()),0)</f>
        <v>1</v>
      </c>
      <c r="L288" s="8">
        <f>ROUND(INDEX([1]Calculation!Q:Q,ROW()),0)</f>
        <v>14</v>
      </c>
      <c r="M288" s="8">
        <f>ROUND(INDEX([1]Calculation!R:R,ROW()),0)</f>
        <v>1</v>
      </c>
      <c r="N288" s="8">
        <f>ROUND(INDEX([1]Calculation!S:S,ROW()),0)</f>
        <v>14</v>
      </c>
      <c r="O288" s="8">
        <f>ROUND(INDEX([1]Calculation!T:T,ROW()),0)</f>
        <v>2</v>
      </c>
    </row>
    <row r="289" spans="1:15">
      <c r="A289" t="str">
        <f>INDEX([1]Calculation!$F:$F,ROW())</f>
        <v>US</v>
      </c>
      <c r="B289" t="str">
        <f>INDEX([1]Calculation!$D:$D,ROW())</f>
        <v>Ipsos</v>
      </c>
      <c r="C289" t="str">
        <f>IF(INDEX([1]Calculation!$G:$G,ROW())=0,"-",INDEX([1]Calculation!$G:$G,ROW()))</f>
        <v>B+</v>
      </c>
      <c r="D289" t="str">
        <f>INDEX([1]Calculation!$J:$J,ROW())&amp;"  "&amp;INDEX([1]Calculation!$K:$K,ROW())</f>
        <v>538  rv</v>
      </c>
      <c r="E289" s="26">
        <f>INDEX([1]Calculation!$I:$I,ROW())</f>
        <v>43776</v>
      </c>
      <c r="F289" s="12">
        <f>ROUND(INDEX([1]Calculation!AL:AL,ROW()),1)</f>
        <v>0</v>
      </c>
      <c r="G289" s="8">
        <f>ROUND(INDEX([1]Calculation!L:L,ROW()),0)</f>
        <v>20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5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1</v>
      </c>
      <c r="N289" s="8">
        <f>ROUND(INDEX([1]Calculation!S:S,ROW()),0)</f>
        <v>13</v>
      </c>
      <c r="O289" s="8">
        <f>ROUND(INDEX([1]Calculation!T:T,ROW()),0)</f>
        <v>3</v>
      </c>
    </row>
    <row r="290" spans="1:15">
      <c r="A290" t="str">
        <f>INDEX([1]Calculation!$F:$F,ROW())</f>
        <v>Iowa</v>
      </c>
      <c r="B290" t="str">
        <f>INDEX([1]Calculation!$D:$D,ROW())</f>
        <v>University of Iowa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465  lv</v>
      </c>
      <c r="E290" s="26">
        <f>INDEX([1]Calculation!$I:$I,ROW())</f>
        <v>43779</v>
      </c>
      <c r="F290" s="12">
        <f>ROUND(INDEX([1]Calculation!AL:AL,ROW()),1)</f>
        <v>3.4</v>
      </c>
      <c r="G290" s="8">
        <f>ROUND(INDEX([1]Calculation!L:L,ROW()),0)</f>
        <v>15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16</v>
      </c>
      <c r="K290" s="8">
        <f>ROUND(INDEX([1]Calculation!P:P,ROW()),0)</f>
        <v>1</v>
      </c>
      <c r="L290" s="8">
        <f>ROUND(INDEX([1]Calculation!Q:Q,ROW()),0)</f>
        <v>18</v>
      </c>
      <c r="M290" s="8">
        <f>ROUND(INDEX([1]Calculation!R:R,ROW()),0)</f>
        <v>3</v>
      </c>
      <c r="N290" s="8">
        <f>ROUND(INDEX([1]Calculation!S:S,ROW()),0)</f>
        <v>23</v>
      </c>
      <c r="O290" s="8">
        <f>ROUND(INDEX([1]Calculation!T:T,ROW()),0)</f>
        <v>3</v>
      </c>
    </row>
    <row r="291" spans="1:15">
      <c r="A291" t="str">
        <f>INDEX([1]Calculation!$F:$F,ROW())</f>
        <v>US</v>
      </c>
      <c r="B291" t="str">
        <f>INDEX([1]Calculation!$D:$D,ROW())</f>
        <v>Morning Consult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16400  lv</v>
      </c>
      <c r="E291" s="26">
        <f>INDEX([1]Calculation!$I:$I,ROW())</f>
        <v>43779</v>
      </c>
      <c r="F291" s="12">
        <f>ROUND(INDEX([1]Calculation!AL:AL,ROW()),1)</f>
        <v>0</v>
      </c>
      <c r="G291" s="8">
        <f>ROUND(INDEX([1]Calculation!L:L,ROW()),0)</f>
        <v>32</v>
      </c>
      <c r="H291" s="8">
        <f>ROUND(INDEX([1]Calculation!M:M,ROW()),0)</f>
        <v>2</v>
      </c>
      <c r="I291" s="8">
        <f>ROUND(INDEX([1]Calculation!N:N,ROW()),0)</f>
        <v>3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20</v>
      </c>
      <c r="M291" s="8">
        <f>ROUND(INDEX([1]Calculation!R:R,ROW()),0)</f>
        <v>1</v>
      </c>
      <c r="N291" s="8">
        <f>ROUND(INDEX([1]Calculation!S:S,ROW()),0)</f>
        <v>19</v>
      </c>
      <c r="O291" s="8">
        <f>ROUND(INDEX([1]Calculation!T:T,ROW()),0)</f>
        <v>3</v>
      </c>
    </row>
    <row r="292" spans="1:15">
      <c r="A292" t="str">
        <f>INDEX([1]Calculation!$F:$F,ROW())</f>
        <v>New Hampshire</v>
      </c>
      <c r="B292" t="str">
        <f>INDEX([1]Calculation!$D:$D,ROW())</f>
        <v>Quinnipiac University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1134  lv</v>
      </c>
      <c r="E292" s="26">
        <f>INDEX([1]Calculation!$I:$I,ROW())</f>
        <v>43779</v>
      </c>
      <c r="F292" s="12">
        <f>ROUND(INDEX([1]Calculation!AL:AL,ROW()),1)</f>
        <v>14.5</v>
      </c>
      <c r="G292" s="8">
        <f>ROUND(INDEX([1]Calculation!L:L,ROW()),0)</f>
        <v>20</v>
      </c>
      <c r="H292" s="8">
        <f>ROUND(INDEX([1]Calculation!M:M,ROW()),0)</f>
        <v>0</v>
      </c>
      <c r="I292" s="8">
        <f>ROUND(INDEX([1]Calculation!N:N,ROW()),0)</f>
        <v>1</v>
      </c>
      <c r="J292" s="8">
        <f>ROUND(INDEX([1]Calculation!O:O,ROW()),0)</f>
        <v>15</v>
      </c>
      <c r="K292" s="8">
        <f>ROUND(INDEX([1]Calculation!P:P,ROW()),0)</f>
        <v>3</v>
      </c>
      <c r="L292" s="8">
        <f>ROUND(INDEX([1]Calculation!Q:Q,ROW()),0)</f>
        <v>14</v>
      </c>
      <c r="M292" s="8">
        <f>ROUND(INDEX([1]Calculation!R:R,ROW()),0)</f>
        <v>3</v>
      </c>
      <c r="N292" s="8">
        <f>ROUND(INDEX([1]Calculation!S:S,ROW()),0)</f>
        <v>16</v>
      </c>
      <c r="O292" s="8">
        <f>ROUND(INDEX([1]Calculation!T:T,ROW()),0)</f>
        <v>4</v>
      </c>
    </row>
    <row r="293" spans="1:15">
      <c r="A293" t="str">
        <f>INDEX([1]Calculation!$F:$F,ROW())</f>
        <v>Arizona</v>
      </c>
      <c r="B293" t="str">
        <f>INDEX([1]Calculation!$D:$D,ROW())</f>
        <v>OH Predictive Insights/MBQF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260  lv</v>
      </c>
      <c r="E293" s="26">
        <f>INDEX([1]Calculation!$I:$I,ROW())</f>
        <v>43777</v>
      </c>
      <c r="F293" s="12">
        <f>ROUND(INDEX([1]Calculation!AL:AL,ROW()),1)</f>
        <v>2.7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16</v>
      </c>
      <c r="M293" s="8">
        <f>ROUND(INDEX([1]Calculation!R:R,ROW()),0)</f>
        <v>1</v>
      </c>
      <c r="N293" s="8">
        <f>ROUND(INDEX([1]Calculation!S:S,ROW()),0)</f>
        <v>18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549  rv</v>
      </c>
      <c r="E294" s="26">
        <f>INDEX([1]Calculation!$I:$I,ROW())</f>
        <v>43773</v>
      </c>
      <c r="F294" s="12">
        <f>ROUND(INDEX([1]Calculation!AL:AL,ROW()),1)</f>
        <v>0</v>
      </c>
      <c r="G294" s="8">
        <f>ROUND(INDEX([1]Calculation!L:L,ROW()),0)</f>
        <v>24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8</v>
      </c>
      <c r="K294" s="8">
        <f>ROUND(INDEX([1]Calculation!P:P,ROW()),0)</f>
        <v>0</v>
      </c>
      <c r="L294" s="8">
        <f>ROUND(INDEX([1]Calculation!Q:Q,ROW()),0)</f>
        <v>15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3</v>
      </c>
    </row>
    <row r="295" spans="1:15">
      <c r="A295" t="str">
        <f>INDEX([1]Calculation!$F:$F,ROW())</f>
        <v>North Carolina</v>
      </c>
      <c r="B295" t="str">
        <f>INDEX([1]Calculation!$D:$D,ROW())</f>
        <v>High Point University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347  a</v>
      </c>
      <c r="E295" s="26">
        <f>INDEX([1]Calculation!$I:$I,ROW())</f>
        <v>43776</v>
      </c>
      <c r="F295" s="12">
        <f>ROUND(INDEX([1]Calculation!AL:AL,ROW()),1)</f>
        <v>0.2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2</v>
      </c>
      <c r="N295" s="8">
        <f>ROUND(INDEX([1]Calculation!S:S,ROW()),0)</f>
        <v>13</v>
      </c>
      <c r="O295" s="8">
        <f>ROUND(INDEX([1]Calculation!T:T,ROW()),0)</f>
        <v>2</v>
      </c>
    </row>
    <row r="296" spans="1:15">
      <c r="A296" t="str">
        <f>INDEX([1]Calculation!$F:$F,ROW())</f>
        <v>Iowa</v>
      </c>
      <c r="B296" t="str">
        <f>INDEX([1]Calculation!$D:$D,ROW())</f>
        <v>Public Policy Polling</v>
      </c>
      <c r="C296" t="str">
        <f>IF(INDEX([1]Calculation!$G:$G,ROW())=0,"-",INDEX([1]Calculation!$G:$G,ROW()))</f>
        <v>B</v>
      </c>
      <c r="D296" t="str">
        <f>INDEX([1]Calculation!$J:$J,ROW())&amp;"  "&amp;INDEX([1]Calculation!$K:$K,ROW())</f>
        <v>715  lv</v>
      </c>
      <c r="E296" s="26">
        <f>INDEX([1]Calculation!$I:$I,ROW())</f>
        <v>43775</v>
      </c>
      <c r="F296" s="12">
        <f>ROUND(INDEX([1]Calculation!AL:AL,ROW()),1)</f>
        <v>5.7</v>
      </c>
      <c r="G296" s="8">
        <f>ROUND(INDEX([1]Calculation!L:L,ROW()),0)</f>
        <v>13</v>
      </c>
      <c r="H296" s="8">
        <f>ROUND(INDEX([1]Calculation!M:M,ROW()),0)</f>
        <v>0</v>
      </c>
      <c r="I296" s="8">
        <f>ROUND(INDEX([1]Calculation!N:N,ROW()),0)</f>
        <v>1</v>
      </c>
      <c r="J296" s="8">
        <f>ROUND(INDEX([1]Calculation!O:O,ROW()),0)</f>
        <v>20</v>
      </c>
      <c r="K296" s="8">
        <f>ROUND(INDEX([1]Calculation!P:P,ROW()),0)</f>
        <v>9</v>
      </c>
      <c r="L296" s="8">
        <f>ROUND(INDEX([1]Calculation!Q:Q,ROW()),0)</f>
        <v>14</v>
      </c>
      <c r="M296" s="8">
        <f>ROUND(INDEX([1]Calculation!R:R,ROW()),0)</f>
        <v>6</v>
      </c>
      <c r="N296" s="8">
        <f>ROUND(INDEX([1]Calculation!S:S,ROW()),0)</f>
        <v>21</v>
      </c>
      <c r="O296" s="8">
        <f>ROUND(INDEX([1]Calculation!T:T,ROW()),0)</f>
        <v>3</v>
      </c>
    </row>
    <row r="297" spans="1:15">
      <c r="A297" t="str">
        <f>INDEX([1]Calculation!$F:$F,ROW())</f>
        <v>Iowa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698  lv</v>
      </c>
      <c r="E297" s="26">
        <f>INDEX([1]Calculation!$I:$I,ROW())</f>
        <v>43774</v>
      </c>
      <c r="F297" s="12">
        <f>ROUND(INDEX([1]Calculation!AL:AL,ROW()),1)</f>
        <v>10.5</v>
      </c>
      <c r="G297" s="8">
        <f>ROUND(INDEX([1]Calculation!L:L,ROW()),0)</f>
        <v>15</v>
      </c>
      <c r="H297" s="8">
        <f>ROUND(INDEX([1]Calculation!M:M,ROW()),0)</f>
        <v>0</v>
      </c>
      <c r="I297" s="8">
        <f>ROUND(INDEX([1]Calculation!N:N,ROW()),0)</f>
        <v>1</v>
      </c>
      <c r="J297" s="8">
        <f>ROUND(INDEX([1]Calculation!O:O,ROW()),0)</f>
        <v>19</v>
      </c>
      <c r="K297" s="8">
        <f>ROUND(INDEX([1]Calculation!P:P,ROW()),0)</f>
        <v>5</v>
      </c>
      <c r="L297" s="8">
        <f>ROUND(INDEX([1]Calculation!Q:Q,ROW()),0)</f>
        <v>17</v>
      </c>
      <c r="M297" s="8">
        <f>ROUND(INDEX([1]Calculation!R:R,ROW()),0)</f>
        <v>3</v>
      </c>
      <c r="N297" s="8">
        <f>ROUND(INDEX([1]Calculation!S:S,ROW()),0)</f>
        <v>20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579  lv</v>
      </c>
      <c r="E298" s="26">
        <f>INDEX([1]Calculation!$I:$I,ROW())</f>
        <v>43774</v>
      </c>
      <c r="F298" s="12">
        <f>ROUND(INDEX([1]Calculation!AL:AL,ROW()),1)</f>
        <v>0</v>
      </c>
      <c r="G298" s="8">
        <f>ROUND(INDEX([1]Calculation!L:L,ROW()),0)</f>
        <v>26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8</v>
      </c>
      <c r="K298" s="8">
        <f>ROUND(INDEX([1]Calculation!P:P,ROW()),0)</f>
        <v>2</v>
      </c>
      <c r="L298" s="8">
        <f>ROUND(INDEX([1]Calculation!Q:Q,ROW()),0)</f>
        <v>14</v>
      </c>
      <c r="M298" s="8">
        <f>ROUND(INDEX([1]Calculation!R:R,ROW()),0)</f>
        <v>1</v>
      </c>
      <c r="N298" s="8">
        <f>ROUND(INDEX([1]Calculation!S:S,ROW()),0)</f>
        <v>25</v>
      </c>
      <c r="O298" s="8">
        <f>ROUND(INDEX([1]Calculation!T:T,ROW()),0)</f>
        <v>1</v>
      </c>
    </row>
    <row r="299" spans="1:15">
      <c r="A299" t="str">
        <f>INDEX([1]Calculation!$F:$F,ROW())</f>
        <v>US</v>
      </c>
      <c r="B299" t="str">
        <f>INDEX([1]Calculation!$D:$D,ROW())</f>
        <v>Change Research</v>
      </c>
      <c r="C299" t="str">
        <f>IF(INDEX([1]Calculation!$G:$G,ROW())=0,"-",INDEX([1]Calculation!$G:$G,ROW()))</f>
        <v>C</v>
      </c>
      <c r="D299" t="str">
        <f>INDEX([1]Calculation!$J:$J,ROW())&amp;"  "&amp;INDEX([1]Calculation!$K:$K,ROW())</f>
        <v>456  lv</v>
      </c>
      <c r="E299" s="26">
        <f>INDEX([1]Calculation!$I:$I,ROW())</f>
        <v>43772</v>
      </c>
      <c r="F299" s="12">
        <f>ROUND(INDEX([1]Calculation!AL:AL,ROW()),1)</f>
        <v>0.3</v>
      </c>
      <c r="G299" s="8">
        <f>ROUND(INDEX([1]Calculation!L:L,ROW()),0)</f>
        <v>17</v>
      </c>
      <c r="H299" s="8">
        <f>ROUND(INDEX([1]Calculation!M:M,ROW()),0)</f>
        <v>0</v>
      </c>
      <c r="I299" s="8">
        <f>ROUND(INDEX([1]Calculation!N:N,ROW()),0)</f>
        <v>1</v>
      </c>
      <c r="J299" s="8">
        <f>ROUND(INDEX([1]Calculation!O:O,ROW()),0)</f>
        <v>14</v>
      </c>
      <c r="K299" s="8">
        <f>ROUND(INDEX([1]Calculation!P:P,ROW()),0)</f>
        <v>2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686  a</v>
      </c>
      <c r="E300" s="26">
        <f>INDEX([1]Calculation!$I:$I,ROW())</f>
        <v>43773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6</v>
      </c>
      <c r="K300" s="8">
        <f>ROUND(INDEX([1]Calculation!P:P,ROW()),0)</f>
        <v>0</v>
      </c>
      <c r="L300" s="8">
        <f>ROUND(INDEX([1]Calculation!Q:Q,ROW()),0)</f>
        <v>15</v>
      </c>
      <c r="M300" s="8">
        <f>ROUND(INDEX([1]Calculation!R:R,ROW()),0)</f>
        <v>1</v>
      </c>
      <c r="N300" s="8">
        <f>ROUND(INDEX([1]Calculation!S:S,ROW()),0)</f>
        <v>11</v>
      </c>
      <c r="O300" s="8">
        <f>ROUND(INDEX([1]Calculation!T:T,ROW()),0)</f>
        <v>2</v>
      </c>
    </row>
    <row r="301" spans="1:15">
      <c r="A301" t="str">
        <f>INDEX([1]Calculation!$F:$F,ROW())</f>
        <v>US</v>
      </c>
      <c r="B301" t="str">
        <f>INDEX([1]Calculation!$D:$D,ROW())</f>
        <v>USC Dornsife/LA Times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2599  lv</v>
      </c>
      <c r="E301" s="26">
        <f>INDEX([1]Calculation!$I:$I,ROW())</f>
        <v>43772</v>
      </c>
      <c r="F301" s="12">
        <f>ROUND(INDEX([1]Calculation!AL:AL,ROW()),1)</f>
        <v>0.8</v>
      </c>
      <c r="G301" s="8">
        <f>ROUND(INDEX([1]Calculation!L:L,ROW()),0)</f>
        <v>28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6</v>
      </c>
      <c r="K301" s="8">
        <f>ROUND(INDEX([1]Calculation!P:P,ROW()),0)</f>
        <v>2</v>
      </c>
      <c r="L301" s="8">
        <f>ROUND(INDEX([1]Calculation!Q:Q,ROW()),0)</f>
        <v>13</v>
      </c>
      <c r="M301" s="8">
        <f>ROUND(INDEX([1]Calculation!R:R,ROW()),0)</f>
        <v>1</v>
      </c>
      <c r="N301" s="8">
        <f>ROUND(INDEX([1]Calculation!S:S,ROW()),0)</f>
        <v>16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Monmouth University</v>
      </c>
      <c r="C302" t="str">
        <f>IF(INDEX([1]Calculation!$G:$G,ROW())=0,"-",INDEX([1]Calculation!$G:$G,ROW()))</f>
        <v>A+</v>
      </c>
      <c r="D302" t="str">
        <f>INDEX([1]Calculation!$J:$J,ROW())&amp;"  "&amp;INDEX([1]Calculation!$K:$K,ROW())</f>
        <v>345  rv</v>
      </c>
      <c r="E302" s="26">
        <f>INDEX([1]Calculation!$I:$I,ROW())</f>
        <v>43772</v>
      </c>
      <c r="F302" s="12">
        <f>ROUND(INDEX([1]Calculation!AL:AL,ROW()),1)</f>
        <v>0.1</v>
      </c>
      <c r="G302" s="8">
        <f>ROUND(INDEX([1]Calculation!L:L,ROW()),0)</f>
        <v>23</v>
      </c>
      <c r="H302" s="8">
        <f>ROUND(INDEX([1]Calculation!M:M,ROW()),0)</f>
        <v>0</v>
      </c>
      <c r="I302" s="8">
        <f>ROUND(INDEX([1]Calculation!N:N,ROW()),0)</f>
        <v>3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1</v>
      </c>
      <c r="N302" s="8">
        <f>ROUND(INDEX([1]Calculation!S:S,ROW()),0)</f>
        <v>23</v>
      </c>
      <c r="O302" s="8">
        <f>ROUND(INDEX([1]Calculation!T:T,ROW()),0)</f>
        <v>3</v>
      </c>
    </row>
    <row r="303" spans="1:15">
      <c r="A303" t="str">
        <f>INDEX([1]Calculation!$F:$F,ROW())</f>
        <v>US</v>
      </c>
      <c r="B303" t="str">
        <f>INDEX([1]Calculation!$D:$D,ROW())</f>
        <v>Morning Consult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16071  lv</v>
      </c>
      <c r="E303" s="26">
        <f>INDEX([1]Calculation!$I:$I,ROW())</f>
        <v>43772</v>
      </c>
      <c r="F303" s="12">
        <f>ROUND(INDEX([1]Calculation!AL:AL,ROW()),1)</f>
        <v>0</v>
      </c>
      <c r="G303" s="8">
        <f>ROUND(INDEX([1]Calculation!L:L,ROW()),0)</f>
        <v>32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7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1</v>
      </c>
      <c r="N303" s="8">
        <f>ROUND(INDEX([1]Calculation!S:S,ROW()),0)</f>
        <v>20</v>
      </c>
      <c r="O303" s="8">
        <f>ROUND(INDEX([1]Calculation!T:T,ROW()),0)</f>
        <v>3</v>
      </c>
    </row>
    <row r="304" spans="1:15">
      <c r="A304" t="str">
        <f>INDEX([1]Calculation!$F:$F,ROW())</f>
        <v>Nevada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451  lv</v>
      </c>
      <c r="E304" s="26">
        <f>INDEX([1]Calculation!$I:$I,ROW())</f>
        <v>43772</v>
      </c>
      <c r="F304" s="12">
        <f>ROUND(INDEX([1]Calculation!AL:AL,ROW()),1)</f>
        <v>3.6</v>
      </c>
      <c r="G304" s="8">
        <f>ROUND(INDEX([1]Calculation!L:L,ROW()),0)</f>
        <v>30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1</v>
      </c>
      <c r="L304" s="8">
        <f>ROUND(INDEX([1]Calculation!Q:Q,ROW()),0)</f>
        <v>19</v>
      </c>
      <c r="M304" s="8">
        <f>ROUND(INDEX([1]Calculation!R:R,ROW()),0)</f>
        <v>3</v>
      </c>
      <c r="N304" s="8">
        <f>ROUND(INDEX([1]Calculation!S:S,ROW()),0)</f>
        <v>22</v>
      </c>
      <c r="O304" s="8">
        <f>ROUND(INDEX([1]Calculation!T:T,ROW()),0)</f>
        <v>5</v>
      </c>
    </row>
    <row r="305" spans="1:15">
      <c r="A305" t="str">
        <f>INDEX([1]Calculation!$F:$F,ROW())</f>
        <v>Michigan</v>
      </c>
      <c r="B305" t="str">
        <f>INDEX([1]Calculation!$D:$D,ROW())</f>
        <v>Emerson College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454  lv</v>
      </c>
      <c r="E305" s="26">
        <f>INDEX([1]Calculation!$I:$I,ROW())</f>
        <v>43772</v>
      </c>
      <c r="F305" s="12">
        <f>ROUND(INDEX([1]Calculation!AL:AL,ROW()),1)</f>
        <v>3.7</v>
      </c>
      <c r="G305" s="8">
        <f>ROUND(INDEX([1]Calculation!L:L,ROW()),0)</f>
        <v>34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8</v>
      </c>
      <c r="K305" s="8">
        <f>ROUND(INDEX([1]Calculation!P:P,ROW()),0)</f>
        <v>0</v>
      </c>
      <c r="L305" s="8">
        <f>ROUND(INDEX([1]Calculation!Q:Q,ROW()),0)</f>
        <v>28</v>
      </c>
      <c r="M305" s="8">
        <f>ROUND(INDEX([1]Calculation!R:R,ROW()),0)</f>
        <v>0</v>
      </c>
      <c r="N305" s="8">
        <f>ROUND(INDEX([1]Calculation!S:S,ROW()),0)</f>
        <v>19</v>
      </c>
      <c r="O305" s="8">
        <f>ROUND(INDEX([1]Calculation!T:T,ROW()),0)</f>
        <v>2</v>
      </c>
    </row>
    <row r="306" spans="1:15">
      <c r="A306" t="str">
        <f>INDEX([1]Calculation!$F:$F,ROW())</f>
        <v>US</v>
      </c>
      <c r="B306" t="str">
        <f>INDEX([1]Calculation!$D:$D,ROW())</f>
        <v>Harris Insights &amp; Analytics</v>
      </c>
      <c r="C306" t="str">
        <f>IF(INDEX([1]Calculation!$G:$G,ROW())=0,"-",INDEX([1]Calculation!$G:$G,ROW()))</f>
        <v>C+</v>
      </c>
      <c r="D306" t="str">
        <f>INDEX([1]Calculation!$J:$J,ROW())&amp;"  "&amp;INDEX([1]Calculation!$K:$K,ROW())</f>
        <v>429  rv</v>
      </c>
      <c r="E306" s="26">
        <f>INDEX([1]Calculation!$I:$I,ROW())</f>
        <v>43771</v>
      </c>
      <c r="F306" s="12">
        <f>ROUND(INDEX([1]Calculation!AL:AL,ROW()),1)</f>
        <v>0</v>
      </c>
      <c r="G306" s="8">
        <f>ROUND(INDEX([1]Calculation!L:L,ROW()),0)</f>
        <v>26</v>
      </c>
      <c r="H306" s="8">
        <f>ROUND(INDEX([1]Calculation!M:M,ROW()),0)</f>
        <v>0</v>
      </c>
      <c r="I306" s="8">
        <f>ROUND(INDEX([1]Calculation!N:N,ROW()),0)</f>
        <v>2</v>
      </c>
      <c r="J306" s="8">
        <f>ROUND(INDEX([1]Calculation!O:O,ROW()),0)</f>
        <v>6</v>
      </c>
      <c r="K306" s="8">
        <f>ROUND(INDEX([1]Calculation!P:P,ROW()),0)</f>
        <v>3</v>
      </c>
      <c r="L306" s="8">
        <f>ROUND(INDEX([1]Calculation!Q:Q,ROW()),0)</f>
        <v>14</v>
      </c>
      <c r="M306" s="8">
        <f>ROUND(INDEX([1]Calculation!R:R,ROW()),0)</f>
        <v>1</v>
      </c>
      <c r="N306" s="8">
        <f>ROUND(INDEX([1]Calculation!S:S,ROW()),0)</f>
        <v>15</v>
      </c>
      <c r="O306" s="8">
        <f>ROUND(INDEX([1]Calculation!T:T,ROW()),0)</f>
        <v>1</v>
      </c>
    </row>
    <row r="307" spans="1:15">
      <c r="A307" t="str">
        <f>INDEX([1]Calculation!$F:$F,ROW())</f>
        <v>Nevada</v>
      </c>
      <c r="B307" t="str">
        <f>INDEX([1]Calculation!$D:$D,ROW())</f>
        <v>Mellman Group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26">
        <f>INDEX([1]Calculation!$I:$I,ROW())</f>
        <v>43771</v>
      </c>
      <c r="F307" s="12">
        <f>ROUND(INDEX([1]Calculation!AL:AL,ROW()),1)</f>
        <v>3.6</v>
      </c>
      <c r="G307" s="8">
        <f>ROUND(INDEX([1]Calculation!L:L,ROW()),0)</f>
        <v>29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3</v>
      </c>
      <c r="L307" s="8">
        <f>ROUND(INDEX([1]Calculation!Q:Q,ROW()),0)</f>
        <v>19</v>
      </c>
      <c r="M307" s="8">
        <f>ROUND(INDEX([1]Calculation!R:R,ROW()),0)</f>
        <v>4</v>
      </c>
      <c r="N307" s="8">
        <f>ROUND(INDEX([1]Calculation!S:S,ROW()),0)</f>
        <v>19</v>
      </c>
      <c r="O307" s="8">
        <f>ROUND(INDEX([1]Calculation!T:T,ROW()),0)</f>
        <v>3</v>
      </c>
    </row>
    <row r="308" spans="1:15">
      <c r="A308" t="str">
        <f>INDEX([1]Calculation!$F:$F,ROW())</f>
        <v>US</v>
      </c>
      <c r="B308" t="str">
        <f>INDEX([1]Calculation!$D:$D,ROW())</f>
        <v>YouGov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541  lv</v>
      </c>
      <c r="E308" s="26">
        <f>INDEX([1]Calculation!$I:$I,ROW())</f>
        <v>43769</v>
      </c>
      <c r="F308" s="12">
        <f>ROUND(INDEX([1]Calculation!AL:AL,ROW()),1)</f>
        <v>0</v>
      </c>
      <c r="G308" s="8">
        <f>ROUND(INDEX([1]Calculation!L:L,ROW()),0)</f>
        <v>28</v>
      </c>
      <c r="H308" s="8">
        <f>ROUND(INDEX([1]Calculation!M:M,ROW()),0)</f>
        <v>0</v>
      </c>
      <c r="I308" s="8">
        <f>ROUND(INDEX([1]Calculation!N:N,ROW()),0)</f>
        <v>3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12</v>
      </c>
      <c r="M308" s="8">
        <f>ROUND(INDEX([1]Calculation!R:R,ROW()),0)</f>
        <v>1</v>
      </c>
      <c r="N308" s="8">
        <f>ROUND(INDEX([1]Calculation!S:S,ROW()),0)</f>
        <v>27</v>
      </c>
      <c r="O308" s="8">
        <f>ROUND(INDEX([1]Calculation!T:T,ROW()),0)</f>
        <v>2</v>
      </c>
    </row>
    <row r="309" spans="1:15">
      <c r="A309" t="str">
        <f>INDEX([1]Calculation!$F:$F,ROW())</f>
        <v>US</v>
      </c>
      <c r="B309" t="str">
        <f>INDEX([1]Calculation!$D:$D,ROW())</f>
        <v>IBD/TIPP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361  rv</v>
      </c>
      <c r="E309" s="26">
        <f>INDEX([1]Calculation!$I:$I,ROW())</f>
        <v>43769</v>
      </c>
      <c r="F309" s="12">
        <f>ROUND(INDEX([1]Calculation!AL:AL,ROW()),1)</f>
        <v>0.1</v>
      </c>
      <c r="G309" s="8">
        <f>ROUND(INDEX([1]Calculation!L:L,ROW()),0)</f>
        <v>29</v>
      </c>
      <c r="H309" s="8">
        <f>ROUND(INDEX([1]Calculation!M:M,ROW()),0)</f>
        <v>0</v>
      </c>
      <c r="I309" s="8">
        <f>ROUND(INDEX([1]Calculation!N:N,ROW()),0)</f>
        <v>1</v>
      </c>
      <c r="J309" s="8">
        <f>ROUND(INDEX([1]Calculation!O:O,ROW()),0)</f>
        <v>7</v>
      </c>
      <c r="K309" s="8">
        <f>ROUND(INDEX([1]Calculation!P:P,ROW()),0)</f>
        <v>3</v>
      </c>
      <c r="L309" s="8">
        <f>ROUND(INDEX([1]Calculation!Q:Q,ROW()),0)</f>
        <v>13</v>
      </c>
      <c r="M309" s="8">
        <f>ROUND(INDEX([1]Calculation!R:R,ROW()),0)</f>
        <v>1</v>
      </c>
      <c r="N309" s="8">
        <f>ROUND(INDEX([1]Calculation!S:S,ROW()),0)</f>
        <v>23</v>
      </c>
      <c r="O309" s="8">
        <f>ROUND(INDEX([1]Calculation!T:T,ROW()),0)</f>
        <v>3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640  rv</v>
      </c>
      <c r="E310" s="26">
        <f>INDEX([1]Calculation!$I:$I,ROW())</f>
        <v>43769</v>
      </c>
      <c r="F310" s="12">
        <f>ROUND(INDEX([1]Calculation!AL:AL,ROW()),1)</f>
        <v>0</v>
      </c>
      <c r="G310" s="8">
        <f>ROUND(INDEX([1]Calculation!L:L,ROW()),0)</f>
        <v>19</v>
      </c>
      <c r="H310" s="8">
        <f>ROUND(INDEX([1]Calculation!M:M,ROW()),0)</f>
        <v>6</v>
      </c>
      <c r="I310" s="8">
        <f>ROUND(INDEX([1]Calculation!N:N,ROW()),0)</f>
        <v>3</v>
      </c>
      <c r="J310" s="8">
        <f>ROUND(INDEX([1]Calculation!O:O,ROW()),0)</f>
        <v>2</v>
      </c>
      <c r="K310" s="8">
        <f>ROUND(INDEX([1]Calculation!P:P,ROW()),0)</f>
        <v>1</v>
      </c>
      <c r="L310" s="8">
        <f>ROUND(INDEX([1]Calculation!Q:Q,ROW()),0)</f>
        <v>12</v>
      </c>
      <c r="M310" s="8">
        <f>ROUND(INDEX([1]Calculation!R:R,ROW()),0)</f>
        <v>1</v>
      </c>
      <c r="N310" s="8">
        <f>ROUND(INDEX([1]Calculation!S:S,ROW()),0)</f>
        <v>13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Harris Insights &amp; Analytics</v>
      </c>
      <c r="C311" t="str">
        <f>IF(INDEX([1]Calculation!$G:$G,ROW())=0,"-",INDEX([1]Calculation!$G:$G,ROW()))</f>
        <v>C+</v>
      </c>
      <c r="D311" t="str">
        <f>INDEX([1]Calculation!$J:$J,ROW())&amp;"  "&amp;INDEX([1]Calculation!$K:$K,ROW())</f>
        <v>640  rv</v>
      </c>
      <c r="E311" s="26">
        <f>INDEX([1]Calculation!$I:$I,ROW())</f>
        <v>43769</v>
      </c>
      <c r="F311" s="12">
        <f>ROUND(INDEX([1]Calculation!AL:AL,ROW()),1)</f>
        <v>0</v>
      </c>
      <c r="G311" s="8">
        <f>ROUND(INDEX([1]Calculation!L:L,ROW()),0)</f>
        <v>33</v>
      </c>
      <c r="H311" s="8">
        <f>ROUND(INDEX([1]Calculation!M:M,ROW()),0)</f>
        <v>0</v>
      </c>
      <c r="I311" s="8">
        <f>ROUND(INDEX([1]Calculation!N:N,ROW()),0)</f>
        <v>3</v>
      </c>
      <c r="J311" s="8">
        <f>ROUND(INDEX([1]Calculation!O:O,ROW()),0)</f>
        <v>4</v>
      </c>
      <c r="K311" s="8">
        <f>ROUND(INDEX([1]Calculation!P:P,ROW()),0)</f>
        <v>3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15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NBC News/Wall Street Journal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414  lv</v>
      </c>
      <c r="E312" s="26">
        <f>INDEX([1]Calculation!$I:$I,ROW())</f>
        <v>43768</v>
      </c>
      <c r="F312" s="12">
        <f>ROUND(INDEX([1]Calculation!AL:AL,ROW()),1)</f>
        <v>0.2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6</v>
      </c>
      <c r="K312" s="8">
        <f>ROUND(INDEX([1]Calculation!P:P,ROW()),0)</f>
        <v>5</v>
      </c>
      <c r="L312" s="8">
        <f>ROUND(INDEX([1]Calculation!Q:Q,ROW()),0)</f>
        <v>19</v>
      </c>
      <c r="M312" s="8">
        <f>ROUND(INDEX([1]Calculation!R:R,ROW()),0)</f>
        <v>0</v>
      </c>
      <c r="N312" s="8">
        <f>ROUND(INDEX([1]Calculation!S:S,ROW()),0)</f>
        <v>23</v>
      </c>
      <c r="O312" s="8">
        <f>ROUND(INDEX([1]Calculation!T:T,ROW()),0)</f>
        <v>3</v>
      </c>
    </row>
    <row r="313" spans="1:15">
      <c r="A313" t="str">
        <f>INDEX([1]Calculation!$F:$F,ROW())</f>
        <v>US</v>
      </c>
      <c r="B313" t="str">
        <f>INDEX([1]Calculation!$D:$D,ROW())</f>
        <v>Fox News/Beacon Research/Shaw &amp; Co. Research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471  lv</v>
      </c>
      <c r="E313" s="26">
        <f>INDEX([1]Calculation!$I:$I,ROW())</f>
        <v>43768</v>
      </c>
      <c r="F313" s="12">
        <f>ROUND(INDEX([1]Calculation!AL:AL,ROW()),1)</f>
        <v>0.2</v>
      </c>
      <c r="G313" s="8">
        <f>ROUND(INDEX([1]Calculation!L:L,ROW()),0)</f>
        <v>31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7</v>
      </c>
      <c r="K313" s="8">
        <f>ROUND(INDEX([1]Calculation!P:P,ROW()),0)</f>
        <v>2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21</v>
      </c>
      <c r="O313" s="8">
        <f>ROUND(INDEX([1]Calculation!T:T,ROW()),0)</f>
        <v>3</v>
      </c>
    </row>
    <row r="314" spans="1:15">
      <c r="A314" t="str">
        <f>INDEX([1]Calculation!$F:$F,ROW())</f>
        <v>US</v>
      </c>
      <c r="B314" t="str">
        <f>INDEX([1]Calculation!$D:$D,ROW())</f>
        <v>ABC News/Washington Post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402  rv</v>
      </c>
      <c r="E314" s="26">
        <f>INDEX([1]Calculation!$I:$I,ROW())</f>
        <v>43768</v>
      </c>
      <c r="F314" s="12">
        <f>ROUND(INDEX([1]Calculation!AL:AL,ROW()),1)</f>
        <v>0.1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9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1</v>
      </c>
      <c r="N314" s="8">
        <f>ROUND(INDEX([1]Calculation!S:S,ROW()),0)</f>
        <v>23</v>
      </c>
      <c r="O314" s="8">
        <f>ROUND(INDEX([1]Calculation!T:T,ROW()),0)</f>
        <v>2</v>
      </c>
    </row>
    <row r="315" spans="1:15">
      <c r="A315" t="str">
        <f>INDEX([1]Calculation!$F:$F,ROW())</f>
        <v>US</v>
      </c>
      <c r="B315" t="str">
        <f>INDEX([1]Calculation!$D:$D,ROW())</f>
        <v>ABC News/Washington Post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452  a</v>
      </c>
      <c r="E315" s="26">
        <f>INDEX([1]Calculation!$I:$I,ROW())</f>
        <v>43768</v>
      </c>
      <c r="F315" s="12">
        <f>ROUND(INDEX([1]Calculation!AL:AL,ROW()),1)</f>
        <v>0</v>
      </c>
      <c r="G315" s="8">
        <f>ROUND(INDEX([1]Calculation!L:L,ROW()),0)</f>
        <v>27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7</v>
      </c>
      <c r="K315" s="8">
        <f>ROUND(INDEX([1]Calculation!P:P,ROW()),0)</f>
        <v>1</v>
      </c>
      <c r="L315" s="8">
        <f>ROUND(INDEX([1]Calculation!Q:Q,ROW()),0)</f>
        <v>19</v>
      </c>
      <c r="M315" s="8">
        <f>ROUND(INDEX([1]Calculation!R:R,ROW()),0)</f>
        <v>1</v>
      </c>
      <c r="N315" s="8">
        <f>ROUND(INDEX([1]Calculation!S:S,ROW()),0)</f>
        <v>21</v>
      </c>
      <c r="O315" s="8">
        <f>ROUND(INDEX([1]Calculation!T:T,ROW()),0)</f>
        <v>2</v>
      </c>
    </row>
    <row r="316" spans="1:15">
      <c r="A316" t="str">
        <f>INDEX([1]Calculation!$F:$F,ROW())</f>
        <v>Iowa</v>
      </c>
      <c r="B316" t="str">
        <f>INDEX([1]Calculation!$D:$D,ROW())</f>
        <v>Siena College/New York Times Upshot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439  lv</v>
      </c>
      <c r="E316" s="26">
        <f>INDEX([1]Calculation!$I:$I,ROW())</f>
        <v>43768</v>
      </c>
      <c r="F316" s="12">
        <f>ROUND(INDEX([1]Calculation!AL:AL,ROW()),1)</f>
        <v>0.4</v>
      </c>
      <c r="G316" s="8">
        <f>ROUND(INDEX([1]Calculation!L:L,ROW()),0)</f>
        <v>17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18</v>
      </c>
      <c r="K316" s="8">
        <f>ROUND(INDEX([1]Calculation!P:P,ROW()),0)</f>
        <v>4</v>
      </c>
      <c r="L316" s="8">
        <f>ROUND(INDEX([1]Calculation!Q:Q,ROW()),0)</f>
        <v>19</v>
      </c>
      <c r="M316" s="8">
        <f>ROUND(INDEX([1]Calculation!R:R,ROW()),0)</f>
        <v>2</v>
      </c>
      <c r="N316" s="8">
        <f>ROUND(INDEX([1]Calculation!S:S,ROW()),0)</f>
        <v>22</v>
      </c>
      <c r="O316" s="8">
        <f>ROUND(INDEX([1]Calculation!T:T,ROW()),0)</f>
        <v>3</v>
      </c>
    </row>
    <row r="317" spans="1:15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630  lv</v>
      </c>
      <c r="E317" s="26">
        <f>INDEX([1]Calculation!$I:$I,ROW())</f>
        <v>43767</v>
      </c>
      <c r="F317" s="12">
        <f>ROUND(INDEX([1]Calculation!AL:AL,ROW()),1)</f>
        <v>0</v>
      </c>
      <c r="G317" s="8">
        <f>ROUND(INDEX([1]Calculation!L:L,ROW()),0)</f>
        <v>27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8</v>
      </c>
      <c r="K317" s="8">
        <f>ROUND(INDEX([1]Calculation!P:P,ROW()),0)</f>
        <v>2</v>
      </c>
      <c r="L317" s="8">
        <f>ROUND(INDEX([1]Calculation!Q:Q,ROW()),0)</f>
        <v>14</v>
      </c>
      <c r="M317" s="8">
        <f>ROUND(INDEX([1]Calculation!R:R,ROW()),0)</f>
        <v>1</v>
      </c>
      <c r="N317" s="8">
        <f>ROUND(INDEX([1]Calculation!S:S,ROW()),0)</f>
        <v>23</v>
      </c>
      <c r="O317" s="8">
        <f>ROUND(INDEX([1]Calculation!T:T,ROW()),0)</f>
        <v>3</v>
      </c>
    </row>
    <row r="318" spans="1:15">
      <c r="A318" t="str">
        <f>INDEX([1]Calculation!$F:$F,ROW())</f>
        <v>Arizona</v>
      </c>
      <c r="B318" t="str">
        <f>INDEX([1]Calculation!$D:$D,ROW())</f>
        <v>Emerson College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339  lv</v>
      </c>
      <c r="E318" s="26">
        <f>INDEX([1]Calculation!$I:$I,ROW())</f>
        <v>43766</v>
      </c>
      <c r="F318" s="12">
        <f>ROUND(INDEX([1]Calculation!AL:AL,ROW()),1)</f>
        <v>3.1</v>
      </c>
      <c r="G318" s="8">
        <f>ROUND(INDEX([1]Calculation!L:L,ROW()),0)</f>
        <v>28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12</v>
      </c>
      <c r="K318" s="8">
        <f>ROUND(INDEX([1]Calculation!P:P,ROW()),0)</f>
        <v>2</v>
      </c>
      <c r="L318" s="8">
        <f>ROUND(INDEX([1]Calculation!Q:Q,ROW()),0)</f>
        <v>21</v>
      </c>
      <c r="M318" s="8">
        <f>ROUND(INDEX([1]Calculation!R:R,ROW()),0)</f>
        <v>0</v>
      </c>
      <c r="N318" s="8">
        <f>ROUND(INDEX([1]Calculation!S:S,ROW()),0)</f>
        <v>21</v>
      </c>
      <c r="O318" s="8">
        <f>ROUND(INDEX([1]Calculation!T:T,ROW()),0)</f>
        <v>5</v>
      </c>
    </row>
    <row r="319" spans="1:15">
      <c r="A319" t="str">
        <f>INDEX([1]Calculation!$F:$F,ROW())</f>
        <v>US</v>
      </c>
      <c r="B319" t="str">
        <f>INDEX([1]Calculation!$D:$D,ROW())</f>
        <v>Swayable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2172  lv</v>
      </c>
      <c r="E319" s="26">
        <f>INDEX([1]Calculation!$I:$I,ROW())</f>
        <v>43765</v>
      </c>
      <c r="F319" s="12">
        <f>ROUND(INDEX([1]Calculation!AL:AL,ROW()),1)</f>
        <v>0.2</v>
      </c>
      <c r="G319" s="8">
        <f>ROUND(INDEX([1]Calculation!L:L,ROW()),0)</f>
        <v>29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17</v>
      </c>
      <c r="M319" s="8">
        <f>ROUND(INDEX([1]Calculation!R:R,ROW()),0)</f>
        <v>1</v>
      </c>
      <c r="N319" s="8">
        <f>ROUND(INDEX([1]Calculation!S:S,ROW()),0)</f>
        <v>19</v>
      </c>
      <c r="O319" s="8">
        <f>ROUND(INDEX([1]Calculation!T:T,ROW()),0)</f>
        <v>3</v>
      </c>
    </row>
    <row r="320" spans="1:15">
      <c r="A320" t="str">
        <f>INDEX([1]Calculation!$F:$F,ROW())</f>
        <v>Massachusetts</v>
      </c>
      <c r="B320" t="str">
        <f>INDEX([1]Calculation!$D:$D,ROW())</f>
        <v>Evan Falchuk and Lou DiNatale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443  lv</v>
      </c>
      <c r="E320" s="26">
        <f>INDEX([1]Calculation!$I:$I,ROW())</f>
        <v>43763</v>
      </c>
      <c r="F320" s="12">
        <f>ROUND(INDEX([1]Calculation!AL:AL,ROW()),1)</f>
        <v>0</v>
      </c>
      <c r="G320" s="8">
        <f>ROUND(INDEX([1]Calculation!L:L,ROW()),0)</f>
        <v>35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0</v>
      </c>
      <c r="K320" s="8">
        <f>ROUND(INDEX([1]Calculation!P:P,ROW()),0)</f>
        <v>0</v>
      </c>
      <c r="L320" s="8">
        <f>ROUND(INDEX([1]Calculation!Q:Q,ROW()),0)</f>
        <v>13</v>
      </c>
      <c r="M320" s="8">
        <f>ROUND(INDEX([1]Calculation!R:R,ROW()),0)</f>
        <v>0</v>
      </c>
      <c r="N320" s="8">
        <f>ROUND(INDEX([1]Calculation!S:S,ROW()),0)</f>
        <v>41</v>
      </c>
      <c r="O320" s="8">
        <f>ROUND(INDEX([1]Calculation!T:T,ROW()),0)</f>
        <v>0</v>
      </c>
    </row>
    <row r="321" spans="1:15">
      <c r="A321" t="str">
        <f>INDEX([1]Calculation!$F:$F,ROW())</f>
        <v>US</v>
      </c>
      <c r="B321" t="str">
        <f>INDEX([1]Calculation!$D:$D,ROW())</f>
        <v>Swayable</v>
      </c>
      <c r="C321" t="str">
        <f>IF(INDEX([1]Calculation!$G:$G,ROW())=0,"-",INDEX([1]Calculation!$G:$G,ROW()))</f>
        <v>-</v>
      </c>
      <c r="D321" t="str">
        <f>INDEX([1]Calculation!$J:$J,ROW())&amp;"  "&amp;INDEX([1]Calculation!$K:$K,ROW())</f>
        <v>4358  a</v>
      </c>
      <c r="E321" s="26">
        <f>INDEX([1]Calculation!$I:$I,ROW())</f>
        <v>43765</v>
      </c>
      <c r="F321" s="12">
        <f>ROUND(INDEX([1]Calculation!AL:AL,ROW()),1)</f>
        <v>0</v>
      </c>
      <c r="G321" s="8">
        <f>ROUND(INDEX([1]Calculation!L:L,ROW()),0)</f>
        <v>27</v>
      </c>
      <c r="H321" s="8">
        <f>ROUND(INDEX([1]Calculation!M:M,ROW()),0)</f>
        <v>0</v>
      </c>
      <c r="I321" s="8">
        <f>ROUND(INDEX([1]Calculation!N:N,ROW()),0)</f>
        <v>3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19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>
      <c r="A322" t="str">
        <f>INDEX([1]Calculation!$F:$F,ROW())</f>
        <v>Texas</v>
      </c>
      <c r="B322" t="str">
        <f>INDEX([1]Calculation!$D:$D,ROW())</f>
        <v>YouGov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541  lv</v>
      </c>
      <c r="E322" s="26">
        <f>INDEX([1]Calculation!$I:$I,ROW())</f>
        <v>43765</v>
      </c>
      <c r="F322" s="12">
        <f>ROUND(INDEX([1]Calculation!AL:AL,ROW()),1)</f>
        <v>0.5</v>
      </c>
      <c r="G322" s="8">
        <f>ROUND(INDEX([1]Calculation!L:L,ROW()),0)</f>
        <v>23</v>
      </c>
      <c r="H322" s="8">
        <f>ROUND(INDEX([1]Calculation!M:M,ROW()),0)</f>
        <v>0</v>
      </c>
      <c r="I322" s="8">
        <f>ROUND(INDEX([1]Calculation!N:N,ROW()),0)</f>
        <v>1</v>
      </c>
      <c r="J322" s="8">
        <f>ROUND(INDEX([1]Calculation!O:O,ROW()),0)</f>
        <v>6</v>
      </c>
      <c r="K322" s="8">
        <f>ROUND(INDEX([1]Calculation!P:P,ROW()),0)</f>
        <v>2</v>
      </c>
      <c r="L322" s="8">
        <f>ROUND(INDEX([1]Calculation!Q:Q,ROW()),0)</f>
        <v>12</v>
      </c>
      <c r="M322" s="8">
        <f>ROUND(INDEX([1]Calculation!R:R,ROW()),0)</f>
        <v>1</v>
      </c>
      <c r="N322" s="8">
        <f>ROUND(INDEX([1]Calculation!S:S,ROW()),0)</f>
        <v>18</v>
      </c>
      <c r="O322" s="8">
        <f>ROUND(INDEX([1]Calculation!T:T,ROW()),0)</f>
        <v>4</v>
      </c>
    </row>
    <row r="323" spans="1:15">
      <c r="A323" t="str">
        <f>INDEX([1]Calculation!$F:$F,ROW())</f>
        <v>Pennsylvania</v>
      </c>
      <c r="B323" t="str">
        <f>INDEX([1]Calculation!$D:$D,ROW())</f>
        <v>Franklin &amp; Marshall College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226  rv</v>
      </c>
      <c r="E323" s="26">
        <f>INDEX([1]Calculation!$I:$I,ROW())</f>
        <v>43765</v>
      </c>
      <c r="F323" s="12">
        <f>ROUND(INDEX([1]Calculation!AL:AL,ROW()),1)</f>
        <v>0.2</v>
      </c>
      <c r="G323" s="8">
        <f>ROUND(INDEX([1]Calculation!L:L,ROW()),0)</f>
        <v>30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8</v>
      </c>
      <c r="K323" s="8">
        <f>ROUND(INDEX([1]Calculation!P:P,ROW()),0)</f>
        <v>2</v>
      </c>
      <c r="L323" s="8">
        <f>ROUND(INDEX([1]Calculation!Q:Q,ROW()),0)</f>
        <v>12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1</v>
      </c>
    </row>
    <row r="324" spans="1:15">
      <c r="A324" t="str">
        <f>INDEX([1]Calculation!$F:$F,ROW())</f>
        <v>New Hampshire</v>
      </c>
      <c r="B324" t="str">
        <f>INDEX([1]Calculation!$D:$D,ROW())</f>
        <v>University of New Hampshire</v>
      </c>
      <c r="C324" t="str">
        <f>IF(INDEX([1]Calculation!$G:$G,ROW())=0,"-",INDEX([1]Calculation!$G:$G,ROW()))</f>
        <v>B</v>
      </c>
      <c r="D324" t="str">
        <f>INDEX([1]Calculation!$J:$J,ROW())&amp;"  "&amp;INDEX([1]Calculation!$K:$K,ROW())</f>
        <v>574  lv</v>
      </c>
      <c r="E324" s="26">
        <f>INDEX([1]Calculation!$I:$I,ROW())</f>
        <v>43765</v>
      </c>
      <c r="F324" s="12">
        <f>ROUND(INDEX([1]Calculation!AL:AL,ROW()),1)</f>
        <v>0</v>
      </c>
      <c r="G324" s="8">
        <f>ROUND(INDEX([1]Calculation!L:L,ROW()),0)</f>
        <v>15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10</v>
      </c>
      <c r="K324" s="8">
        <f>ROUND(INDEX([1]Calculation!P:P,ROW()),0)</f>
        <v>5</v>
      </c>
      <c r="L324" s="8">
        <f>ROUND(INDEX([1]Calculation!Q:Q,ROW()),0)</f>
        <v>21</v>
      </c>
      <c r="M324" s="8">
        <f>ROUND(INDEX([1]Calculation!R:R,ROW()),0)</f>
        <v>3</v>
      </c>
      <c r="N324" s="8">
        <f>ROUND(INDEX([1]Calculation!S:S,ROW()),0)</f>
        <v>18</v>
      </c>
      <c r="O324" s="8">
        <f>ROUND(INDEX([1]Calculation!T:T,ROW()),0)</f>
        <v>5</v>
      </c>
    </row>
    <row r="325" spans="1:15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15431  lv</v>
      </c>
      <c r="E325" s="26">
        <f>INDEX([1]Calculation!$I:$I,ROW())</f>
        <v>43765</v>
      </c>
      <c r="F325" s="12">
        <f>ROUND(INDEX([1]Calculation!AL:AL,ROW()),1)</f>
        <v>0</v>
      </c>
      <c r="G325" s="8">
        <f>ROUND(INDEX([1]Calculation!L:L,ROW()),0)</f>
        <v>32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7</v>
      </c>
      <c r="K325" s="8">
        <f>ROUND(INDEX([1]Calculation!P:P,ROW()),0)</f>
        <v>2</v>
      </c>
      <c r="L325" s="8">
        <f>ROUND(INDEX([1]Calculation!Q:Q,ROW()),0)</f>
        <v>20</v>
      </c>
      <c r="M325" s="8">
        <f>ROUND(INDEX([1]Calculation!R:R,ROW()),0)</f>
        <v>1</v>
      </c>
      <c r="N325" s="8">
        <f>ROUND(INDEX([1]Calculation!S:S,ROW()),0)</f>
        <v>20</v>
      </c>
      <c r="O325" s="8">
        <f>ROUND(INDEX([1]Calculation!T:T,ROW()),0)</f>
        <v>3</v>
      </c>
    </row>
    <row r="326" spans="1:15">
      <c r="A326" t="str">
        <f>INDEX([1]Calculation!$F:$F,ROW())</f>
        <v>Wisconsin</v>
      </c>
      <c r="B326" t="str">
        <f>INDEX([1]Calculation!$D:$D,ROW())</f>
        <v>Siena College/New York Times Upshot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292  lv</v>
      </c>
      <c r="E326" s="26">
        <f>INDEX([1]Calculation!$I:$I,ROW())</f>
        <v>43764</v>
      </c>
      <c r="F326" s="12">
        <f>ROUND(INDEX([1]Calculation!AL:AL,ROW()),1)</f>
        <v>7</v>
      </c>
      <c r="G326" s="8">
        <f>ROUND(INDEX([1]Calculation!L:L,ROW()),0)</f>
        <v>23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5</v>
      </c>
      <c r="K326" s="8">
        <f>ROUND(INDEX([1]Calculation!P:P,ROW()),0)</f>
        <v>0</v>
      </c>
      <c r="L326" s="8">
        <f>ROUND(INDEX([1]Calculation!Q:Q,ROW()),0)</f>
        <v>20</v>
      </c>
      <c r="M326" s="8">
        <f>ROUND(INDEX([1]Calculation!R:R,ROW()),0)</f>
        <v>0</v>
      </c>
      <c r="N326" s="8">
        <f>ROUND(INDEX([1]Calculation!S:S,ROW()),0)</f>
        <v>25</v>
      </c>
      <c r="O326" s="8">
        <f>ROUND(INDEX([1]Calculation!T:T,ROW()),0)</f>
        <v>2</v>
      </c>
    </row>
    <row r="327" spans="1:15">
      <c r="A327" t="str">
        <f>INDEX([1]Calculation!$F:$F,ROW())</f>
        <v>North Carolina</v>
      </c>
      <c r="B327" t="str">
        <f>INDEX([1]Calculation!$D:$D,ROW())</f>
        <v>Siena College/New York Times Upshot</v>
      </c>
      <c r="C327" t="str">
        <f>IF(INDEX([1]Calculation!$G:$G,ROW())=0,"-",INDEX([1]Calculation!$G:$G,ROW()))</f>
        <v>A+</v>
      </c>
      <c r="D327" t="str">
        <f>INDEX([1]Calculation!$J:$J,ROW())&amp;"  "&amp;INDEX([1]Calculation!$K:$K,ROW())</f>
        <v>324  rv</v>
      </c>
      <c r="E327" s="26">
        <f>INDEX([1]Calculation!$I:$I,ROW())</f>
        <v>43764</v>
      </c>
      <c r="F327" s="12">
        <f>ROUND(INDEX([1]Calculation!AL:AL,ROW()),1)</f>
        <v>6.8</v>
      </c>
      <c r="G327" s="8">
        <f>ROUND(INDEX([1]Calculation!L:L,ROW()),0)</f>
        <v>29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1</v>
      </c>
      <c r="K327" s="8">
        <f>ROUND(INDEX([1]Calculation!P:P,ROW()),0)</f>
        <v>0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15</v>
      </c>
      <c r="O327" s="8">
        <f>ROUND(INDEX([1]Calculation!T:T,ROW()),0)</f>
        <v>0</v>
      </c>
    </row>
    <row r="328" spans="1:15">
      <c r="A328" t="str">
        <f>INDEX([1]Calculation!$F:$F,ROW())</f>
        <v>Florida</v>
      </c>
      <c r="B328" t="str">
        <f>INDEX([1]Calculation!$D:$D,ROW())</f>
        <v>Siena College/New York Times Upshot</v>
      </c>
      <c r="C328" t="str">
        <f>IF(INDEX([1]Calculation!$G:$G,ROW())=0,"-",INDEX([1]Calculation!$G:$G,ROW()))</f>
        <v>A+</v>
      </c>
      <c r="D328" t="str">
        <f>INDEX([1]Calculation!$J:$J,ROW())&amp;"  "&amp;INDEX([1]Calculation!$K:$K,ROW())</f>
        <v>236  rv</v>
      </c>
      <c r="E328" s="26">
        <f>INDEX([1]Calculation!$I:$I,ROW())</f>
        <v>43764</v>
      </c>
      <c r="F328" s="12">
        <f>ROUND(INDEX([1]Calculation!AL:AL,ROW()),1)</f>
        <v>5.6</v>
      </c>
      <c r="G328" s="8">
        <f>ROUND(INDEX([1]Calculation!L:L,ROW()),0)</f>
        <v>27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2</v>
      </c>
      <c r="L328" s="8">
        <f>ROUND(INDEX([1]Calculation!Q:Q,ROW()),0)</f>
        <v>13</v>
      </c>
      <c r="M328" s="8">
        <f>ROUND(INDEX([1]Calculation!R:R,ROW()),0)</f>
        <v>0</v>
      </c>
      <c r="N328" s="8">
        <f>ROUND(INDEX([1]Calculation!S:S,ROW()),0)</f>
        <v>19</v>
      </c>
      <c r="O328" s="8">
        <f>ROUND(INDEX([1]Calculation!T:T,ROW()),0)</f>
        <v>0</v>
      </c>
    </row>
    <row r="329" spans="1:15">
      <c r="A329" t="str">
        <f>INDEX([1]Calculation!$F:$F,ROW())</f>
        <v>US</v>
      </c>
      <c r="B329" t="str">
        <f>INDEX([1]Calculation!$D:$D,ROW())</f>
        <v>Suffolk University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399  lv</v>
      </c>
      <c r="E329" s="26">
        <f>INDEX([1]Calculation!$I:$I,ROW())</f>
        <v>43764</v>
      </c>
      <c r="F329" s="12">
        <f>ROUND(INDEX([1]Calculation!AL:AL,ROW()),1)</f>
        <v>0.7</v>
      </c>
      <c r="G329" s="8">
        <f>ROUND(INDEX([1]Calculation!L:L,ROW()),0)</f>
        <v>26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10</v>
      </c>
      <c r="K329" s="8">
        <f>ROUND(INDEX([1]Calculation!P:P,ROW()),0)</f>
        <v>2</v>
      </c>
      <c r="L329" s="8">
        <f>ROUND(INDEX([1]Calculation!Q:Q,ROW()),0)</f>
        <v>13</v>
      </c>
      <c r="M329" s="8">
        <f>ROUND(INDEX([1]Calculation!R:R,ROW()),0)</f>
        <v>1</v>
      </c>
      <c r="N329" s="8">
        <f>ROUND(INDEX([1]Calculation!S:S,ROW()),0)</f>
        <v>17</v>
      </c>
      <c r="O329" s="8">
        <f>ROUND(INDEX([1]Calculation!T:T,ROW()),0)</f>
        <v>3</v>
      </c>
    </row>
    <row r="330" spans="1:15">
      <c r="A330" t="str">
        <f>INDEX([1]Calculation!$F:$F,ROW())</f>
        <v>Pennsylvania</v>
      </c>
      <c r="B330" t="str">
        <f>INDEX([1]Calculation!$D:$D,ROW())</f>
        <v>Siena College/New York Times Upshot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304  rv</v>
      </c>
      <c r="E330" s="26">
        <f>INDEX([1]Calculation!$I:$I,ROW())</f>
        <v>43763</v>
      </c>
      <c r="F330" s="12">
        <f>ROUND(INDEX([1]Calculation!AL:AL,ROW()),1)</f>
        <v>6.5</v>
      </c>
      <c r="G330" s="8">
        <f>ROUND(INDEX([1]Calculation!L:L,ROW()),0)</f>
        <v>28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4</v>
      </c>
      <c r="K330" s="8">
        <f>ROUND(INDEX([1]Calculation!P:P,ROW()),0)</f>
        <v>1</v>
      </c>
      <c r="L330" s="8">
        <f>ROUND(INDEX([1]Calculation!Q:Q,ROW()),0)</f>
        <v>14</v>
      </c>
      <c r="M330" s="8">
        <f>ROUND(INDEX([1]Calculation!R:R,ROW()),0)</f>
        <v>0</v>
      </c>
      <c r="N330" s="8">
        <f>ROUND(INDEX([1]Calculation!S:S,ROW()),0)</f>
        <v>16</v>
      </c>
      <c r="O330" s="8">
        <f>ROUND(INDEX([1]Calculation!T:T,ROW()),0)</f>
        <v>2</v>
      </c>
    </row>
    <row r="331" spans="1:15">
      <c r="A331" t="str">
        <f>INDEX([1]Calculation!$F:$F,ROW())</f>
        <v>Michigan</v>
      </c>
      <c r="B331" t="str">
        <f>INDEX([1]Calculation!$D:$D,ROW())</f>
        <v>Siena College/New York Times Upshot</v>
      </c>
      <c r="C331" t="str">
        <f>IF(INDEX([1]Calculation!$G:$G,ROW())=0,"-",INDEX([1]Calculation!$G:$G,ROW()))</f>
        <v>A+</v>
      </c>
      <c r="D331" t="str">
        <f>INDEX([1]Calculation!$J:$J,ROW())&amp;"  "&amp;INDEX([1]Calculation!$K:$K,ROW())</f>
        <v>203  lv</v>
      </c>
      <c r="E331" s="26">
        <f>INDEX([1]Calculation!$I:$I,ROW())</f>
        <v>43763</v>
      </c>
      <c r="F331" s="12">
        <f>ROUND(INDEX([1]Calculation!AL:AL,ROW()),1)</f>
        <v>5.6</v>
      </c>
      <c r="G331" s="8">
        <f>ROUND(INDEX([1]Calculation!L:L,ROW()),0)</f>
        <v>30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3</v>
      </c>
      <c r="K331" s="8">
        <f>ROUND(INDEX([1]Calculation!P:P,ROW()),0)</f>
        <v>1</v>
      </c>
      <c r="L331" s="8">
        <f>ROUND(INDEX([1]Calculation!Q:Q,ROW()),0)</f>
        <v>17</v>
      </c>
      <c r="M331" s="8">
        <f>ROUND(INDEX([1]Calculation!R:R,ROW()),0)</f>
        <v>0</v>
      </c>
      <c r="N331" s="8">
        <f>ROUND(INDEX([1]Calculation!S:S,ROW()),0)</f>
        <v>21</v>
      </c>
      <c r="O331" s="8">
        <f>ROUND(INDEX([1]Calculation!T:T,ROW()),0)</f>
        <v>1</v>
      </c>
    </row>
    <row r="332" spans="1:15">
      <c r="A332" t="str">
        <f>INDEX([1]Calculation!$F:$F,ROW())</f>
        <v>US</v>
      </c>
      <c r="B332" t="str">
        <f>INDEX([1]Calculation!$D:$D,ROW())</f>
        <v>Echelon Insights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449  lv</v>
      </c>
      <c r="E332" s="26">
        <f>INDEX([1]Calculation!$I:$I,ROW())</f>
        <v>43763</v>
      </c>
      <c r="F332" s="12">
        <f>ROUND(INDEX([1]Calculation!AL:AL,ROW()),1)</f>
        <v>0</v>
      </c>
      <c r="G332" s="8">
        <f>ROUND(INDEX([1]Calculation!L:L,ROW()),0)</f>
        <v>62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0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0</v>
      </c>
      <c r="O332" s="8">
        <f>ROUND(INDEX([1]Calculation!T:T,ROW()),0)</f>
        <v>0</v>
      </c>
    </row>
    <row r="333" spans="1:15">
      <c r="A333" t="str">
        <f>INDEX([1]Calculation!$F:$F,ROW())</f>
        <v>US</v>
      </c>
      <c r="B333" t="str">
        <f>INDEX([1]Calculation!$D:$D,ROW())</f>
        <v>Echelon Insights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449  lv</v>
      </c>
      <c r="E333" s="26">
        <f>INDEX([1]Calculation!$I:$I,ROW())</f>
        <v>43763</v>
      </c>
      <c r="F333" s="12">
        <f>ROUND(INDEX([1]Calculation!AL:AL,ROW()),1)</f>
        <v>0</v>
      </c>
      <c r="G333" s="8">
        <f>ROUND(INDEX([1]Calculation!L:L,ROW()),0)</f>
        <v>60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0</v>
      </c>
      <c r="K333" s="8">
        <f>ROUND(INDEX([1]Calculation!P:P,ROW()),0)</f>
        <v>0</v>
      </c>
      <c r="L333" s="8">
        <f>ROUND(INDEX([1]Calculation!Q:Q,ROW()),0)</f>
        <v>28</v>
      </c>
      <c r="M333" s="8">
        <f>ROUND(INDEX([1]Calculation!R:R,ROW()),0)</f>
        <v>0</v>
      </c>
      <c r="N333" s="8">
        <f>ROUND(INDEX([1]Calculation!S:S,ROW()),0)</f>
        <v>0</v>
      </c>
      <c r="O333" s="8">
        <f>ROUND(INDEX([1]Calculation!T:T,ROW()),0)</f>
        <v>0</v>
      </c>
    </row>
    <row r="334" spans="1:15">
      <c r="A334" t="str">
        <f>INDEX([1]Calculation!$F:$F,ROW())</f>
        <v>US</v>
      </c>
      <c r="B334" t="str">
        <f>INDEX([1]Calculation!$D:$D,ROW())</f>
        <v>Echelon Insights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449  lv</v>
      </c>
      <c r="E334" s="26">
        <f>INDEX([1]Calculation!$I:$I,ROW())</f>
        <v>43763</v>
      </c>
      <c r="F334" s="12">
        <f>ROUND(INDEX([1]Calculation!AL:AL,ROW()),1)</f>
        <v>0</v>
      </c>
      <c r="G334" s="8">
        <f>ROUND(INDEX([1]Calculation!L:L,ROW()),0)</f>
        <v>49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0</v>
      </c>
      <c r="K334" s="8">
        <f>ROUND(INDEX([1]Calculation!P:P,ROW()),0)</f>
        <v>0</v>
      </c>
      <c r="L334" s="8">
        <f>ROUND(INDEX([1]Calculation!Q:Q,ROW()),0)</f>
        <v>0</v>
      </c>
      <c r="M334" s="8">
        <f>ROUND(INDEX([1]Calculation!R:R,ROW()),0)</f>
        <v>0</v>
      </c>
      <c r="N334" s="8">
        <f>ROUND(INDEX([1]Calculation!S:S,ROW()),0)</f>
        <v>38</v>
      </c>
      <c r="O334" s="8">
        <f>ROUND(INDEX([1]Calculation!T:T,ROW()),0)</f>
        <v>0</v>
      </c>
    </row>
    <row r="335" spans="1:15">
      <c r="A335" t="str">
        <f>INDEX([1]Calculation!$F:$F,ROW())</f>
        <v>US</v>
      </c>
      <c r="B335" t="str">
        <f>INDEX([1]Calculation!$D:$D,ROW())</f>
        <v>Echelon Insights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449  lv</v>
      </c>
      <c r="E335" s="26">
        <f>INDEX([1]Calculation!$I:$I,ROW())</f>
        <v>43763</v>
      </c>
      <c r="F335" s="12">
        <f>ROUND(INDEX([1]Calculation!AL:AL,ROW()),1)</f>
        <v>0</v>
      </c>
      <c r="G335" s="8">
        <f>ROUND(INDEX([1]Calculation!L:L,ROW()),0)</f>
        <v>32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15</v>
      </c>
      <c r="M335" s="8">
        <f>ROUND(INDEX([1]Calculation!R:R,ROW()),0)</f>
        <v>1</v>
      </c>
      <c r="N335" s="8">
        <f>ROUND(INDEX([1]Calculation!S:S,ROW()),0)</f>
        <v>22</v>
      </c>
      <c r="O335" s="8">
        <f>ROUND(INDEX([1]Calculation!T:T,ROW()),0)</f>
        <v>1</v>
      </c>
    </row>
    <row r="336" spans="1:15">
      <c r="A336" t="str">
        <f>INDEX([1]Calculation!$F:$F,ROW())</f>
        <v>Arizona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209  rv</v>
      </c>
      <c r="E336" s="26">
        <f>INDEX([1]Calculation!$I:$I,ROW())</f>
        <v>43761</v>
      </c>
      <c r="F336" s="12">
        <f>ROUND(INDEX([1]Calculation!AL:AL,ROW()),1)</f>
        <v>5.2</v>
      </c>
      <c r="G336" s="8">
        <f>ROUND(INDEX([1]Calculation!L:L,ROW()),0)</f>
        <v>24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5</v>
      </c>
      <c r="K336" s="8">
        <f>ROUND(INDEX([1]Calculation!P:P,ROW()),0)</f>
        <v>1</v>
      </c>
      <c r="L336" s="8">
        <f>ROUND(INDEX([1]Calculation!Q:Q,ROW()),0)</f>
        <v>16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1</v>
      </c>
    </row>
    <row r="337" spans="1:15">
      <c r="A337" t="str">
        <f>INDEX([1]Calculation!$F:$F,ROW())</f>
        <v>US</v>
      </c>
      <c r="B337" t="str">
        <f>INDEX([1]Calculation!$D:$D,ROW())</f>
        <v>McLaughlin &amp; Associates</v>
      </c>
      <c r="C337" t="str">
        <f>IF(INDEX([1]Calculation!$G:$G,ROW())=0,"-",INDEX([1]Calculation!$G:$G,ROW()))</f>
        <v>C/D</v>
      </c>
      <c r="D337" t="str">
        <f>INDEX([1]Calculation!$J:$J,ROW())&amp;"  "&amp;INDEX([1]Calculation!$K:$K,ROW())</f>
        <v>468  lv</v>
      </c>
      <c r="E337" s="26">
        <f>INDEX([1]Calculation!$I:$I,ROW())</f>
        <v>43760</v>
      </c>
      <c r="F337" s="12">
        <f>ROUND(INDEX([1]Calculation!AL:AL,ROW()),1)</f>
        <v>0</v>
      </c>
      <c r="G337" s="8">
        <f>ROUND(INDEX([1]Calculation!L:L,ROW()),0)</f>
        <v>0</v>
      </c>
      <c r="H337" s="8">
        <f>ROUND(INDEX([1]Calculation!M:M,ROW()),0)</f>
        <v>1</v>
      </c>
      <c r="I337" s="8">
        <f>ROUND(INDEX([1]Calculation!N:N,ROW()),0)</f>
        <v>4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20</v>
      </c>
      <c r="O337" s="8">
        <f>ROUND(INDEX([1]Calculation!T:T,ROW()),0)</f>
        <v>6</v>
      </c>
    </row>
    <row r="338" spans="1:15">
      <c r="A338" t="str">
        <f>INDEX([1]Calculation!$F:$F,ROW())</f>
        <v>US</v>
      </c>
      <c r="B338" t="str">
        <f>INDEX([1]Calculation!$D:$D,ROW())</f>
        <v>McLaughlin &amp; Associates</v>
      </c>
      <c r="C338" t="str">
        <f>IF(INDEX([1]Calculation!$G:$G,ROW())=0,"-",INDEX([1]Calculation!$G:$G,ROW()))</f>
        <v>C/D</v>
      </c>
      <c r="D338" t="str">
        <f>INDEX([1]Calculation!$J:$J,ROW())&amp;"  "&amp;INDEX([1]Calculation!$K:$K,ROW())</f>
        <v>468  lv</v>
      </c>
      <c r="E338" s="26">
        <f>INDEX([1]Calculation!$I:$I,ROW())</f>
        <v>43760</v>
      </c>
      <c r="F338" s="12">
        <f>ROUND(INDEX([1]Calculation!AL:AL,ROW()),1)</f>
        <v>0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3</v>
      </c>
      <c r="J338" s="8">
        <f>ROUND(INDEX([1]Calculation!O:O,ROW()),0)</f>
        <v>3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0</v>
      </c>
      <c r="N338" s="8">
        <f>ROUND(INDEX([1]Calculation!S:S,ROW()),0)</f>
        <v>16</v>
      </c>
      <c r="O338" s="8">
        <f>ROUND(INDEX([1]Calculation!T:T,ROW()),0)</f>
        <v>6</v>
      </c>
    </row>
    <row r="339" spans="1:15">
      <c r="A339" t="str">
        <f>INDEX([1]Calculation!$F:$F,ROW())</f>
        <v>Maine</v>
      </c>
      <c r="B339" t="str">
        <f>INDEX([1]Calculation!$D:$D,ROW())</f>
        <v>Maine People's Resource Center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728  lv</v>
      </c>
      <c r="E339" s="26">
        <f>INDEX([1]Calculation!$I:$I,ROW())</f>
        <v>43759</v>
      </c>
      <c r="F339" s="12">
        <f>ROUND(INDEX([1]Calculation!AL:AL,ROW()),1)</f>
        <v>3.2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3</v>
      </c>
      <c r="J339" s="8">
        <f>ROUND(INDEX([1]Calculation!O:O,ROW()),0)</f>
        <v>9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0</v>
      </c>
      <c r="N339" s="8">
        <f>ROUND(INDEX([1]Calculation!S:S,ROW()),0)</f>
        <v>22</v>
      </c>
      <c r="O339" s="8">
        <f>ROUND(INDEX([1]Calculation!T:T,ROW()),0)</f>
        <v>2</v>
      </c>
    </row>
    <row r="340" spans="1:15">
      <c r="A340" t="str">
        <f>INDEX([1]Calculation!$F:$F,ROW())</f>
        <v>Iowa</v>
      </c>
      <c r="B340" t="str">
        <f>INDEX([1]Calculation!$D:$D,ROW())</f>
        <v>Civiqs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598  lv</v>
      </c>
      <c r="E340" s="26">
        <f>INDEX([1]Calculation!$I:$I,ROW())</f>
        <v>43760</v>
      </c>
      <c r="F340" s="12">
        <f>ROUND(INDEX([1]Calculation!AL:AL,ROW()),1)</f>
        <v>0</v>
      </c>
      <c r="G340" s="8">
        <f>ROUND(INDEX([1]Calculation!L:L,ROW()),0)</f>
        <v>12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20</v>
      </c>
      <c r="K340" s="8">
        <f>ROUND(INDEX([1]Calculation!P:P,ROW()),0)</f>
        <v>4</v>
      </c>
      <c r="L340" s="8">
        <f>ROUND(INDEX([1]Calculation!Q:Q,ROW()),0)</f>
        <v>18</v>
      </c>
      <c r="M340" s="8">
        <f>ROUND(INDEX([1]Calculation!R:R,ROW()),0)</f>
        <v>3</v>
      </c>
      <c r="N340" s="8">
        <f>ROUND(INDEX([1]Calculation!S:S,ROW()),0)</f>
        <v>28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628  lv</v>
      </c>
      <c r="E341" s="26">
        <f>INDEX([1]Calculation!$I:$I,ROW())</f>
        <v>43760</v>
      </c>
      <c r="F341" s="12">
        <f>ROUND(INDEX([1]Calculation!AL:AL,ROW()),1)</f>
        <v>0</v>
      </c>
      <c r="G341" s="8">
        <f>ROUND(INDEX([1]Calculation!L:L,ROW()),0)</f>
        <v>24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8</v>
      </c>
      <c r="K341" s="8">
        <f>ROUND(INDEX([1]Calculation!P:P,ROW()),0)</f>
        <v>1</v>
      </c>
      <c r="L341" s="8">
        <f>ROUND(INDEX([1]Calculation!Q:Q,ROW()),0)</f>
        <v>15</v>
      </c>
      <c r="M341" s="8">
        <f>ROUND(INDEX([1]Calculation!R:R,ROW()),0)</f>
        <v>1</v>
      </c>
      <c r="N341" s="8">
        <f>ROUND(INDEX([1]Calculation!S:S,ROW()),0)</f>
        <v>21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440  rv</v>
      </c>
      <c r="E342" s="26">
        <f>INDEX([1]Calculation!$I:$I,ROW())</f>
        <v>43760</v>
      </c>
      <c r="F342" s="12">
        <f>ROUND(INDEX([1]Calculation!AL:AL,ROW()),1)</f>
        <v>0</v>
      </c>
      <c r="G342" s="8">
        <f>ROUND(INDEX([1]Calculation!L:L,ROW()),0)</f>
        <v>27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6</v>
      </c>
      <c r="K342" s="8">
        <f>ROUND(INDEX([1]Calculation!P:P,ROW()),0)</f>
        <v>1</v>
      </c>
      <c r="L342" s="8">
        <f>ROUND(INDEX([1]Calculation!Q:Q,ROW()),0)</f>
        <v>14</v>
      </c>
      <c r="M342" s="8">
        <f>ROUND(INDEX([1]Calculation!R:R,ROW()),0)</f>
        <v>1</v>
      </c>
      <c r="N342" s="8">
        <f>ROUND(INDEX([1]Calculation!S:S,ROW()),0)</f>
        <v>19</v>
      </c>
      <c r="O342" s="8">
        <f>ROUND(INDEX([1]Calculation!T:T,ROW()),0)</f>
        <v>2</v>
      </c>
    </row>
    <row r="343" spans="1:15">
      <c r="A343" t="str">
        <f>INDEX([1]Calculation!$F:$F,ROW())</f>
        <v>South Carolina</v>
      </c>
      <c r="B343" t="str">
        <f>INDEX([1]Calculation!$D:$D,ROW())</f>
        <v>Change Research</v>
      </c>
      <c r="C343" t="str">
        <f>IF(INDEX([1]Calculation!$G:$G,ROW())=0,"-",INDEX([1]Calculation!$G:$G,ROW()))</f>
        <v>C</v>
      </c>
      <c r="D343" t="str">
        <f>INDEX([1]Calculation!$J:$J,ROW())&amp;"  "&amp;INDEX([1]Calculation!$K:$K,ROW())</f>
        <v>731  lv</v>
      </c>
      <c r="E343" s="26">
        <f>INDEX([1]Calculation!$I:$I,ROW())</f>
        <v>43759</v>
      </c>
      <c r="F343" s="12">
        <f>ROUND(INDEX([1]Calculation!AL:AL,ROW()),1)</f>
        <v>0.1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9</v>
      </c>
      <c r="K343" s="8">
        <f>ROUND(INDEX([1]Calculation!P:P,ROW()),0)</f>
        <v>3</v>
      </c>
      <c r="L343" s="8">
        <f>ROUND(INDEX([1]Calculation!Q:Q,ROW()),0)</f>
        <v>13</v>
      </c>
      <c r="M343" s="8">
        <f>ROUND(INDEX([1]Calculation!R:R,ROW()),0)</f>
        <v>5</v>
      </c>
      <c r="N343" s="8">
        <f>ROUND(INDEX([1]Calculation!S:S,ROW()),0)</f>
        <v>19</v>
      </c>
      <c r="O343" s="8">
        <f>ROUND(INDEX([1]Calculation!T:T,ROW()),0)</f>
        <v>4</v>
      </c>
    </row>
    <row r="344" spans="1:15">
      <c r="A344" t="str">
        <f>INDEX([1]Calculation!$F:$F,ROW())</f>
        <v>US</v>
      </c>
      <c r="B344" t="str">
        <f>INDEX([1]Calculation!$D:$D,ROW())</f>
        <v>Quinnipiac University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713  rv</v>
      </c>
      <c r="E344" s="26">
        <f>INDEX([1]Calculation!$I:$I,ROW())</f>
        <v>43759</v>
      </c>
      <c r="F344" s="12">
        <f>ROUND(INDEX([1]Calculation!AL:AL,ROW()),1)</f>
        <v>0</v>
      </c>
      <c r="G344" s="8">
        <f>ROUND(INDEX([1]Calculation!L:L,ROW()),0)</f>
        <v>21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10</v>
      </c>
      <c r="K344" s="8">
        <f>ROUND(INDEX([1]Calculation!P:P,ROW()),0)</f>
        <v>3</v>
      </c>
      <c r="L344" s="8">
        <f>ROUND(INDEX([1]Calculation!Q:Q,ROW()),0)</f>
        <v>15</v>
      </c>
      <c r="M344" s="8">
        <f>ROUND(INDEX([1]Calculation!R:R,ROW()),0)</f>
        <v>1</v>
      </c>
      <c r="N344" s="8">
        <f>ROUND(INDEX([1]Calculation!S:S,ROW()),0)</f>
        <v>28</v>
      </c>
      <c r="O344" s="8">
        <f>ROUND(INDEX([1]Calculation!T:T,ROW()),0)</f>
        <v>1</v>
      </c>
    </row>
    <row r="345" spans="1:15">
      <c r="A345" t="str">
        <f>INDEX([1]Calculation!$F:$F,ROW())</f>
        <v>South Carolina</v>
      </c>
      <c r="B345" t="str">
        <f>INDEX([1]Calculation!$D:$D,ROW())</f>
        <v>Monmouth University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402  lv</v>
      </c>
      <c r="E345" s="26">
        <f>INDEX([1]Calculation!$I:$I,ROW())</f>
        <v>43759</v>
      </c>
      <c r="F345" s="12">
        <f>ROUND(INDEX([1]Calculation!AL:AL,ROW()),1)</f>
        <v>8.4</v>
      </c>
      <c r="G345" s="8">
        <f>ROUND(INDEX([1]Calculation!L:L,ROW()),0)</f>
        <v>33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3</v>
      </c>
      <c r="K345" s="8">
        <f>ROUND(INDEX([1]Calculation!P:P,ROW()),0)</f>
        <v>2</v>
      </c>
      <c r="L345" s="8">
        <f>ROUND(INDEX([1]Calculation!Q:Q,ROW()),0)</f>
        <v>12</v>
      </c>
      <c r="M345" s="8">
        <f>ROUND(INDEX([1]Calculation!R:R,ROW()),0)</f>
        <v>4</v>
      </c>
      <c r="N345" s="8">
        <f>ROUND(INDEX([1]Calculation!S:S,ROW()),0)</f>
        <v>16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430  lv</v>
      </c>
      <c r="E346" s="26">
        <f>INDEX([1]Calculation!$I:$I,ROW())</f>
        <v>43759</v>
      </c>
      <c r="F346" s="12">
        <f>ROUND(INDEX([1]Calculation!AL:AL,ROW()),1)</f>
        <v>0.1</v>
      </c>
      <c r="G346" s="8">
        <f>ROUND(INDEX([1]Calculation!L:L,ROW()),0)</f>
        <v>27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6</v>
      </c>
      <c r="K346" s="8">
        <f>ROUND(INDEX([1]Calculation!P:P,ROW()),0)</f>
        <v>1</v>
      </c>
      <c r="L346" s="8">
        <f>ROUND(INDEX([1]Calculation!Q:Q,ROW()),0)</f>
        <v>25</v>
      </c>
      <c r="M346" s="8">
        <f>ROUND(INDEX([1]Calculation!R:R,ROW()),0)</f>
        <v>1</v>
      </c>
      <c r="N346" s="8">
        <f>ROUND(INDEX([1]Calculation!S:S,ROW()),0)</f>
        <v>21</v>
      </c>
      <c r="O346" s="8">
        <f>ROUND(INDEX([1]Calculation!T:T,ROW()),0)</f>
        <v>4</v>
      </c>
    </row>
    <row r="347" spans="1:15">
      <c r="A347" t="str">
        <f>INDEX([1]Calculation!$F:$F,ROW())</f>
        <v>Massachusetts</v>
      </c>
      <c r="B347" t="str">
        <f>INDEX([1]Calculation!$D:$D,ROW())</f>
        <v>MassINC Polling Group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456  lv</v>
      </c>
      <c r="E347" s="26">
        <f>INDEX([1]Calculation!$I:$I,ROW())</f>
        <v>43758</v>
      </c>
      <c r="F347" s="12">
        <f>ROUND(INDEX([1]Calculation!AL:AL,ROW()),1)</f>
        <v>5.4</v>
      </c>
      <c r="G347" s="8">
        <f>ROUND(INDEX([1]Calculation!L:L,ROW()),0)</f>
        <v>18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7</v>
      </c>
      <c r="K347" s="8">
        <f>ROUND(INDEX([1]Calculation!P:P,ROW()),0)</f>
        <v>1</v>
      </c>
      <c r="L347" s="8">
        <f>ROUND(INDEX([1]Calculation!Q:Q,ROW()),0)</f>
        <v>13</v>
      </c>
      <c r="M347" s="8">
        <f>ROUND(INDEX([1]Calculation!R:R,ROW()),0)</f>
        <v>1</v>
      </c>
      <c r="N347" s="8">
        <f>ROUND(INDEX([1]Calculation!S:S,ROW()),0)</f>
        <v>33</v>
      </c>
      <c r="O347" s="8">
        <f>ROUND(INDEX([1]Calculation!T:T,ROW()),0)</f>
        <v>1</v>
      </c>
    </row>
    <row r="348" spans="1:15">
      <c r="A348" t="str">
        <f>INDEX([1]Calculation!$F:$F,ROW())</f>
        <v>US</v>
      </c>
      <c r="B348" t="str">
        <f>INDEX([1]Calculation!$D:$D,ROW())</f>
        <v>SSRS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424  rv</v>
      </c>
      <c r="E348" s="26">
        <f>INDEX([1]Calculation!$I:$I,ROW())</f>
        <v>43758</v>
      </c>
      <c r="F348" s="12">
        <f>ROUND(INDEX([1]Calculation!AL:AL,ROW()),1)</f>
        <v>0</v>
      </c>
      <c r="G348" s="8">
        <f>ROUND(INDEX([1]Calculation!L:L,ROW()),0)</f>
        <v>34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6</v>
      </c>
      <c r="K348" s="8">
        <f>ROUND(INDEX([1]Calculation!P:P,ROW()),0)</f>
        <v>3</v>
      </c>
      <c r="L348" s="8">
        <f>ROUND(INDEX([1]Calculation!Q:Q,ROW()),0)</f>
        <v>16</v>
      </c>
      <c r="M348" s="8">
        <f>ROUND(INDEX([1]Calculation!R:R,ROW()),0)</f>
        <v>1</v>
      </c>
      <c r="N348" s="8">
        <f>ROUND(INDEX([1]Calculation!S:S,ROW()),0)</f>
        <v>19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Morning Consult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11521  lv</v>
      </c>
      <c r="E349" s="26">
        <f>INDEX([1]Calculation!$I:$I,ROW())</f>
        <v>43758</v>
      </c>
      <c r="F349" s="12">
        <f>ROUND(INDEX([1]Calculation!AL:AL,ROW()),1)</f>
        <v>0</v>
      </c>
      <c r="G349" s="8">
        <f>ROUND(INDEX([1]Calculation!L:L,ROW()),0)</f>
        <v>30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6</v>
      </c>
      <c r="K349" s="8">
        <f>ROUND(INDEX([1]Calculation!P:P,ROW()),0)</f>
        <v>2</v>
      </c>
      <c r="L349" s="8">
        <f>ROUND(INDEX([1]Calculation!Q:Q,ROW()),0)</f>
        <v>18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3</v>
      </c>
    </row>
    <row r="350" spans="1:15">
      <c r="A350" t="str">
        <f>INDEX([1]Calculation!$F:$F,ROW())</f>
        <v>California</v>
      </c>
      <c r="B350" t="str">
        <f>INDEX([1]Calculation!$D:$D,ROW())</f>
        <v>Change Research</v>
      </c>
      <c r="C350" t="str">
        <f>IF(INDEX([1]Calculation!$G:$G,ROW())=0,"-",INDEX([1]Calculation!$G:$G,ROW()))</f>
        <v>C</v>
      </c>
      <c r="D350" t="str">
        <f>INDEX([1]Calculation!$J:$J,ROW())&amp;"  "&amp;INDEX([1]Calculation!$K:$K,ROW())</f>
        <v>1631  lv</v>
      </c>
      <c r="E350" s="26">
        <f>INDEX([1]Calculation!$I:$I,ROW())</f>
        <v>43756</v>
      </c>
      <c r="F350" s="12">
        <f>ROUND(INDEX([1]Calculation!AL:AL,ROW()),1)</f>
        <v>0.1</v>
      </c>
      <c r="G350" s="8">
        <f>ROUND(INDEX([1]Calculation!L:L,ROW()),0)</f>
        <v>19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24</v>
      </c>
      <c r="M350" s="8">
        <f>ROUND(INDEX([1]Calculation!R:R,ROW()),0)</f>
        <v>1</v>
      </c>
      <c r="N350" s="8">
        <f>ROUND(INDEX([1]Calculation!S:S,ROW()),0)</f>
        <v>28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Ipsos</v>
      </c>
      <c r="C351" t="str">
        <f>IF(INDEX([1]Calculation!$G:$G,ROW())=0,"-",INDEX([1]Calculation!$G:$G,ROW()))</f>
        <v>B+</v>
      </c>
      <c r="D351" t="str">
        <f>INDEX([1]Calculation!$J:$J,ROW())&amp;"  "&amp;INDEX([1]Calculation!$K:$K,ROW())</f>
        <v>566  rv</v>
      </c>
      <c r="E351" s="26">
        <f>INDEX([1]Calculation!$I:$I,ROW())</f>
        <v>43756</v>
      </c>
      <c r="F351" s="12">
        <f>ROUND(INDEX([1]Calculation!AL:AL,ROW()),1)</f>
        <v>0</v>
      </c>
      <c r="G351" s="8">
        <f>ROUND(INDEX([1]Calculation!L:L,ROW()),0)</f>
        <v>24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5</v>
      </c>
      <c r="K351" s="8">
        <f>ROUND(INDEX([1]Calculation!P:P,ROW()),0)</f>
        <v>1</v>
      </c>
      <c r="L351" s="8">
        <f>ROUND(INDEX([1]Calculation!Q:Q,ROW()),0)</f>
        <v>15</v>
      </c>
      <c r="M351" s="8">
        <f>ROUND(INDEX([1]Calculation!R:R,ROW()),0)</f>
        <v>0</v>
      </c>
      <c r="N351" s="8">
        <f>ROUND(INDEX([1]Calculation!S:S,ROW()),0)</f>
        <v>17</v>
      </c>
      <c r="O351" s="8">
        <f>ROUND(INDEX([1]Calculation!T:T,ROW()),0)</f>
        <v>2</v>
      </c>
    </row>
    <row r="352" spans="1:15">
      <c r="A352" t="str">
        <f>INDEX([1]Calculation!$F:$F,ROW())</f>
        <v>Wisconsin</v>
      </c>
      <c r="B352" t="str">
        <f>INDEX([1]Calculation!$D:$D,ROW())</f>
        <v>Marquette University Law School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379  lv</v>
      </c>
      <c r="E352" s="26">
        <f>INDEX([1]Calculation!$I:$I,ROW())</f>
        <v>43755</v>
      </c>
      <c r="F352" s="12">
        <f>ROUND(INDEX([1]Calculation!AL:AL,ROW()),1)</f>
        <v>0.1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7</v>
      </c>
      <c r="K352" s="8">
        <f>ROUND(INDEX([1]Calculation!P:P,ROW()),0)</f>
        <v>3</v>
      </c>
      <c r="L352" s="8">
        <f>ROUND(INDEX([1]Calculation!Q:Q,ROW()),0)</f>
        <v>17</v>
      </c>
      <c r="M352" s="8">
        <f>ROUND(INDEX([1]Calculation!R:R,ROW()),0)</f>
        <v>0</v>
      </c>
      <c r="N352" s="8">
        <f>ROUND(INDEX([1]Calculation!S:S,ROW()),0)</f>
        <v>24</v>
      </c>
      <c r="O352" s="8">
        <f>ROUND(INDEX([1]Calculation!T:T,ROW()),0)</f>
        <v>3</v>
      </c>
    </row>
    <row r="353" spans="1:15">
      <c r="A353" t="str">
        <f>INDEX([1]Calculation!$F:$F,ROW())</f>
        <v>Wisconsin</v>
      </c>
      <c r="B353" t="str">
        <f>INDEX([1]Calculation!$D:$D,ROW())</f>
        <v>Kaiser Family Foundation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274  lv</v>
      </c>
      <c r="E353" s="26">
        <f>INDEX([1]Calculation!$I:$I,ROW())</f>
        <v>43753</v>
      </c>
      <c r="F353" s="12">
        <f>ROUND(INDEX([1]Calculation!AL:AL,ROW()),1)</f>
        <v>1.6</v>
      </c>
      <c r="G353" s="8">
        <f>ROUND(INDEX([1]Calculation!L:L,ROW()),0)</f>
        <v>17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3</v>
      </c>
      <c r="L353" s="8">
        <f>ROUND(INDEX([1]Calculation!Q:Q,ROW()),0)</f>
        <v>10</v>
      </c>
      <c r="M353" s="8">
        <f>ROUND(INDEX([1]Calculation!R:R,ROW()),0)</f>
        <v>0</v>
      </c>
      <c r="N353" s="8">
        <f>ROUND(INDEX([1]Calculation!S:S,ROW()),0)</f>
        <v>22</v>
      </c>
      <c r="O353" s="8">
        <f>ROUND(INDEX([1]Calculation!T:T,ROW()),0)</f>
        <v>2</v>
      </c>
    </row>
    <row r="354" spans="1:15">
      <c r="A354" t="str">
        <f>INDEX([1]Calculation!$F:$F,ROW())</f>
        <v>Pennsylvania</v>
      </c>
      <c r="B354" t="str">
        <f>INDEX([1]Calculation!$D:$D,ROW())</f>
        <v>Kaiser Family Foundation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246  lv</v>
      </c>
      <c r="E354" s="26">
        <f>INDEX([1]Calculation!$I:$I,ROW())</f>
        <v>43753</v>
      </c>
      <c r="F354" s="12">
        <f>ROUND(INDEX([1]Calculation!AL:AL,ROW()),1)</f>
        <v>1.6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3</v>
      </c>
      <c r="K354" s="8">
        <f>ROUND(INDEX([1]Calculation!P:P,ROW()),0)</f>
        <v>1</v>
      </c>
      <c r="L354" s="8">
        <f>ROUND(INDEX([1]Calculation!Q:Q,ROW()),0)</f>
        <v>14</v>
      </c>
      <c r="M354" s="8">
        <f>ROUND(INDEX([1]Calculation!R:R,ROW()),0)</f>
        <v>1</v>
      </c>
      <c r="N354" s="8">
        <f>ROUND(INDEX([1]Calculation!S:S,ROW()),0)</f>
        <v>18</v>
      </c>
      <c r="O354" s="8">
        <f>ROUND(INDEX([1]Calculation!T:T,ROW()),0)</f>
        <v>2</v>
      </c>
    </row>
    <row r="355" spans="1:15">
      <c r="A355" t="str">
        <f>INDEX([1]Calculation!$F:$F,ROW())</f>
        <v>Minnesota</v>
      </c>
      <c r="B355" t="str">
        <f>INDEX([1]Calculation!$D:$D,ROW())</f>
        <v>Kaiser Family Foundation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249  lv</v>
      </c>
      <c r="E355" s="26">
        <f>INDEX([1]Calculation!$I:$I,ROW())</f>
        <v>43753</v>
      </c>
      <c r="F355" s="12">
        <f>ROUND(INDEX([1]Calculation!AL:AL,ROW()),1)</f>
        <v>1.6</v>
      </c>
      <c r="G355" s="8">
        <f>ROUND(INDEX([1]Calculation!L:L,ROW()),0)</f>
        <v>14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7</v>
      </c>
      <c r="K355" s="8">
        <f>ROUND(INDEX([1]Calculation!P:P,ROW()),0)</f>
        <v>15</v>
      </c>
      <c r="L355" s="8">
        <f>ROUND(INDEX([1]Calculation!Q:Q,ROW()),0)</f>
        <v>13</v>
      </c>
      <c r="M355" s="8">
        <f>ROUND(INDEX([1]Calculation!R:R,ROW()),0)</f>
        <v>0</v>
      </c>
      <c r="N355" s="8">
        <f>ROUND(INDEX([1]Calculation!S:S,ROW()),0)</f>
        <v>25</v>
      </c>
      <c r="O355" s="8">
        <f>ROUND(INDEX([1]Calculation!T:T,ROW()),0)</f>
        <v>4</v>
      </c>
    </row>
    <row r="356" spans="1:15">
      <c r="A356" t="str">
        <f>INDEX([1]Calculation!$F:$F,ROW())</f>
        <v>Michigan</v>
      </c>
      <c r="B356" t="str">
        <f>INDEX([1]Calculation!$D:$D,ROW())</f>
        <v>Kaiser Family Foundation</v>
      </c>
      <c r="C356" t="str">
        <f>IF(INDEX([1]Calculation!$G:$G,ROW())=0,"-",INDEX([1]Calculation!$G:$G,ROW()))</f>
        <v>-</v>
      </c>
      <c r="D356" t="str">
        <f>INDEX([1]Calculation!$J:$J,ROW())&amp;"  "&amp;INDEX([1]Calculation!$K:$K,ROW())</f>
        <v>208  lv</v>
      </c>
      <c r="E356" s="26">
        <f>INDEX([1]Calculation!$I:$I,ROW())</f>
        <v>43753</v>
      </c>
      <c r="F356" s="12">
        <f>ROUND(INDEX([1]Calculation!AL:AL,ROW()),1)</f>
        <v>1.5</v>
      </c>
      <c r="G356" s="8">
        <f>ROUND(INDEX([1]Calculation!L:L,ROW()),0)</f>
        <v>19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7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0</v>
      </c>
      <c r="N356" s="8">
        <f>ROUND(INDEX([1]Calculation!S:S,ROW()),0)</f>
        <v>25</v>
      </c>
      <c r="O356" s="8">
        <f>ROUND(INDEX([1]Calculation!T:T,ROW()),0)</f>
        <v>1</v>
      </c>
    </row>
    <row r="357" spans="1:15">
      <c r="A357" t="str">
        <f>INDEX([1]Calculation!$F:$F,ROW())</f>
        <v>Wyoming</v>
      </c>
      <c r="B357" t="str">
        <f>INDEX([1]Calculation!$D:$D,ROW())</f>
        <v>Montana State University Billings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14  lv</v>
      </c>
      <c r="E357" s="26">
        <f>INDEX([1]Calculation!$I:$I,ROW())</f>
        <v>43754</v>
      </c>
      <c r="F357" s="12" t="e">
        <f>ROUND(INDEX([1]Calculation!AL:AL,ROW()),1)</f>
        <v>#VALUE!</v>
      </c>
      <c r="G357" s="8">
        <f>ROUND(INDEX([1]Calculation!L:L,ROW()),0)</f>
        <v>0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0</v>
      </c>
      <c r="K357" s="8">
        <f>ROUND(INDEX([1]Calculation!P:P,ROW()),0)</f>
        <v>1</v>
      </c>
      <c r="L357" s="8">
        <f>ROUND(INDEX([1]Calculation!Q:Q,ROW()),0)</f>
        <v>0</v>
      </c>
      <c r="M357" s="8">
        <f>ROUND(INDEX([1]Calculation!R:R,ROW()),0)</f>
        <v>0</v>
      </c>
      <c r="N357" s="8">
        <f>ROUND(INDEX([1]Calculation!S:S,ROW()),0)</f>
        <v>82</v>
      </c>
      <c r="O357" s="8">
        <f>ROUND(INDEX([1]Calculation!T:T,ROW()),0)</f>
        <v>2</v>
      </c>
    </row>
    <row r="358" spans="1:15">
      <c r="A358" t="str">
        <f>INDEX([1]Calculation!$F:$F,ROW())</f>
        <v>Montana</v>
      </c>
      <c r="B358" t="str">
        <f>INDEX([1]Calculation!$D:$D,ROW())</f>
        <v>Montana State University Billings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40  lv</v>
      </c>
      <c r="E358" s="26">
        <f>INDEX([1]Calculation!$I:$I,ROW())</f>
        <v>43754</v>
      </c>
      <c r="F358" s="12" t="e">
        <f>ROUND(INDEX([1]Calculation!AL:AL,ROW()),1)</f>
        <v>#VALUE!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2</v>
      </c>
      <c r="K358" s="8">
        <f>ROUND(INDEX([1]Calculation!P:P,ROW()),0)</f>
        <v>2</v>
      </c>
      <c r="L358" s="8">
        <f>ROUND(INDEX([1]Calculation!Q:Q,ROW()),0)</f>
        <v>2</v>
      </c>
      <c r="M358" s="8">
        <f>ROUND(INDEX([1]Calculation!R:R,ROW()),0)</f>
        <v>0</v>
      </c>
      <c r="N358" s="8">
        <f>ROUND(INDEX([1]Calculation!S:S,ROW()),0)</f>
        <v>40</v>
      </c>
      <c r="O358" s="8">
        <f>ROUND(INDEX([1]Calculation!T:T,ROW()),0)</f>
        <v>0</v>
      </c>
    </row>
    <row r="359" spans="1:15">
      <c r="A359" t="str">
        <f>INDEX([1]Calculation!$F:$F,ROW())</f>
        <v>Iowa</v>
      </c>
      <c r="B359" t="str">
        <f>INDEX([1]Calculation!$D:$D,ROW())</f>
        <v>Suffolk University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500  lv</v>
      </c>
      <c r="E359" s="26">
        <f>INDEX([1]Calculation!$I:$I,ROW())</f>
        <v>43756</v>
      </c>
      <c r="F359" s="12">
        <f>ROUND(INDEX([1]Calculation!AL:AL,ROW()),1)</f>
        <v>0.8</v>
      </c>
      <c r="G359" s="8">
        <f>ROUND(INDEX([1]Calculation!L:L,ROW()),0)</f>
        <v>18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13</v>
      </c>
      <c r="K359" s="8">
        <f>ROUND(INDEX([1]Calculation!P:P,ROW()),0)</f>
        <v>3</v>
      </c>
      <c r="L359" s="8">
        <f>ROUND(INDEX([1]Calculation!Q:Q,ROW()),0)</f>
        <v>9</v>
      </c>
      <c r="M359" s="8">
        <f>ROUND(INDEX([1]Calculation!R:R,ROW()),0)</f>
        <v>3</v>
      </c>
      <c r="N359" s="8">
        <f>ROUND(INDEX([1]Calculation!S:S,ROW()),0)</f>
        <v>17</v>
      </c>
      <c r="O359" s="8">
        <f>ROUND(INDEX([1]Calculation!T:T,ROW()),0)</f>
        <v>1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1839  lv</v>
      </c>
      <c r="E360" s="26">
        <f>INDEX([1]Calculation!$I:$I,ROW())</f>
        <v>43756</v>
      </c>
      <c r="F360" s="12">
        <f>ROUND(INDEX([1]Calculation!AL:AL,ROW()),1)</f>
        <v>0</v>
      </c>
      <c r="G360" s="8">
        <f>ROUND(INDEX([1]Calculation!L:L,ROW()),0)</f>
        <v>34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2</v>
      </c>
      <c r="L360" s="8">
        <f>ROUND(INDEX([1]Calculation!Q:Q,ROW()),0)</f>
        <v>16</v>
      </c>
      <c r="M360" s="8">
        <f>ROUND(INDEX([1]Calculation!R:R,ROW()),0)</f>
        <v>1</v>
      </c>
      <c r="N360" s="8">
        <f>ROUND(INDEX([1]Calculation!S:S,ROW()),0)</f>
        <v>18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Ipsos</v>
      </c>
      <c r="C361" t="str">
        <f>IF(INDEX([1]Calculation!$G:$G,ROW())=0,"-",INDEX([1]Calculation!$G:$G,ROW()))</f>
        <v>B+</v>
      </c>
      <c r="D361" t="str">
        <f>INDEX([1]Calculation!$J:$J,ROW())&amp;"  "&amp;INDEX([1]Calculation!$K:$K,ROW())</f>
        <v>703  a</v>
      </c>
      <c r="E361" s="26">
        <f>INDEX([1]Calculation!$I:$I,ROW())</f>
        <v>43756</v>
      </c>
      <c r="F361" s="12">
        <f>ROUND(INDEX([1]Calculation!AL:AL,ROW()),1)</f>
        <v>0</v>
      </c>
      <c r="G361" s="8">
        <f>ROUND(INDEX([1]Calculation!L:L,ROW()),0)</f>
        <v>21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16</v>
      </c>
      <c r="M361" s="8">
        <f>ROUND(INDEX([1]Calculation!R:R,ROW()),0)</f>
        <v>0</v>
      </c>
      <c r="N361" s="8">
        <f>ROUND(INDEX([1]Calculation!S:S,ROW()),0)</f>
        <v>15</v>
      </c>
      <c r="O361" s="8">
        <f>ROUND(INDEX([1]Calculation!T:T,ROW()),0)</f>
        <v>2</v>
      </c>
    </row>
    <row r="362" spans="1:15">
      <c r="A362" t="str">
        <f>INDEX([1]Calculation!$F:$F,ROW())</f>
        <v>US</v>
      </c>
      <c r="B362" t="str">
        <f>INDEX([1]Calculation!$D:$D,ROW())</f>
        <v>Harris Insights &amp; Analytics</v>
      </c>
      <c r="C362" t="str">
        <f>IF(INDEX([1]Calculation!$G:$G,ROW())=0,"-",INDEX([1]Calculation!$G:$G,ROW()))</f>
        <v>C+</v>
      </c>
      <c r="D362" t="str">
        <f>INDEX([1]Calculation!$J:$J,ROW())&amp;"  "&amp;INDEX([1]Calculation!$K:$K,ROW())</f>
        <v>763  lv</v>
      </c>
      <c r="E362" s="26">
        <f>INDEX([1]Calculation!$I:$I,ROW())</f>
        <v>43756</v>
      </c>
      <c r="F362" s="12">
        <f>ROUND(INDEX([1]Calculation!AL:AL,ROW()),1)</f>
        <v>0</v>
      </c>
      <c r="G362" s="8">
        <f>ROUND(INDEX([1]Calculation!L:L,ROW()),0)</f>
        <v>33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4</v>
      </c>
      <c r="K362" s="8">
        <f>ROUND(INDEX([1]Calculation!P:P,ROW()),0)</f>
        <v>2</v>
      </c>
      <c r="L362" s="8">
        <f>ROUND(INDEX([1]Calculation!Q:Q,ROW()),0)</f>
        <v>17</v>
      </c>
      <c r="M362" s="8">
        <f>ROUND(INDEX([1]Calculation!R:R,ROW()),0)</f>
        <v>2</v>
      </c>
      <c r="N362" s="8">
        <f>ROUND(INDEX([1]Calculation!S:S,ROW()),0)</f>
        <v>18</v>
      </c>
      <c r="O362" s="8">
        <f>ROUND(INDEX([1]Calculation!T:T,ROW()),0)</f>
        <v>2</v>
      </c>
    </row>
    <row r="363" spans="1:15">
      <c r="A363" t="str">
        <f>INDEX([1]Calculation!$F:$F,ROW())</f>
        <v>California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553  lv</v>
      </c>
      <c r="E363" s="26">
        <f>INDEX([1]Calculation!$I:$I,ROW())</f>
        <v>43754</v>
      </c>
      <c r="F363" s="12">
        <f>ROUND(INDEX([1]Calculation!AL:AL,ROW()),1)</f>
        <v>0.1</v>
      </c>
      <c r="G363" s="8">
        <f>ROUND(INDEX([1]Calculation!L:L,ROW()),0)</f>
        <v>33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4</v>
      </c>
      <c r="K363" s="8">
        <f>ROUND(INDEX([1]Calculation!P:P,ROW()),0)</f>
        <v>1</v>
      </c>
      <c r="L363" s="8">
        <f>ROUND(INDEX([1]Calculation!Q:Q,ROW()),0)</f>
        <v>17</v>
      </c>
      <c r="M363" s="8">
        <f>ROUND(INDEX([1]Calculation!R:R,ROW()),0)</f>
        <v>1</v>
      </c>
      <c r="N363" s="8">
        <f>ROUND(INDEX([1]Calculation!S:S,ROW()),0)</f>
        <v>18</v>
      </c>
      <c r="O363" s="8">
        <f>ROUND(INDEX([1]Calculation!T:T,ROW()),0)</f>
        <v>4</v>
      </c>
    </row>
    <row r="364" spans="1:15">
      <c r="A364" t="str">
        <f>INDEX([1]Calculation!$F:$F,ROW())</f>
        <v>US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1071  lv</v>
      </c>
      <c r="E364" s="26">
        <f>INDEX([1]Calculation!$I:$I,ROW())</f>
        <v>43754</v>
      </c>
      <c r="F364" s="12">
        <f>ROUND(INDEX([1]Calculation!AL:AL,ROW()),1)</f>
        <v>0.2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22</v>
      </c>
      <c r="O364" s="8">
        <f>ROUND(INDEX([1]Calculation!T:T,ROW()),0)</f>
        <v>2</v>
      </c>
    </row>
    <row r="365" spans="1:15">
      <c r="A365" t="str">
        <f>INDEX([1]Calculation!$F:$F,ROW())</f>
        <v>US</v>
      </c>
      <c r="B365" t="str">
        <f>INDEX([1]Calculation!$D:$D,ROW())</f>
        <v>Public Religion Research Institute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436  rv</v>
      </c>
      <c r="E365" s="26">
        <f>INDEX([1]Calculation!$I:$I,ROW())</f>
        <v>43751</v>
      </c>
      <c r="F365" s="12">
        <f>ROUND(INDEX([1]Calculation!AL:AL,ROW()),1)</f>
        <v>4.5999999999999996</v>
      </c>
      <c r="G365" s="8">
        <f>ROUND(INDEX([1]Calculation!L:L,ROW()),0)</f>
        <v>25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17</v>
      </c>
      <c r="M365" s="8">
        <f>ROUND(INDEX([1]Calculation!R:R,ROW()),0)</f>
        <v>0</v>
      </c>
      <c r="N365" s="8">
        <f>ROUND(INDEX([1]Calculation!S:S,ROW()),0)</f>
        <v>16</v>
      </c>
      <c r="O365" s="8">
        <f>ROUND(INDEX([1]Calculation!T:T,ROW()),0)</f>
        <v>3</v>
      </c>
    </row>
    <row r="366" spans="1:15">
      <c r="A366" t="str">
        <f>INDEX([1]Calculation!$F:$F,ROW())</f>
        <v>US</v>
      </c>
      <c r="B366" t="str">
        <f>INDEX([1]Calculation!$D:$D,ROW())</f>
        <v>Public Religion Research Institute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487  a</v>
      </c>
      <c r="E366" s="26">
        <f>INDEX([1]Calculation!$I:$I,ROW())</f>
        <v>43751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4</v>
      </c>
      <c r="K366" s="8">
        <f>ROUND(INDEX([1]Calculation!P:P,ROW()),0)</f>
        <v>1</v>
      </c>
      <c r="L366" s="8">
        <f>ROUND(INDEX([1]Calculation!Q:Q,ROW()),0)</f>
        <v>16</v>
      </c>
      <c r="M366" s="8">
        <f>ROUND(INDEX([1]Calculation!R:R,ROW()),0)</f>
        <v>0</v>
      </c>
      <c r="N366" s="8">
        <f>ROUND(INDEX([1]Calculation!S:S,ROW()),0)</f>
        <v>16</v>
      </c>
      <c r="O366" s="8">
        <f>ROUND(INDEX([1]Calculation!T:T,ROW()),0)</f>
        <v>3</v>
      </c>
    </row>
    <row r="367" spans="1:15">
      <c r="A367" t="str">
        <f>INDEX([1]Calculation!$F:$F,ROW())</f>
        <v>US</v>
      </c>
      <c r="B367" t="str">
        <f>INDEX([1]Calculation!$D:$D,ROW())</f>
        <v>Harris Insights &amp; Analytics</v>
      </c>
      <c r="C367" t="str">
        <f>IF(INDEX([1]Calculation!$G:$G,ROW())=0,"-",INDEX([1]Calculation!$G:$G,ROW()))</f>
        <v>C+</v>
      </c>
      <c r="D367" t="str">
        <f>INDEX([1]Calculation!$J:$J,ROW())&amp;"  "&amp;INDEX([1]Calculation!$K:$K,ROW())</f>
        <v>815  lv</v>
      </c>
      <c r="E367" s="26">
        <f>INDEX([1]Calculation!$I:$I,ROW())</f>
        <v>43755</v>
      </c>
      <c r="F367" s="12">
        <f>ROUND(INDEX([1]Calculation!AL:AL,ROW()),1)</f>
        <v>0</v>
      </c>
      <c r="G367" s="8">
        <f>ROUND(INDEX([1]Calculation!L:L,ROW()),0)</f>
        <v>34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3</v>
      </c>
      <c r="K367" s="8">
        <f>ROUND(INDEX([1]Calculation!P:P,ROW()),0)</f>
        <v>2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16</v>
      </c>
      <c r="O367" s="8">
        <f>ROUND(INDEX([1]Calculation!T:T,ROW()),0)</f>
        <v>2</v>
      </c>
    </row>
    <row r="368" spans="1:15">
      <c r="A368" t="str">
        <f>INDEX([1]Calculation!$F:$F,ROW())</f>
        <v>US</v>
      </c>
      <c r="B368" t="str">
        <f>INDEX([1]Calculation!$D:$D,ROW())</f>
        <v>Swayable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2077  lv</v>
      </c>
      <c r="E368" s="26">
        <f>INDEX([1]Calculation!$I:$I,ROW())</f>
        <v>43746</v>
      </c>
      <c r="F368" s="12">
        <f>ROUND(INDEX([1]Calculation!AL:AL,ROW()),1)</f>
        <v>0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3</v>
      </c>
      <c r="J368" s="8">
        <f>ROUND(INDEX([1]Calculation!O:O,ROW()),0)</f>
        <v>4</v>
      </c>
      <c r="K368" s="8">
        <f>ROUND(INDEX([1]Calculation!P:P,ROW()),0)</f>
        <v>2</v>
      </c>
      <c r="L368" s="8">
        <f>ROUND(INDEX([1]Calculation!Q:Q,ROW()),0)</f>
        <v>16</v>
      </c>
      <c r="M368" s="8">
        <f>ROUND(INDEX([1]Calculation!R:R,ROW()),0)</f>
        <v>0</v>
      </c>
      <c r="N368" s="8">
        <f>ROUND(INDEX([1]Calculation!S:S,ROW()),0)</f>
        <v>21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Swayable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4216  a</v>
      </c>
      <c r="E369" s="26">
        <f>INDEX([1]Calculation!$I:$I,ROW())</f>
        <v>43746</v>
      </c>
      <c r="F369" s="12">
        <f>ROUND(INDEX([1]Calculation!AL:AL,ROW()),1)</f>
        <v>0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3</v>
      </c>
      <c r="J369" s="8">
        <f>ROUND(INDEX([1]Calculation!O:O,ROW()),0)</f>
        <v>4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4</v>
      </c>
    </row>
    <row r="370" spans="1:15">
      <c r="A370" t="str">
        <f>INDEX([1]Calculation!$F:$F,ROW())</f>
        <v>Iowa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317  lv</v>
      </c>
      <c r="E370" s="26">
        <f>INDEX([1]Calculation!$I:$I,ROW())</f>
        <v>43754</v>
      </c>
      <c r="F370" s="12">
        <f>ROUND(INDEX([1]Calculation!AL:AL,ROW()),1)</f>
        <v>0</v>
      </c>
      <c r="G370" s="8">
        <f>ROUND(INDEX([1]Calculation!L:L,ROW()),0)</f>
        <v>23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16</v>
      </c>
      <c r="K370" s="8">
        <f>ROUND(INDEX([1]Calculation!P:P,ROW()),0)</f>
        <v>1</v>
      </c>
      <c r="L370" s="8">
        <f>ROUND(INDEX([1]Calculation!Q:Q,ROW()),0)</f>
        <v>13</v>
      </c>
      <c r="M370" s="8">
        <f>ROUND(INDEX([1]Calculation!R:R,ROW()),0)</f>
        <v>2</v>
      </c>
      <c r="N370" s="8">
        <f>ROUND(INDEX([1]Calculation!S:S,ROW()),0)</f>
        <v>23</v>
      </c>
      <c r="O370" s="8">
        <f>ROUND(INDEX([1]Calculation!T:T,ROW()),0)</f>
        <v>5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828  lv</v>
      </c>
      <c r="E371" s="26">
        <f>INDEX([1]Calculation!$I:$I,ROW())</f>
        <v>43754</v>
      </c>
      <c r="F371" s="12">
        <f>ROUND(INDEX([1]Calculation!AL:AL,ROW()),1)</f>
        <v>0</v>
      </c>
      <c r="G371" s="8">
        <f>ROUND(INDEX([1]Calculation!L:L,ROW()),0)</f>
        <v>34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3</v>
      </c>
      <c r="K371" s="8">
        <f>ROUND(INDEX([1]Calculation!P:P,ROW()),0)</f>
        <v>1</v>
      </c>
      <c r="L371" s="8">
        <f>ROUND(INDEX([1]Calculation!Q:Q,ROW()),0)</f>
        <v>15</v>
      </c>
      <c r="M371" s="8">
        <f>ROUND(INDEX([1]Calculation!R:R,ROW()),0)</f>
        <v>1</v>
      </c>
      <c r="N371" s="8">
        <f>ROUND(INDEX([1]Calculation!S:S,ROW()),0)</f>
        <v>18</v>
      </c>
      <c r="O371" s="8">
        <f>ROUND(INDEX([1]Calculation!T:T,ROW()),0)</f>
        <v>2</v>
      </c>
    </row>
    <row r="372" spans="1:15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623  lv</v>
      </c>
      <c r="E372" s="26">
        <f>INDEX([1]Calculation!$I:$I,ROW())</f>
        <v>43753</v>
      </c>
      <c r="F372" s="12">
        <f>ROUND(INDEX([1]Calculation!AL:AL,ROW()),1)</f>
        <v>0</v>
      </c>
      <c r="G372" s="8">
        <f>ROUND(INDEX([1]Calculation!L:L,ROW()),0)</f>
        <v>25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6</v>
      </c>
      <c r="K372" s="8">
        <f>ROUND(INDEX([1]Calculation!P:P,ROW()),0)</f>
        <v>2</v>
      </c>
      <c r="L372" s="8">
        <f>ROUND(INDEX([1]Calculation!Q:Q,ROW()),0)</f>
        <v>13</v>
      </c>
      <c r="M372" s="8">
        <f>ROUND(INDEX([1]Calculation!R:R,ROW()),0)</f>
        <v>1</v>
      </c>
      <c r="N372" s="8">
        <f>ROUND(INDEX([1]Calculation!S:S,ROW()),0)</f>
        <v>28</v>
      </c>
      <c r="O372" s="8">
        <f>ROUND(INDEX([1]Calculation!T:T,ROW()),0)</f>
        <v>2</v>
      </c>
    </row>
    <row r="373" spans="1:15">
      <c r="A373" t="str">
        <f>INDEX([1]Calculation!$F:$F,ROW())</f>
        <v>US</v>
      </c>
      <c r="B373" t="str">
        <f>INDEX([1]Calculation!$D:$D,ROW())</f>
        <v>Harris Insights &amp; Analytics</v>
      </c>
      <c r="C373" t="str">
        <f>IF(INDEX([1]Calculation!$G:$G,ROW())=0,"-",INDEX([1]Calculation!$G:$G,ROW()))</f>
        <v>C+</v>
      </c>
      <c r="D373" t="str">
        <f>INDEX([1]Calculation!$J:$J,ROW())&amp;"  "&amp;INDEX([1]Calculation!$K:$K,ROW())</f>
        <v>828  lv</v>
      </c>
      <c r="E373" s="26">
        <f>INDEX([1]Calculation!$I:$I,ROW())</f>
        <v>43753</v>
      </c>
      <c r="F373" s="12">
        <f>ROUND(INDEX([1]Calculation!AL:AL,ROW()),1)</f>
        <v>0</v>
      </c>
      <c r="G373" s="8">
        <f>ROUND(INDEX([1]Calculation!L:L,ROW()),0)</f>
        <v>35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4</v>
      </c>
      <c r="K373" s="8">
        <f>ROUND(INDEX([1]Calculation!P:P,ROW()),0)</f>
        <v>1</v>
      </c>
      <c r="L373" s="8">
        <f>ROUND(INDEX([1]Calculation!Q:Q,ROW()),0)</f>
        <v>14</v>
      </c>
      <c r="M373" s="8">
        <f>ROUND(INDEX([1]Calculation!R:R,ROW()),0)</f>
        <v>1</v>
      </c>
      <c r="N373" s="8">
        <f>ROUND(INDEX([1]Calculation!S:S,ROW()),0)</f>
        <v>17</v>
      </c>
      <c r="O373" s="8">
        <f>ROUND(INDEX([1]Calculation!T:T,ROW()),0)</f>
        <v>2</v>
      </c>
    </row>
    <row r="374" spans="1:15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590  lv</v>
      </c>
      <c r="E374" s="26">
        <f>INDEX([1]Calculation!$I:$I,ROW())</f>
        <v>43752</v>
      </c>
      <c r="F374" s="12">
        <f>ROUND(INDEX([1]Calculation!AL:AL,ROW()),1)</f>
        <v>0</v>
      </c>
      <c r="G374" s="8">
        <f>ROUND(INDEX([1]Calculation!L:L,ROW()),0)</f>
        <v>21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1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35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789  lv</v>
      </c>
      <c r="E375" s="26">
        <f>INDEX([1]Calculation!$I:$I,ROW())</f>
        <v>43752</v>
      </c>
      <c r="F375" s="12">
        <f>ROUND(INDEX([1]Calculation!AL:AL,ROW()),1)</f>
        <v>0</v>
      </c>
      <c r="G375" s="8">
        <f>ROUND(INDEX([1]Calculation!L:L,ROW()),0)</f>
        <v>34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15</v>
      </c>
      <c r="M375" s="8">
        <f>ROUND(INDEX([1]Calculation!R:R,ROW()),0)</f>
        <v>0</v>
      </c>
      <c r="N375" s="8">
        <f>ROUND(INDEX([1]Calculation!S:S,ROW()),0)</f>
        <v>20</v>
      </c>
      <c r="O375" s="8">
        <f>ROUND(INDEX([1]Calculation!T:T,ROW()),0)</f>
        <v>3</v>
      </c>
    </row>
    <row r="376" spans="1:15">
      <c r="A376" t="str">
        <f>INDEX([1]Calculation!$F:$F,ROW())</f>
        <v>Maine</v>
      </c>
      <c r="B376" t="str">
        <f>INDEX([1]Calculation!$D:$D,ROW())</f>
        <v>Public Policy Polling</v>
      </c>
      <c r="C376" t="str">
        <f>IF(INDEX([1]Calculation!$G:$G,ROW())=0,"-",INDEX([1]Calculation!$G:$G,ROW()))</f>
        <v>B</v>
      </c>
      <c r="D376" t="str">
        <f>INDEX([1]Calculation!$J:$J,ROW())&amp;"  "&amp;INDEX([1]Calculation!$K:$K,ROW())</f>
        <v>366  v</v>
      </c>
      <c r="E376" s="26">
        <f>INDEX([1]Calculation!$I:$I,ROW())</f>
        <v>43751</v>
      </c>
      <c r="F376" s="12">
        <f>ROUND(INDEX([1]Calculation!AL:AL,ROW()),1)</f>
        <v>2.8</v>
      </c>
      <c r="G376" s="8">
        <f>ROUND(INDEX([1]Calculation!L:L,ROW()),0)</f>
        <v>19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9</v>
      </c>
      <c r="K376" s="8">
        <f>ROUND(INDEX([1]Calculation!P:P,ROW()),0)</f>
        <v>0</v>
      </c>
      <c r="L376" s="8">
        <f>ROUND(INDEX([1]Calculation!Q:Q,ROW()),0)</f>
        <v>12</v>
      </c>
      <c r="M376" s="8">
        <f>ROUND(INDEX([1]Calculation!R:R,ROW()),0)</f>
        <v>0</v>
      </c>
      <c r="N376" s="8">
        <f>ROUND(INDEX([1]Calculation!S:S,ROW()),0)</f>
        <v>31</v>
      </c>
      <c r="O376" s="8">
        <f>ROUND(INDEX([1]Calculation!T:T,ROW()),0)</f>
        <v>3</v>
      </c>
    </row>
    <row r="377" spans="1:15">
      <c r="A377" t="str">
        <f>INDEX([1]Calculation!$F:$F,ROW())</f>
        <v>US</v>
      </c>
      <c r="B377" t="str">
        <f>INDEX([1]Calculation!$D:$D,ROW())</f>
        <v>Morning Consult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15683  lv</v>
      </c>
      <c r="E377" s="26">
        <f>INDEX([1]Calculation!$I:$I,ROW())</f>
        <v>43751</v>
      </c>
      <c r="F377" s="12">
        <f>ROUND(INDEX([1]Calculation!AL:AL,ROW()),1)</f>
        <v>0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5</v>
      </c>
      <c r="K377" s="8">
        <f>ROUND(INDEX([1]Calculation!P:P,ROW()),0)</f>
        <v>1</v>
      </c>
      <c r="L377" s="8">
        <f>ROUND(INDEX([1]Calculation!Q:Q,ROW()),0)</f>
        <v>19</v>
      </c>
      <c r="M377" s="8">
        <f>ROUND(INDEX([1]Calculation!R:R,ROW()),0)</f>
        <v>1</v>
      </c>
      <c r="N377" s="8">
        <f>ROUND(INDEX([1]Calculation!S:S,ROW()),0)</f>
        <v>21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Quinnipiac University</v>
      </c>
      <c r="C378" t="str">
        <f>IF(INDEX([1]Calculation!$G:$G,ROW())=0,"-",INDEX([1]Calculation!$G:$G,ROW()))</f>
        <v>A</v>
      </c>
      <c r="D378" t="str">
        <f>INDEX([1]Calculation!$J:$J,ROW())&amp;"  "&amp;INDEX([1]Calculation!$K:$K,ROW())</f>
        <v>505  rv</v>
      </c>
      <c r="E378" s="26">
        <f>INDEX([1]Calculation!$I:$I,ROW())</f>
        <v>43751</v>
      </c>
      <c r="F378" s="12">
        <f>ROUND(INDEX([1]Calculation!AL:AL,ROW()),1)</f>
        <v>0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2</v>
      </c>
      <c r="L378" s="8">
        <f>ROUND(INDEX([1]Calculation!Q:Q,ROW()),0)</f>
        <v>11</v>
      </c>
      <c r="M378" s="8">
        <f>ROUND(INDEX([1]Calculation!R:R,ROW()),0)</f>
        <v>2</v>
      </c>
      <c r="N378" s="8">
        <f>ROUND(INDEX([1]Calculation!S:S,ROW()),0)</f>
        <v>30</v>
      </c>
      <c r="O378" s="8">
        <f>ROUND(INDEX([1]Calculation!T:T,ROW()),0)</f>
        <v>2</v>
      </c>
    </row>
    <row r="379" spans="1:15">
      <c r="A379" t="str">
        <f>INDEX([1]Calculation!$F:$F,ROW())</f>
        <v>New Hampshire</v>
      </c>
      <c r="B379" t="str">
        <f>INDEX([1]Calculation!$D:$D,ROW())</f>
        <v>RKM Research and Communications Inc.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422  lv</v>
      </c>
      <c r="E379" s="26">
        <f>INDEX([1]Calculation!$I:$I,ROW())</f>
        <v>43751</v>
      </c>
      <c r="F379" s="12">
        <f>ROUND(INDEX([1]Calculation!AL:AL,ROW()),1)</f>
        <v>0</v>
      </c>
      <c r="G379" s="8">
        <f>ROUND(INDEX([1]Calculation!L:L,ROW()),0)</f>
        <v>20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2</v>
      </c>
      <c r="L379" s="8">
        <f>ROUND(INDEX([1]Calculation!Q:Q,ROW()),0)</f>
        <v>15</v>
      </c>
      <c r="M379" s="8">
        <f>ROUND(INDEX([1]Calculation!R:R,ROW()),0)</f>
        <v>1</v>
      </c>
      <c r="N379" s="8">
        <f>ROUND(INDEX([1]Calculation!S:S,ROW()),0)</f>
        <v>20</v>
      </c>
      <c r="O379" s="8">
        <f>ROUND(INDEX([1]Calculation!T:T,ROW()),0)</f>
        <v>1</v>
      </c>
    </row>
    <row r="380" spans="1:15">
      <c r="A380" t="str">
        <f>INDEX([1]Calculation!$F:$F,ROW())</f>
        <v>New Hampshire</v>
      </c>
      <c r="B380" t="str">
        <f>INDEX([1]Calculation!$D:$D,ROW())</f>
        <v>RKM Research and Communications Inc.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422  lv</v>
      </c>
      <c r="E380" s="26">
        <f>INDEX([1]Calculation!$I:$I,ROW())</f>
        <v>43751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9</v>
      </c>
      <c r="K380" s="8">
        <f>ROUND(INDEX([1]Calculation!P:P,ROW()),0)</f>
        <v>2</v>
      </c>
      <c r="L380" s="8">
        <f>ROUND(INDEX([1]Calculation!Q:Q,ROW()),0)</f>
        <v>22</v>
      </c>
      <c r="M380" s="8">
        <f>ROUND(INDEX([1]Calculation!R:R,ROW()),0)</f>
        <v>1</v>
      </c>
      <c r="N380" s="8">
        <f>ROUND(INDEX([1]Calculation!S:S,ROW()),0)</f>
        <v>25</v>
      </c>
      <c r="O380" s="8">
        <f>ROUND(INDEX([1]Calculation!T:T,ROW()),0)</f>
        <v>1</v>
      </c>
    </row>
    <row r="381" spans="1:15">
      <c r="A381" t="str">
        <f>INDEX([1]Calculation!$F:$F,ROW())</f>
        <v>South Carolina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846  lv</v>
      </c>
      <c r="E381" s="26">
        <f>INDEX([1]Calculation!$I:$I,ROW())</f>
        <v>43749</v>
      </c>
      <c r="F381" s="12">
        <f>ROUND(INDEX([1]Calculation!AL:AL,ROW()),1)</f>
        <v>0.1</v>
      </c>
      <c r="G381" s="8">
        <f>ROUND(INDEX([1]Calculation!L:L,ROW()),0)</f>
        <v>43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4</v>
      </c>
      <c r="K381" s="8">
        <f>ROUND(INDEX([1]Calculation!P:P,ROW()),0)</f>
        <v>1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18</v>
      </c>
      <c r="O381" s="8">
        <f>ROUND(INDEX([1]Calculation!T:T,ROW()),0)</f>
        <v>1</v>
      </c>
    </row>
    <row r="382" spans="1:15">
      <c r="A382" t="str">
        <f>INDEX([1]Calculation!$F:$F,ROW())</f>
        <v>New Hampshire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488  lv</v>
      </c>
      <c r="E382" s="26">
        <f>INDEX([1]Calculation!$I:$I,ROW())</f>
        <v>43749</v>
      </c>
      <c r="F382" s="12">
        <f>ROUND(INDEX([1]Calculation!AL:AL,ROW()),1)</f>
        <v>0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4</v>
      </c>
      <c r="N382" s="8">
        <f>ROUND(INDEX([1]Calculation!S:S,ROW()),0)</f>
        <v>32</v>
      </c>
      <c r="O382" s="8">
        <f>ROUND(INDEX([1]Calculation!T:T,ROW()),0)</f>
        <v>5</v>
      </c>
    </row>
    <row r="383" spans="1:15">
      <c r="A383" t="str">
        <f>INDEX([1]Calculation!$F:$F,ROW())</f>
        <v>Iowa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597  lv</v>
      </c>
      <c r="E383" s="26">
        <f>INDEX([1]Calculation!$I:$I,ROW())</f>
        <v>43749</v>
      </c>
      <c r="F383" s="12">
        <f>ROUND(INDEX([1]Calculation!AL:AL,ROW()),1)</f>
        <v>0.1</v>
      </c>
      <c r="G383" s="8">
        <f>ROUND(INDEX([1]Calculation!L:L,ROW()),0)</f>
        <v>22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14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3</v>
      </c>
      <c r="N383" s="8">
        <f>ROUND(INDEX([1]Calculation!S:S,ROW()),0)</f>
        <v>22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1841  lv</v>
      </c>
      <c r="E384" s="26">
        <f>INDEX([1]Calculation!$I:$I,ROW())</f>
        <v>43749</v>
      </c>
      <c r="F384" s="12">
        <f>ROUND(INDEX([1]Calculation!AL:AL,ROW()),1)</f>
        <v>0</v>
      </c>
      <c r="G384" s="8">
        <f>ROUND(INDEX([1]Calculation!L:L,ROW()),0)</f>
        <v>35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5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1</v>
      </c>
      <c r="N384" s="8">
        <f>ROUND(INDEX([1]Calculation!S:S,ROW()),0)</f>
        <v>18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812  lv</v>
      </c>
      <c r="E385" s="26">
        <f>INDEX([1]Calculation!$I:$I,ROW())</f>
        <v>43749</v>
      </c>
      <c r="F385" s="12">
        <f>ROUND(INDEX([1]Calculation!AL:AL,ROW()),1)</f>
        <v>0</v>
      </c>
      <c r="G385" s="8">
        <f>ROUND(INDEX([1]Calculation!L:L,ROW()),0)</f>
        <v>36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14</v>
      </c>
      <c r="M385" s="8">
        <f>ROUND(INDEX([1]Calculation!R:R,ROW()),0)</f>
        <v>1</v>
      </c>
      <c r="N385" s="8">
        <f>ROUND(INDEX([1]Calculation!S:S,ROW()),0)</f>
        <v>16</v>
      </c>
      <c r="O385" s="8">
        <f>ROUND(INDEX([1]Calculation!T:T,ROW()),0)</f>
        <v>2</v>
      </c>
    </row>
    <row r="386" spans="1:15">
      <c r="A386" t="str">
        <f>INDEX([1]Calculation!$F:$F,ROW())</f>
        <v>New York</v>
      </c>
      <c r="B386" t="str">
        <f>INDEX([1]Calculation!$D:$D,ROW())</f>
        <v>Siena College</v>
      </c>
      <c r="C386" t="str">
        <f>IF(INDEX([1]Calculation!$G:$G,ROW())=0,"-",INDEX([1]Calculation!$G:$G,ROW()))</f>
        <v>A-</v>
      </c>
      <c r="D386" t="str">
        <f>INDEX([1]Calculation!$J:$J,ROW())&amp;"  "&amp;INDEX([1]Calculation!$K:$K,ROW())</f>
        <v>340  rv</v>
      </c>
      <c r="E386" s="26">
        <f>INDEX([1]Calculation!$I:$I,ROW())</f>
        <v>43748</v>
      </c>
      <c r="F386" s="12">
        <f>ROUND(INDEX([1]Calculation!AL:AL,ROW()),1)</f>
        <v>0.5</v>
      </c>
      <c r="G386" s="8">
        <f>ROUND(INDEX([1]Calculation!L:L,ROW()),0)</f>
        <v>21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16</v>
      </c>
      <c r="M386" s="8">
        <f>ROUND(INDEX([1]Calculation!R:R,ROW()),0)</f>
        <v>0</v>
      </c>
      <c r="N386" s="8">
        <f>ROUND(INDEX([1]Calculation!S:S,ROW()),0)</f>
        <v>21</v>
      </c>
      <c r="O386" s="8">
        <f>ROUND(INDEX([1]Calculation!T:T,ROW()),0)</f>
        <v>3</v>
      </c>
    </row>
    <row r="387" spans="1:15">
      <c r="A387" t="str">
        <f>INDEX([1]Calculation!$F:$F,ROW())</f>
        <v>South Carolina</v>
      </c>
      <c r="B387" t="str">
        <f>INDEX([1]Calculation!$D:$D,ROW())</f>
        <v>Optimus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607  lv</v>
      </c>
      <c r="E387" s="26">
        <f>INDEX([1]Calculation!$I:$I,ROW())</f>
        <v>43748</v>
      </c>
      <c r="F387" s="12">
        <f>ROUND(INDEX([1]Calculation!AL:AL,ROW()),1)</f>
        <v>1.5</v>
      </c>
      <c r="G387" s="8">
        <f>ROUND(INDEX([1]Calculation!L:L,ROW()),0)</f>
        <v>32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4</v>
      </c>
      <c r="K387" s="8">
        <f>ROUND(INDEX([1]Calculation!P:P,ROW()),0)</f>
        <v>0</v>
      </c>
      <c r="L387" s="8">
        <f>ROUND(INDEX([1]Calculation!Q:Q,ROW()),0)</f>
        <v>8</v>
      </c>
      <c r="M387" s="8">
        <f>ROUND(INDEX([1]Calculation!R:R,ROW()),0)</f>
        <v>0</v>
      </c>
      <c r="N387" s="8">
        <f>ROUND(INDEX([1]Calculation!S:S,ROW()),0)</f>
        <v>16</v>
      </c>
      <c r="O387" s="8">
        <f>ROUND(INDEX([1]Calculation!T:T,ROW()),0)</f>
        <v>2</v>
      </c>
    </row>
    <row r="388" spans="1:15">
      <c r="A388" t="str">
        <f>INDEX([1]Calculation!$F:$F,ROW())</f>
        <v>New Hampshire</v>
      </c>
      <c r="B388" t="str">
        <f>INDEX([1]Calculation!$D:$D,ROW())</f>
        <v>Optimus</v>
      </c>
      <c r="C388" t="str">
        <f>IF(INDEX([1]Calculation!$G:$G,ROW())=0,"-",INDEX([1]Calculation!$G:$G,ROW()))</f>
        <v>C/D</v>
      </c>
      <c r="D388" t="str">
        <f>INDEX([1]Calculation!$J:$J,ROW())&amp;"  "&amp;INDEX([1]Calculation!$K:$K,ROW())</f>
        <v>610  lv</v>
      </c>
      <c r="E388" s="26">
        <f>INDEX([1]Calculation!$I:$I,ROW())</f>
        <v>43748</v>
      </c>
      <c r="F388" s="12">
        <f>ROUND(INDEX([1]Calculation!AL:AL,ROW()),1)</f>
        <v>1.5</v>
      </c>
      <c r="G388" s="8">
        <f>ROUND(INDEX([1]Calculation!L:L,ROW()),0)</f>
        <v>18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7</v>
      </c>
      <c r="K388" s="8">
        <f>ROUND(INDEX([1]Calculation!P:P,ROW()),0)</f>
        <v>0</v>
      </c>
      <c r="L388" s="8">
        <f>ROUND(INDEX([1]Calculation!Q:Q,ROW()),0)</f>
        <v>9</v>
      </c>
      <c r="M388" s="8">
        <f>ROUND(INDEX([1]Calculation!R:R,ROW()),0)</f>
        <v>0</v>
      </c>
      <c r="N388" s="8">
        <f>ROUND(INDEX([1]Calculation!S:S,ROW()),0)</f>
        <v>25</v>
      </c>
      <c r="O388" s="8">
        <f>ROUND(INDEX([1]Calculation!T:T,ROW()),0)</f>
        <v>2</v>
      </c>
    </row>
    <row r="389" spans="1:15">
      <c r="A389" t="str">
        <f>INDEX([1]Calculation!$F:$F,ROW())</f>
        <v>Iowa</v>
      </c>
      <c r="B389" t="str">
        <f>INDEX([1]Calculation!$D:$D,ROW())</f>
        <v>Optimus</v>
      </c>
      <c r="C389" t="str">
        <f>IF(INDEX([1]Calculation!$G:$G,ROW())=0,"-",INDEX([1]Calculation!$G:$G,ROW()))</f>
        <v>C/D</v>
      </c>
      <c r="D389" t="str">
        <f>INDEX([1]Calculation!$J:$J,ROW())&amp;"  "&amp;INDEX([1]Calculation!$K:$K,ROW())</f>
        <v>548  lv</v>
      </c>
      <c r="E389" s="26">
        <f>INDEX([1]Calculation!$I:$I,ROW())</f>
        <v>43748</v>
      </c>
      <c r="F389" s="12">
        <f>ROUND(INDEX([1]Calculation!AL:AL,ROW()),1)</f>
        <v>1.4</v>
      </c>
      <c r="G389" s="8">
        <f>ROUND(INDEX([1]Calculation!L:L,ROW()),0)</f>
        <v>22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17</v>
      </c>
      <c r="K389" s="8">
        <f>ROUND(INDEX([1]Calculation!P:P,ROW()),0)</f>
        <v>0</v>
      </c>
      <c r="L389" s="8">
        <f>ROUND(INDEX([1]Calculation!Q:Q,ROW()),0)</f>
        <v>5</v>
      </c>
      <c r="M389" s="8">
        <f>ROUND(INDEX([1]Calculation!R:R,ROW()),0)</f>
        <v>0</v>
      </c>
      <c r="N389" s="8">
        <f>ROUND(INDEX([1]Calculation!S:S,ROW()),0)</f>
        <v>25</v>
      </c>
      <c r="O389" s="8">
        <f>ROUND(INDEX([1]Calculation!T:T,ROW()),0)</f>
        <v>1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813  lv</v>
      </c>
      <c r="E390" s="26">
        <f>INDEX([1]Calculation!$I:$I,ROW())</f>
        <v>43748</v>
      </c>
      <c r="F390" s="12">
        <f>ROUND(INDEX([1]Calculation!AL:AL,ROW()),1)</f>
        <v>0</v>
      </c>
      <c r="G390" s="8">
        <f>ROUND(INDEX([1]Calculation!L:L,ROW()),0)</f>
        <v>35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0</v>
      </c>
      <c r="L390" s="8">
        <f>ROUND(INDEX([1]Calculation!Q:Q,ROW()),0)</f>
        <v>14</v>
      </c>
      <c r="M390" s="8">
        <f>ROUND(INDEX([1]Calculation!R:R,ROW()),0)</f>
        <v>1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North Carolina</v>
      </c>
      <c r="B391" t="str">
        <f>INDEX([1]Calculation!$D:$D,ROW())</f>
        <v>East Carolina University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291  lv</v>
      </c>
      <c r="E391" s="26">
        <f>INDEX([1]Calculation!$I:$I,ROW())</f>
        <v>43747</v>
      </c>
      <c r="F391" s="12">
        <f>ROUND(INDEX([1]Calculation!AL:AL,ROW()),1)</f>
        <v>1.6</v>
      </c>
      <c r="G391" s="8">
        <f>ROUND(INDEX([1]Calculation!L:L,ROW()),0)</f>
        <v>29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4</v>
      </c>
      <c r="K391" s="8">
        <f>ROUND(INDEX([1]Calculation!P:P,ROW()),0)</f>
        <v>3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17</v>
      </c>
      <c r="O391" s="8">
        <f>ROUND(INDEX([1]Calculation!T:T,ROW()),0)</f>
        <v>9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784  lv</v>
      </c>
      <c r="E392" s="26">
        <f>INDEX([1]Calculation!$I:$I,ROW())</f>
        <v>43747</v>
      </c>
      <c r="F392" s="12">
        <f>ROUND(INDEX([1]Calculation!AL:AL,ROW()),1)</f>
        <v>0</v>
      </c>
      <c r="G392" s="8">
        <f>ROUND(INDEX([1]Calculation!L:L,ROW()),0)</f>
        <v>36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5</v>
      </c>
      <c r="K392" s="8">
        <f>ROUND(INDEX([1]Calculation!P:P,ROW()),0)</f>
        <v>1</v>
      </c>
      <c r="L392" s="8">
        <f>ROUND(INDEX([1]Calculation!Q:Q,ROW()),0)</f>
        <v>15</v>
      </c>
      <c r="M392" s="8">
        <f>ROUND(INDEX([1]Calculation!R:R,ROW()),0)</f>
        <v>2</v>
      </c>
      <c r="N392" s="8">
        <f>ROUND(INDEX([1]Calculation!S:S,ROW()),0)</f>
        <v>17</v>
      </c>
      <c r="O392" s="8">
        <f>ROUND(INDEX([1]Calculation!T:T,ROW()),0)</f>
        <v>2</v>
      </c>
    </row>
    <row r="393" spans="1:15">
      <c r="A393" t="str">
        <f>INDEX([1]Calculation!$F:$F,ROW())</f>
        <v>US</v>
      </c>
      <c r="B393" t="str">
        <f>INDEX([1]Calculation!$D:$D,ROW())</f>
        <v>Fox News/Beacon Research/Shaw &amp; Co. Research</v>
      </c>
      <c r="C393" t="str">
        <f>IF(INDEX([1]Calculation!$G:$G,ROW())=0,"-",INDEX([1]Calculation!$G:$G,ROW()))</f>
        <v>A-</v>
      </c>
      <c r="D393" t="str">
        <f>INDEX([1]Calculation!$J:$J,ROW())&amp;"  "&amp;INDEX([1]Calculation!$K:$K,ROW())</f>
        <v>484  lv</v>
      </c>
      <c r="E393" s="26">
        <f>INDEX([1]Calculation!$I:$I,ROW())</f>
        <v>43746</v>
      </c>
      <c r="F393" s="12">
        <f>ROUND(INDEX([1]Calculation!AL:AL,ROW()),1)</f>
        <v>0.1</v>
      </c>
      <c r="G393" s="8">
        <f>ROUND(INDEX([1]Calculation!L:L,ROW()),0)</f>
        <v>32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1</v>
      </c>
      <c r="N393" s="8">
        <f>ROUND(INDEX([1]Calculation!S:S,ROW()),0)</f>
        <v>22</v>
      </c>
      <c r="O393" s="8">
        <f>ROUND(INDEX([1]Calculation!T:T,ROW()),0)</f>
        <v>2</v>
      </c>
    </row>
    <row r="394" spans="1:15">
      <c r="A394" t="str">
        <f>INDEX([1]Calculation!$F:$F,ROW())</f>
        <v>US</v>
      </c>
      <c r="B394" t="str">
        <f>INDEX([1]Calculation!$D:$D,ROW())</f>
        <v>YouGov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598  lv</v>
      </c>
      <c r="E394" s="26">
        <f>INDEX([1]Calculation!$I:$I,ROW())</f>
        <v>43746</v>
      </c>
      <c r="F394" s="12">
        <f>ROUND(INDEX([1]Calculation!AL:AL,ROW()),1)</f>
        <v>0</v>
      </c>
      <c r="G394" s="8">
        <f>ROUND(INDEX([1]Calculation!L:L,ROW()),0)</f>
        <v>25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5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28</v>
      </c>
      <c r="O394" s="8">
        <f>ROUND(INDEX([1]Calculation!T:T,ROW()),0)</f>
        <v>3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759  lv</v>
      </c>
      <c r="E395" s="26">
        <f>INDEX([1]Calculation!$I:$I,ROW())</f>
        <v>43746</v>
      </c>
      <c r="F395" s="12">
        <f>ROUND(INDEX([1]Calculation!AL:AL,ROW()),1)</f>
        <v>0</v>
      </c>
      <c r="G395" s="8">
        <f>ROUND(INDEX([1]Calculation!L:L,ROW()),0)</f>
        <v>36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5</v>
      </c>
      <c r="K395" s="8">
        <f>ROUND(INDEX([1]Calculation!P:P,ROW()),0)</f>
        <v>0</v>
      </c>
      <c r="L395" s="8">
        <f>ROUND(INDEX([1]Calculation!Q:Q,ROW()),0)</f>
        <v>15</v>
      </c>
      <c r="M395" s="8">
        <f>ROUND(INDEX([1]Calculation!R:R,ROW()),0)</f>
        <v>2</v>
      </c>
      <c r="N395" s="8">
        <f>ROUND(INDEX([1]Calculation!S:S,ROW()),0)</f>
        <v>18</v>
      </c>
      <c r="O395" s="8">
        <f>ROUND(INDEX([1]Calculation!T:T,ROW()),0)</f>
        <v>2</v>
      </c>
    </row>
    <row r="396" spans="1:15">
      <c r="A396" t="str">
        <f>INDEX([1]Calculation!$F:$F,ROW())</f>
        <v>South Carolina</v>
      </c>
      <c r="B396" t="str">
        <f>INDEX([1]Calculation!$D:$D,ROW())</f>
        <v>Gravis Marketing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516  lv</v>
      </c>
      <c r="E396" s="26">
        <f>INDEX([1]Calculation!$I:$I,ROW())</f>
        <v>43745</v>
      </c>
      <c r="F396" s="12">
        <f>ROUND(INDEX([1]Calculation!AL:AL,ROW()),1)</f>
        <v>2.5</v>
      </c>
      <c r="G396" s="8">
        <f>ROUND(INDEX([1]Calculation!L:L,ROW()),0)</f>
        <v>34</v>
      </c>
      <c r="H396" s="8">
        <f>ROUND(INDEX([1]Calculation!M:M,ROW()),0)</f>
        <v>0</v>
      </c>
      <c r="I396" s="8">
        <f>ROUND(INDEX([1]Calculation!N:N,ROW()),0)</f>
        <v>6</v>
      </c>
      <c r="J396" s="8">
        <f>ROUND(INDEX([1]Calculation!O:O,ROW()),0)</f>
        <v>0</v>
      </c>
      <c r="K396" s="8">
        <f>ROUND(INDEX([1]Calculation!P:P,ROW()),0)</f>
        <v>2</v>
      </c>
      <c r="L396" s="8">
        <f>ROUND(INDEX([1]Calculation!Q:Q,ROW()),0)</f>
        <v>10</v>
      </c>
      <c r="M396" s="8">
        <f>ROUND(INDEX([1]Calculation!R:R,ROW()),0)</f>
        <v>7</v>
      </c>
      <c r="N396" s="8">
        <f>ROUND(INDEX([1]Calculation!S:S,ROW()),0)</f>
        <v>9</v>
      </c>
      <c r="O396" s="8">
        <f>ROUND(INDEX([1]Calculation!T:T,ROW()),0)</f>
        <v>2</v>
      </c>
    </row>
    <row r="397" spans="1:15">
      <c r="A397" t="str">
        <f>INDEX([1]Calculation!$F:$F,ROW())</f>
        <v>Ohio</v>
      </c>
      <c r="B397" t="str">
        <f>INDEX([1]Calculation!$D:$D,ROW())</f>
        <v>Climate Nexus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443  lv</v>
      </c>
      <c r="E397" s="26">
        <f>INDEX([1]Calculation!$I:$I,ROW())</f>
        <v>43745</v>
      </c>
      <c r="F397" s="12">
        <f>ROUND(INDEX([1]Calculation!AL:AL,ROW()),1)</f>
        <v>1.9</v>
      </c>
      <c r="G397" s="8">
        <f>ROUND(INDEX([1]Calculation!L:L,ROW()),0)</f>
        <v>32</v>
      </c>
      <c r="H397" s="8">
        <f>ROUND(INDEX([1]Calculation!M:M,ROW()),0)</f>
        <v>0</v>
      </c>
      <c r="I397" s="8">
        <f>ROUND(INDEX([1]Calculation!N:N,ROW()),0)</f>
        <v>3</v>
      </c>
      <c r="J397" s="8">
        <f>ROUND(INDEX([1]Calculation!O:O,ROW()),0)</f>
        <v>5</v>
      </c>
      <c r="K397" s="8">
        <f>ROUND(INDEX([1]Calculation!P:P,ROW()),0)</f>
        <v>0</v>
      </c>
      <c r="L397" s="8">
        <f>ROUND(INDEX([1]Calculation!Q:Q,ROW()),0)</f>
        <v>13</v>
      </c>
      <c r="M397" s="8">
        <f>ROUND(INDEX([1]Calculation!R:R,ROW()),0)</f>
        <v>1</v>
      </c>
      <c r="N397" s="8">
        <f>ROUND(INDEX([1]Calculation!S:S,ROW()),0)</f>
        <v>21</v>
      </c>
      <c r="O397" s="8">
        <f>ROUND(INDEX([1]Calculation!T:T,ROW()),0)</f>
        <v>3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446  rv</v>
      </c>
      <c r="E398" s="26">
        <f>INDEX([1]Calculation!$I:$I,ROW())</f>
        <v>43745</v>
      </c>
      <c r="F398" s="12">
        <f>ROUND(INDEX([1]Calculation!AL:AL,ROW()),1)</f>
        <v>0</v>
      </c>
      <c r="G398" s="8">
        <f>ROUND(INDEX([1]Calculation!L:L,ROW()),0)</f>
        <v>31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4</v>
      </c>
      <c r="K398" s="8">
        <f>ROUND(INDEX([1]Calculation!P:P,ROW()),0)</f>
        <v>2</v>
      </c>
      <c r="L398" s="8">
        <f>ROUND(INDEX([1]Calculation!Q:Q,ROW()),0)</f>
        <v>17</v>
      </c>
      <c r="M398" s="8">
        <f>ROUND(INDEX([1]Calculation!R:R,ROW()),0)</f>
        <v>2</v>
      </c>
      <c r="N398" s="8">
        <f>ROUND(INDEX([1]Calculation!S:S,ROW()),0)</f>
        <v>15</v>
      </c>
      <c r="O398" s="8">
        <f>ROUND(INDEX([1]Calculation!T:T,ROW()),0)</f>
        <v>2</v>
      </c>
    </row>
    <row r="399" spans="1:15">
      <c r="A399" t="str">
        <f>INDEX([1]Calculation!$F:$F,ROW())</f>
        <v>US</v>
      </c>
      <c r="B399" t="str">
        <f>INDEX([1]Calculation!$D:$D,ROW())</f>
        <v>Quinnipiac University</v>
      </c>
      <c r="C399" t="str">
        <f>IF(INDEX([1]Calculation!$G:$G,ROW())=0,"-",INDEX([1]Calculation!$G:$G,ROW()))</f>
        <v>A</v>
      </c>
      <c r="D399" t="str">
        <f>INDEX([1]Calculation!$J:$J,ROW())&amp;"  "&amp;INDEX([1]Calculation!$K:$K,ROW())</f>
        <v>646  rv</v>
      </c>
      <c r="E399" s="26">
        <f>INDEX([1]Calculation!$I:$I,ROW())</f>
        <v>43745</v>
      </c>
      <c r="F399" s="12">
        <f>ROUND(INDEX([1]Calculation!AL:AL,ROW()),1)</f>
        <v>0</v>
      </c>
      <c r="G399" s="8">
        <f>ROUND(INDEX([1]Calculation!L:L,ROW()),0)</f>
        <v>26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0</v>
      </c>
      <c r="N399" s="8">
        <f>ROUND(INDEX([1]Calculation!S:S,ROW()),0)</f>
        <v>29</v>
      </c>
      <c r="O399" s="8">
        <f>ROUND(INDEX([1]Calculation!T:T,ROW()),0)</f>
        <v>3</v>
      </c>
    </row>
    <row r="400" spans="1:15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774  lv</v>
      </c>
      <c r="E400" s="26">
        <f>INDEX([1]Calculation!$I:$I,ROW())</f>
        <v>43745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4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19</v>
      </c>
      <c r="O400" s="8">
        <f>ROUND(INDEX([1]Calculation!T:T,ROW()),0)</f>
        <v>2</v>
      </c>
    </row>
    <row r="401" spans="1:15">
      <c r="A401" t="str">
        <f>INDEX([1]Calculation!$F:$F,ROW())</f>
        <v>North Carolina</v>
      </c>
      <c r="B401" t="str">
        <f>INDEX([1]Calculation!$D:$D,ROW())</f>
        <v>Public Policy Polling</v>
      </c>
      <c r="C401" t="str">
        <f>IF(INDEX([1]Calculation!$G:$G,ROW())=0,"-",INDEX([1]Calculation!$G:$G,ROW()))</f>
        <v>B</v>
      </c>
      <c r="D401" t="str">
        <f>INDEX([1]Calculation!$J:$J,ROW())&amp;"  "&amp;INDEX([1]Calculation!$K:$K,ROW())</f>
        <v>410  v</v>
      </c>
      <c r="E401" s="26">
        <f>INDEX([1]Calculation!$I:$I,ROW())</f>
        <v>43744</v>
      </c>
      <c r="F401" s="12">
        <f>ROUND(INDEX([1]Calculation!AL:AL,ROW()),1)</f>
        <v>0.1</v>
      </c>
      <c r="G401" s="8">
        <f>ROUND(INDEX([1]Calculation!L:L,ROW()),0)</f>
        <v>39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9</v>
      </c>
      <c r="K401" s="8">
        <f>ROUND(INDEX([1]Calculation!P:P,ROW()),0)</f>
        <v>0</v>
      </c>
      <c r="L401" s="8">
        <f>ROUND(INDEX([1]Calculation!Q:Q,ROW()),0)</f>
        <v>6</v>
      </c>
      <c r="M401" s="8">
        <f>ROUND(INDEX([1]Calculation!R:R,ROW()),0)</f>
        <v>0</v>
      </c>
      <c r="N401" s="8">
        <f>ROUND(INDEX([1]Calculation!S:S,ROW()),0)</f>
        <v>22</v>
      </c>
      <c r="O401" s="8">
        <f>ROUND(INDEX([1]Calculation!T:T,ROW()),0)</f>
        <v>3</v>
      </c>
    </row>
    <row r="402" spans="1:15">
      <c r="A402" t="str">
        <f>INDEX([1]Calculation!$F:$F,ROW())</f>
        <v>Pennsylvania</v>
      </c>
      <c r="B402" t="str">
        <f>INDEX([1]Calculation!$D:$D,ROW())</f>
        <v>Susquehanna Polling &amp; Research Inc.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307  rv</v>
      </c>
      <c r="E402" s="26">
        <f>INDEX([1]Calculation!$I:$I,ROW())</f>
        <v>43744</v>
      </c>
      <c r="F402" s="12">
        <f>ROUND(INDEX([1]Calculation!AL:AL,ROW()),1)</f>
        <v>1.5</v>
      </c>
      <c r="G402" s="8">
        <f>ROUND(INDEX([1]Calculation!L:L,ROW()),0)</f>
        <v>17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8</v>
      </c>
      <c r="K402" s="8">
        <f>ROUND(INDEX([1]Calculation!P:P,ROW()),0)</f>
        <v>1</v>
      </c>
      <c r="L402" s="8">
        <f>ROUND(INDEX([1]Calculation!Q:Q,ROW()),0)</f>
        <v>6</v>
      </c>
      <c r="M402" s="8">
        <f>ROUND(INDEX([1]Calculation!R:R,ROW()),0)</f>
        <v>0</v>
      </c>
      <c r="N402" s="8">
        <f>ROUND(INDEX([1]Calculation!S:S,ROW()),0)</f>
        <v>9</v>
      </c>
      <c r="O402" s="8">
        <f>ROUND(INDEX([1]Calculation!T:T,ROW()),0)</f>
        <v>0</v>
      </c>
    </row>
    <row r="403" spans="1:15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526  lv</v>
      </c>
      <c r="E403" s="26">
        <f>INDEX([1]Calculation!$I:$I,ROW())</f>
        <v>43744</v>
      </c>
      <c r="F403" s="12">
        <f>ROUND(INDEX([1]Calculation!AL:AL,ROW()),1)</f>
        <v>0</v>
      </c>
      <c r="G403" s="8">
        <f>ROUND(INDEX([1]Calculation!L:L,ROW()),0)</f>
        <v>0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0</v>
      </c>
      <c r="K403" s="8">
        <f>ROUND(INDEX([1]Calculation!P:P,ROW()),0)</f>
        <v>0</v>
      </c>
      <c r="L403" s="8">
        <f>ROUND(INDEX([1]Calculation!Q:Q,ROW()),0)</f>
        <v>0</v>
      </c>
      <c r="M403" s="8">
        <f>ROUND(INDEX([1]Calculation!R:R,ROW()),0)</f>
        <v>0</v>
      </c>
      <c r="N403" s="8">
        <f>ROUND(INDEX([1]Calculation!S:S,ROW()),0)</f>
        <v>39</v>
      </c>
      <c r="O403" s="8">
        <f>ROUND(INDEX([1]Calculation!T:T,ROW()),0)</f>
        <v>0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888  rv</v>
      </c>
      <c r="E404" s="26">
        <f>INDEX([1]Calculation!$I:$I,ROW())</f>
        <v>43744</v>
      </c>
      <c r="F404" s="12">
        <f>ROUND(INDEX([1]Calculation!AL:AL,ROW()),1)</f>
        <v>0</v>
      </c>
      <c r="G404" s="8">
        <f>ROUND(INDEX([1]Calculation!L:L,ROW()),0)</f>
        <v>0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36</v>
      </c>
      <c r="O404" s="8">
        <f>ROUND(INDEX([1]Calculation!T:T,ROW()),0)</f>
        <v>0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526  lv</v>
      </c>
      <c r="E405" s="26">
        <f>INDEX([1]Calculation!$I:$I,ROW())</f>
        <v>43744</v>
      </c>
      <c r="F405" s="12">
        <f>ROUND(INDEX([1]Calculation!AL:AL,ROW()),1)</f>
        <v>0</v>
      </c>
      <c r="G405" s="8">
        <f>ROUND(INDEX([1]Calculation!L:L,ROW()),0)</f>
        <v>0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44</v>
      </c>
      <c r="M405" s="8">
        <f>ROUND(INDEX([1]Calculation!R:R,ROW()),0)</f>
        <v>0</v>
      </c>
      <c r="N405" s="8">
        <f>ROUND(INDEX([1]Calculation!S:S,ROW()),0)</f>
        <v>42</v>
      </c>
      <c r="O405" s="8">
        <f>ROUND(INDEX([1]Calculation!T:T,ROW()),0)</f>
        <v>0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888  rv</v>
      </c>
      <c r="E406" s="26">
        <f>INDEX([1]Calculation!$I:$I,ROW())</f>
        <v>43744</v>
      </c>
      <c r="F406" s="12">
        <f>ROUND(INDEX([1]Calculation!AL:AL,ROW()),1)</f>
        <v>0</v>
      </c>
      <c r="G406" s="8">
        <f>ROUND(INDEX([1]Calculation!L:L,ROW()),0)</f>
        <v>0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41</v>
      </c>
      <c r="M406" s="8">
        <f>ROUND(INDEX([1]Calculation!R:R,ROW()),0)</f>
        <v>0</v>
      </c>
      <c r="N406" s="8">
        <f>ROUND(INDEX([1]Calculation!S:S,ROW()),0)</f>
        <v>39</v>
      </c>
      <c r="O406" s="8">
        <f>ROUND(INDEX([1]Calculation!T:T,ROW()),0)</f>
        <v>0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526  lv</v>
      </c>
      <c r="E407" s="26">
        <f>INDEX([1]Calculation!$I:$I,ROW())</f>
        <v>43744</v>
      </c>
      <c r="F407" s="12">
        <f>ROUND(INDEX([1]Calculation!AL:AL,ROW()),1)</f>
        <v>0</v>
      </c>
      <c r="G407" s="8">
        <f>ROUND(INDEX([1]Calculation!L:L,ROW()),0)</f>
        <v>0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0</v>
      </c>
      <c r="K407" s="8">
        <f>ROUND(INDEX([1]Calculation!P:P,ROW()),0)</f>
        <v>0</v>
      </c>
      <c r="L407" s="8">
        <f>ROUND(INDEX([1]Calculation!Q:Q,ROW()),0)</f>
        <v>43</v>
      </c>
      <c r="M407" s="8">
        <f>ROUND(INDEX([1]Calculation!R:R,ROW()),0)</f>
        <v>0</v>
      </c>
      <c r="N407" s="8">
        <f>ROUND(INDEX([1]Calculation!S:S,ROW()),0)</f>
        <v>0</v>
      </c>
      <c r="O407" s="8">
        <f>ROUND(INDEX([1]Calculation!T:T,ROW()),0)</f>
        <v>0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888  rv</v>
      </c>
      <c r="E408" s="26">
        <f>INDEX([1]Calculation!$I:$I,ROW())</f>
        <v>43744</v>
      </c>
      <c r="F408" s="12">
        <f>ROUND(INDEX([1]Calculation!AL:AL,ROW()),1)</f>
        <v>0</v>
      </c>
      <c r="G408" s="8">
        <f>ROUND(INDEX([1]Calculation!L:L,ROW()),0)</f>
        <v>0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0</v>
      </c>
      <c r="K408" s="8">
        <f>ROUND(INDEX([1]Calculation!P:P,ROW()),0)</f>
        <v>0</v>
      </c>
      <c r="L408" s="8">
        <f>ROUND(INDEX([1]Calculation!Q:Q,ROW()),0)</f>
        <v>42</v>
      </c>
      <c r="M408" s="8">
        <f>ROUND(INDEX([1]Calculation!R:R,ROW()),0)</f>
        <v>0</v>
      </c>
      <c r="N408" s="8">
        <f>ROUND(INDEX([1]Calculation!S:S,ROW()),0)</f>
        <v>0</v>
      </c>
      <c r="O408" s="8">
        <f>ROUND(INDEX([1]Calculation!T:T,ROW()),0)</f>
        <v>0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526  lv</v>
      </c>
      <c r="E409" s="26">
        <f>INDEX([1]Calculation!$I:$I,ROW())</f>
        <v>43744</v>
      </c>
      <c r="F409" s="12">
        <f>ROUND(INDEX([1]Calculation!AL:AL,ROW()),1)</f>
        <v>0</v>
      </c>
      <c r="G409" s="8">
        <f>ROUND(INDEX([1]Calculation!L:L,ROW()),0)</f>
        <v>43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0</v>
      </c>
      <c r="K409" s="8">
        <f>ROUND(INDEX([1]Calculation!P:P,ROW()),0)</f>
        <v>0</v>
      </c>
      <c r="L409" s="8">
        <f>ROUND(INDEX([1]Calculation!Q:Q,ROW()),0)</f>
        <v>0</v>
      </c>
      <c r="M409" s="8">
        <f>ROUND(INDEX([1]Calculation!R:R,ROW()),0)</f>
        <v>0</v>
      </c>
      <c r="N409" s="8">
        <f>ROUND(INDEX([1]Calculation!S:S,ROW()),0)</f>
        <v>41</v>
      </c>
      <c r="O409" s="8">
        <f>ROUND(INDEX([1]Calculation!T:T,ROW()),0)</f>
        <v>0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888  rv</v>
      </c>
      <c r="E410" s="26">
        <f>INDEX([1]Calculation!$I:$I,ROW())</f>
        <v>43744</v>
      </c>
      <c r="F410" s="12">
        <f>ROUND(INDEX([1]Calculation!AL:AL,ROW()),1)</f>
        <v>0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0</v>
      </c>
      <c r="M410" s="8">
        <f>ROUND(INDEX([1]Calculation!R:R,ROW()),0)</f>
        <v>0</v>
      </c>
      <c r="N410" s="8">
        <f>ROUND(INDEX([1]Calculation!S:S,ROW()),0)</f>
        <v>38</v>
      </c>
      <c r="O410" s="8">
        <f>ROUND(INDEX([1]Calculation!T:T,ROW()),0)</f>
        <v>0</v>
      </c>
    </row>
    <row r="411" spans="1:15">
      <c r="A411" t="str">
        <f>INDEX([1]Calculation!$F:$F,ROW())</f>
        <v>US</v>
      </c>
      <c r="B411" t="str">
        <f>INDEX([1]Calculation!$D:$D,ROW())</f>
        <v>Harris Insights &amp; Analytics</v>
      </c>
      <c r="C411" t="str">
        <f>IF(INDEX([1]Calculation!$G:$G,ROW())=0,"-",INDEX([1]Calculation!$G:$G,ROW()))</f>
        <v>C+</v>
      </c>
      <c r="D411" t="str">
        <f>INDEX([1]Calculation!$J:$J,ROW())&amp;"  "&amp;INDEX([1]Calculation!$K:$K,ROW())</f>
        <v>526  lv</v>
      </c>
      <c r="E411" s="26">
        <f>INDEX([1]Calculation!$I:$I,ROW())</f>
        <v>43744</v>
      </c>
      <c r="F411" s="12">
        <f>ROUND(INDEX([1]Calculation!AL:AL,ROW()),1)</f>
        <v>0</v>
      </c>
      <c r="G411" s="8">
        <f>ROUND(INDEX([1]Calculation!L:L,ROW()),0)</f>
        <v>39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0</v>
      </c>
      <c r="M411" s="8">
        <f>ROUND(INDEX([1]Calculation!R:R,ROW()),0)</f>
        <v>0</v>
      </c>
      <c r="N411" s="8">
        <f>ROUND(INDEX([1]Calculation!S:S,ROW()),0)</f>
        <v>0</v>
      </c>
      <c r="O411" s="8">
        <f>ROUND(INDEX([1]Calculation!T:T,ROW()),0)</f>
        <v>0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888  rv</v>
      </c>
      <c r="E412" s="26">
        <f>INDEX([1]Calculation!$I:$I,ROW())</f>
        <v>43744</v>
      </c>
      <c r="F412" s="12">
        <f>ROUND(INDEX([1]Calculation!AL:AL,ROW()),1)</f>
        <v>0</v>
      </c>
      <c r="G412" s="8">
        <f>ROUND(INDEX([1]Calculation!L:L,ROW()),0)</f>
        <v>39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0</v>
      </c>
      <c r="O412" s="8">
        <f>ROUND(INDEX([1]Calculation!T:T,ROW()),0)</f>
        <v>0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526  lv</v>
      </c>
      <c r="E413" s="26">
        <f>INDEX([1]Calculation!$I:$I,ROW())</f>
        <v>43744</v>
      </c>
      <c r="F413" s="12">
        <f>ROUND(INDEX([1]Calculation!AL:AL,ROW()),1)</f>
        <v>0</v>
      </c>
      <c r="G413" s="8">
        <f>ROUND(INDEX([1]Calculation!L:L,ROW()),0)</f>
        <v>42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42</v>
      </c>
      <c r="M413" s="8">
        <f>ROUND(INDEX([1]Calculation!R:R,ROW()),0)</f>
        <v>0</v>
      </c>
      <c r="N413" s="8">
        <f>ROUND(INDEX([1]Calculation!S:S,ROW()),0)</f>
        <v>0</v>
      </c>
      <c r="O413" s="8">
        <f>ROUND(INDEX([1]Calculation!T:T,ROW()),0)</f>
        <v>0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888  rv</v>
      </c>
      <c r="E414" s="26">
        <f>INDEX([1]Calculation!$I:$I,ROW())</f>
        <v>43744</v>
      </c>
      <c r="F414" s="12">
        <f>ROUND(INDEX([1]Calculation!AL:AL,ROW()),1)</f>
        <v>0</v>
      </c>
      <c r="G414" s="8">
        <f>ROUND(INDEX([1]Calculation!L:L,ROW()),0)</f>
        <v>41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0</v>
      </c>
      <c r="K414" s="8">
        <f>ROUND(INDEX([1]Calculation!P:P,ROW()),0)</f>
        <v>0</v>
      </c>
      <c r="L414" s="8">
        <f>ROUND(INDEX([1]Calculation!Q:Q,ROW()),0)</f>
        <v>38</v>
      </c>
      <c r="M414" s="8">
        <f>ROUND(INDEX([1]Calculation!R:R,ROW()),0)</f>
        <v>0</v>
      </c>
      <c r="N414" s="8">
        <f>ROUND(INDEX([1]Calculation!S:S,ROW()),0)</f>
        <v>0</v>
      </c>
      <c r="O414" s="8">
        <f>ROUND(INDEX([1]Calculation!T:T,ROW()),0)</f>
        <v>0</v>
      </c>
    </row>
    <row r="415" spans="1:15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B/C</v>
      </c>
      <c r="D415" t="str">
        <f>INDEX([1]Calculation!$J:$J,ROW())&amp;"  "&amp;INDEX([1]Calculation!$K:$K,ROW())</f>
        <v>16529  lv</v>
      </c>
      <c r="E415" s="26">
        <f>INDEX([1]Calculation!$I:$I,ROW())</f>
        <v>43744</v>
      </c>
      <c r="F415" s="12">
        <f>ROUND(INDEX([1]Calculation!AL:AL,ROW()),1)</f>
        <v>0</v>
      </c>
      <c r="G415" s="8">
        <f>ROUND(INDEX([1]Calculation!L:L,ROW()),0)</f>
        <v>33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5</v>
      </c>
      <c r="K415" s="8">
        <f>ROUND(INDEX([1]Calculation!P:P,ROW()),0)</f>
        <v>1</v>
      </c>
      <c r="L415" s="8">
        <f>ROUND(INDEX([1]Calculation!Q:Q,ROW()),0)</f>
        <v>19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Swayable</v>
      </c>
      <c r="C416" t="str">
        <f>IF(INDEX([1]Calculation!$G:$G,ROW())=0,"-",INDEX([1]Calculation!$G:$G,ROW()))</f>
        <v>-</v>
      </c>
      <c r="D416" t="str">
        <f>INDEX([1]Calculation!$J:$J,ROW())&amp;"  "&amp;INDEX([1]Calculation!$K:$K,ROW())</f>
        <v>3491  lv</v>
      </c>
      <c r="E416" s="26">
        <f>INDEX([1]Calculation!$I:$I,ROW())</f>
        <v>43734</v>
      </c>
      <c r="F416" s="12">
        <f>ROUND(INDEX([1]Calculation!AL:AL,ROW()),1)</f>
        <v>0</v>
      </c>
      <c r="G416" s="8">
        <f>ROUND(INDEX([1]Calculation!L:L,ROW()),0)</f>
        <v>33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20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7120  a</v>
      </c>
      <c r="E417" s="26">
        <f>INDEX([1]Calculation!$I:$I,ROW())</f>
        <v>43734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2</v>
      </c>
      <c r="L417" s="8">
        <f>ROUND(INDEX([1]Calculation!Q:Q,ROW()),0)</f>
        <v>19</v>
      </c>
      <c r="M417" s="8">
        <f>ROUND(INDEX([1]Calculation!R:R,ROW()),0)</f>
        <v>2</v>
      </c>
      <c r="N417" s="8">
        <f>ROUND(INDEX([1]Calculation!S:S,ROW()),0)</f>
        <v>15</v>
      </c>
      <c r="O417" s="8">
        <f>ROUND(INDEX([1]Calculation!T:T,ROW()),0)</f>
        <v>3</v>
      </c>
    </row>
    <row r="418" spans="1:15">
      <c r="A418" t="str">
        <f>INDEX([1]Calculation!$F:$F,ROW())</f>
        <v>US</v>
      </c>
      <c r="B418" t="str">
        <f>INDEX([1]Calculation!$D:$D,ROW())</f>
        <v>Avalanche Strategy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1043  lv</v>
      </c>
      <c r="E418" s="26">
        <f>INDEX([1]Calculation!$I:$I,ROW())</f>
        <v>43742</v>
      </c>
      <c r="F418" s="12">
        <f>ROUND(INDEX([1]Calculation!AL:AL,ROW()),1)</f>
        <v>2.1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7</v>
      </c>
      <c r="K418" s="8">
        <f>ROUND(INDEX([1]Calculation!P:P,ROW()),0)</f>
        <v>0</v>
      </c>
      <c r="L418" s="8">
        <f>ROUND(INDEX([1]Calculation!Q:Q,ROW()),0)</f>
        <v>12</v>
      </c>
      <c r="M418" s="8">
        <f>ROUND(INDEX([1]Calculation!R:R,ROW()),0)</f>
        <v>0</v>
      </c>
      <c r="N418" s="8">
        <f>ROUND(INDEX([1]Calculation!S:S,ROW()),0)</f>
        <v>29</v>
      </c>
      <c r="O418" s="8">
        <f>ROUND(INDEX([1]Calculation!T:T,ROW()),0)</f>
        <v>0</v>
      </c>
    </row>
    <row r="419" spans="1:15">
      <c r="A419" t="str">
        <f>INDEX([1]Calculation!$F:$F,ROW())</f>
        <v>US</v>
      </c>
      <c r="B419" t="str">
        <f>INDEX([1]Calculation!$D:$D,ROW())</f>
        <v>YouGov Blue/Data for Progress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1276  lv</v>
      </c>
      <c r="E419" s="26">
        <f>INDEX([1]Calculation!$I:$I,ROW())</f>
        <v>43742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36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1840  lv</v>
      </c>
      <c r="E420" s="26">
        <f>INDEX([1]Calculation!$I:$I,ROW())</f>
        <v>43742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13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782  lv</v>
      </c>
      <c r="E421" s="26">
        <f>INDEX([1]Calculation!$I:$I,ROW())</f>
        <v>43742</v>
      </c>
      <c r="F421" s="12">
        <f>ROUND(INDEX([1]Calculation!AL:AL,ROW()),1)</f>
        <v>0</v>
      </c>
      <c r="G421" s="8">
        <f>ROUND(INDEX([1]Calculation!L:L,ROW()),0)</f>
        <v>35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12</v>
      </c>
      <c r="M421" s="8">
        <f>ROUND(INDEX([1]Calculation!R:R,ROW()),0)</f>
        <v>1</v>
      </c>
      <c r="N421" s="8">
        <f>ROUND(INDEX([1]Calculation!S:S,ROW()),0)</f>
        <v>17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IBD/TIPP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341  rv</v>
      </c>
      <c r="E422" s="26">
        <f>INDEX([1]Calculation!$I:$I,ROW())</f>
        <v>43741</v>
      </c>
      <c r="F422" s="12">
        <f>ROUND(INDEX([1]Calculation!AL:AL,ROW()),1)</f>
        <v>0</v>
      </c>
      <c r="G422" s="8">
        <f>ROUND(INDEX([1]Calculation!L:L,ROW()),0)</f>
        <v>26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10</v>
      </c>
      <c r="M422" s="8">
        <f>ROUND(INDEX([1]Calculation!R:R,ROW()),0)</f>
        <v>0</v>
      </c>
      <c r="N422" s="8">
        <f>ROUND(INDEX([1]Calculation!S:S,ROW()),0)</f>
        <v>27</v>
      </c>
      <c r="O422" s="8">
        <f>ROUND(INDEX([1]Calculation!T:T,ROW()),0)</f>
        <v>3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783  lv</v>
      </c>
      <c r="E423" s="26">
        <f>INDEX([1]Calculation!$I:$I,ROW())</f>
        <v>43741</v>
      </c>
      <c r="F423" s="12">
        <f>ROUND(INDEX([1]Calculation!AL:AL,ROW()),1)</f>
        <v>0</v>
      </c>
      <c r="G423" s="8">
        <f>ROUND(INDEX([1]Calculation!L:L,ROW()),0)</f>
        <v>33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3</v>
      </c>
      <c r="K423" s="8">
        <f>ROUND(INDEX([1]Calculation!P:P,ROW()),0)</f>
        <v>2</v>
      </c>
      <c r="L423" s="8">
        <f>ROUND(INDEX([1]Calculation!Q:Q,ROW()),0)</f>
        <v>12</v>
      </c>
      <c r="M423" s="8">
        <f>ROUND(INDEX([1]Calculation!R:R,ROW()),0)</f>
        <v>1</v>
      </c>
      <c r="N423" s="8">
        <f>ROUND(INDEX([1]Calculation!S:S,ROW()),0)</f>
        <v>22</v>
      </c>
      <c r="O423" s="8">
        <f>ROUND(INDEX([1]Calculation!T:T,ROW()),0)</f>
        <v>3</v>
      </c>
    </row>
    <row r="424" spans="1:15">
      <c r="A424" t="str">
        <f>INDEX([1]Calculation!$F:$F,ROW())</f>
        <v>Wisconsin</v>
      </c>
      <c r="B424" t="str">
        <f>INDEX([1]Calculation!$D:$D,ROW())</f>
        <v>Change Research</v>
      </c>
      <c r="C424" t="str">
        <f>IF(INDEX([1]Calculation!$G:$G,ROW())=0,"-",INDEX([1]Calculation!$G:$G,ROW()))</f>
        <v>C</v>
      </c>
      <c r="D424" t="str">
        <f>INDEX([1]Calculation!$J:$J,ROW())&amp;"  "&amp;INDEX([1]Calculation!$K:$K,ROW())</f>
        <v>663  lv</v>
      </c>
      <c r="E424" s="26">
        <f>INDEX([1]Calculation!$I:$I,ROW())</f>
        <v>43740</v>
      </c>
      <c r="F424" s="12">
        <f>ROUND(INDEX([1]Calculation!AL:AL,ROW()),1)</f>
        <v>2.2000000000000002</v>
      </c>
      <c r="G424" s="8">
        <f>ROUND(INDEX([1]Calculation!L:L,ROW()),0)</f>
        <v>11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25</v>
      </c>
      <c r="M424" s="8">
        <f>ROUND(INDEX([1]Calculation!R:R,ROW()),0)</f>
        <v>0</v>
      </c>
      <c r="N424" s="8">
        <f>ROUND(INDEX([1]Calculation!S:S,ROW()),0)</f>
        <v>34</v>
      </c>
      <c r="O424" s="8">
        <f>ROUND(INDEX([1]Calculation!T:T,ROW()),0)</f>
        <v>3</v>
      </c>
    </row>
    <row r="425" spans="1:15">
      <c r="A425" t="str">
        <f>INDEX([1]Calculation!$F:$F,ROW())</f>
        <v>Wisconsin</v>
      </c>
      <c r="B425" t="str">
        <f>INDEX([1]Calculation!$D:$D,ROW())</f>
        <v>Fox News/Beacon Research/Shaw &amp; Co. Research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663  lv</v>
      </c>
      <c r="E425" s="26">
        <f>INDEX([1]Calculation!$I:$I,ROW())</f>
        <v>43740</v>
      </c>
      <c r="F425" s="12">
        <f>ROUND(INDEX([1]Calculation!AL:AL,ROW()),1)</f>
        <v>0.8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7</v>
      </c>
      <c r="K425" s="8">
        <f>ROUND(INDEX([1]Calculation!P:P,ROW()),0)</f>
        <v>2</v>
      </c>
      <c r="L425" s="8">
        <f>ROUND(INDEX([1]Calculation!Q:Q,ROW()),0)</f>
        <v>17</v>
      </c>
      <c r="M425" s="8">
        <f>ROUND(INDEX([1]Calculation!R:R,ROW()),0)</f>
        <v>0</v>
      </c>
      <c r="N425" s="8">
        <f>ROUND(INDEX([1]Calculation!S:S,ROW()),0)</f>
        <v>22</v>
      </c>
      <c r="O425" s="8">
        <f>ROUND(INDEX([1]Calculation!T:T,ROW()),0)</f>
        <v>2</v>
      </c>
    </row>
    <row r="426" spans="1:15">
      <c r="A426" t="str">
        <f>INDEX([1]Calculation!$F:$F,ROW())</f>
        <v>South Carolina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803  lv</v>
      </c>
      <c r="E426" s="26">
        <f>INDEX([1]Calculation!$I:$I,ROW())</f>
        <v>43740</v>
      </c>
      <c r="F426" s="12">
        <f>ROUND(INDEX([1]Calculation!AL:AL,ROW()),1)</f>
        <v>0.9</v>
      </c>
      <c r="G426" s="8">
        <f>ROUND(INDEX([1]Calculation!L:L,ROW()),0)</f>
        <v>41</v>
      </c>
      <c r="H426" s="8">
        <f>ROUND(INDEX([1]Calculation!M:M,ROW()),0)</f>
        <v>0</v>
      </c>
      <c r="I426" s="8">
        <f>ROUND(INDEX([1]Calculation!N:N,ROW()),0)</f>
        <v>3</v>
      </c>
      <c r="J426" s="8">
        <f>ROUND(INDEX([1]Calculation!O:O,ROW()),0)</f>
        <v>2</v>
      </c>
      <c r="K426" s="8">
        <f>ROUND(INDEX([1]Calculation!P:P,ROW()),0)</f>
        <v>0</v>
      </c>
      <c r="L426" s="8">
        <f>ROUND(INDEX([1]Calculation!Q:Q,ROW()),0)</f>
        <v>10</v>
      </c>
      <c r="M426" s="8">
        <f>ROUND(INDEX([1]Calculation!R:R,ROW()),0)</f>
        <v>4</v>
      </c>
      <c r="N426" s="8">
        <f>ROUND(INDEX([1]Calculation!S:S,ROW()),0)</f>
        <v>12</v>
      </c>
      <c r="O426" s="8">
        <f>ROUND(INDEX([1]Calculation!T:T,ROW()),0)</f>
        <v>1</v>
      </c>
    </row>
    <row r="427" spans="1:15">
      <c r="A427" t="str">
        <f>INDEX([1]Calculation!$F:$F,ROW())</f>
        <v>Ohio</v>
      </c>
      <c r="B427" t="str">
        <f>INDEX([1]Calculation!$D:$D,ROW())</f>
        <v>Emerson College</v>
      </c>
      <c r="C427" t="str">
        <f>IF(INDEX([1]Calculation!$G:$G,ROW())=0,"-",INDEX([1]Calculation!$G:$G,ROW()))</f>
        <v>B-</v>
      </c>
      <c r="D427" t="str">
        <f>INDEX([1]Calculation!$J:$J,ROW())&amp;"  "&amp;INDEX([1]Calculation!$K:$K,ROW())</f>
        <v>353  lv</v>
      </c>
      <c r="E427" s="26">
        <f>INDEX([1]Calculation!$I:$I,ROW())</f>
        <v>43740</v>
      </c>
      <c r="F427" s="12">
        <f>ROUND(INDEX([1]Calculation!AL:AL,ROW()),1)</f>
        <v>2.6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5</v>
      </c>
      <c r="K427" s="8">
        <f>ROUND(INDEX([1]Calculation!P:P,ROW()),0)</f>
        <v>0</v>
      </c>
      <c r="L427" s="8">
        <f>ROUND(INDEX([1]Calculation!Q:Q,ROW()),0)</f>
        <v>27</v>
      </c>
      <c r="M427" s="8">
        <f>ROUND(INDEX([1]Calculation!R:R,ROW()),0)</f>
        <v>0</v>
      </c>
      <c r="N427" s="8">
        <f>ROUND(INDEX([1]Calculation!S:S,ROW()),0)</f>
        <v>21</v>
      </c>
      <c r="O427" s="8">
        <f>ROUND(INDEX([1]Calculation!T:T,ROW()),0)</f>
        <v>3</v>
      </c>
    </row>
    <row r="428" spans="1:15">
      <c r="A428" t="str">
        <f>INDEX([1]Calculation!$F:$F,ROW())</f>
        <v>Michigan</v>
      </c>
      <c r="B428" t="str">
        <f>INDEX([1]Calculation!$D:$D,ROW())</f>
        <v>Denno Research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217  lv</v>
      </c>
      <c r="E428" s="26">
        <f>INDEX([1]Calculation!$I:$I,ROW())</f>
        <v>43732</v>
      </c>
      <c r="F428" s="12">
        <f>ROUND(INDEX([1]Calculation!AL:AL,ROW()),1)</f>
        <v>1.4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12</v>
      </c>
      <c r="M428" s="8">
        <f>ROUND(INDEX([1]Calculation!R:R,ROW()),0)</f>
        <v>0</v>
      </c>
      <c r="N428" s="8">
        <f>ROUND(INDEX([1]Calculation!S:S,ROW()),0)</f>
        <v>23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783  lv</v>
      </c>
      <c r="E429" s="26">
        <f>INDEX([1]Calculation!$I:$I,ROW())</f>
        <v>43740</v>
      </c>
      <c r="F429" s="12">
        <f>ROUND(INDEX([1]Calculation!AL:AL,ROW()),1)</f>
        <v>0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2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602  lv</v>
      </c>
      <c r="E430" s="26">
        <f>INDEX([1]Calculation!$I:$I,ROW())</f>
        <v>43739</v>
      </c>
      <c r="F430" s="12">
        <f>ROUND(INDEX([1]Calculation!AL:AL,ROW()),1)</f>
        <v>0</v>
      </c>
      <c r="G430" s="8">
        <f>ROUND(INDEX([1]Calculation!L:L,ROW()),0)</f>
        <v>22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7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766  lv</v>
      </c>
      <c r="E431" s="26">
        <f>INDEX([1]Calculation!$I:$I,ROW())</f>
        <v>43739</v>
      </c>
      <c r="F431" s="12">
        <f>ROUND(INDEX([1]Calculation!AL:AL,ROW()),1)</f>
        <v>0</v>
      </c>
      <c r="G431" s="8">
        <f>ROUND(INDEX([1]Calculation!L:L,ROW()),0)</f>
        <v>35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600  rv</v>
      </c>
      <c r="E432" s="26">
        <f>INDEX([1]Calculation!$I:$I,ROW())</f>
        <v>43738</v>
      </c>
      <c r="F432" s="12">
        <f>ROUND(INDEX([1]Calculation!AL:AL,ROW()),1)</f>
        <v>0</v>
      </c>
      <c r="G432" s="8">
        <f>ROUND(INDEX([1]Calculation!L:L,ROW()),0)</f>
        <v>18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21</v>
      </c>
      <c r="M432" s="8">
        <f>ROUND(INDEX([1]Calculation!R:R,ROW()),0)</f>
        <v>1</v>
      </c>
      <c r="N432" s="8">
        <f>ROUND(INDEX([1]Calculation!S:S,ROW()),0)</f>
        <v>28</v>
      </c>
      <c r="O432" s="8">
        <f>ROUND(INDEX([1]Calculation!T:T,ROW()),0)</f>
        <v>3</v>
      </c>
    </row>
    <row r="433" spans="1:15">
      <c r="A433" t="str">
        <f>INDEX([1]Calculation!$F:$F,ROW())</f>
        <v>South Carolina</v>
      </c>
      <c r="B433" t="str">
        <f>INDEX([1]Calculation!$D:$D,ROW())</f>
        <v>Winthrop University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462  rv</v>
      </c>
      <c r="E433" s="26">
        <f>INDEX([1]Calculation!$I:$I,ROW())</f>
        <v>43738</v>
      </c>
      <c r="F433" s="12">
        <f>ROUND(INDEX([1]Calculation!AL:AL,ROW()),1)</f>
        <v>4.3</v>
      </c>
      <c r="G433" s="8">
        <f>ROUND(INDEX([1]Calculation!L:L,ROW()),0)</f>
        <v>37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1</v>
      </c>
      <c r="L433" s="8">
        <f>ROUND(INDEX([1]Calculation!Q:Q,ROW()),0)</f>
        <v>8</v>
      </c>
      <c r="M433" s="8">
        <f>ROUND(INDEX([1]Calculation!R:R,ROW()),0)</f>
        <v>2</v>
      </c>
      <c r="N433" s="8">
        <f>ROUND(INDEX([1]Calculation!S:S,ROW()),0)</f>
        <v>17</v>
      </c>
      <c r="O433" s="8">
        <f>ROUND(INDEX([1]Calculation!T:T,ROW()),0)</f>
        <v>2</v>
      </c>
    </row>
    <row r="434" spans="1:15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1136  rv</v>
      </c>
      <c r="E434" s="26">
        <f>INDEX([1]Calculation!$I:$I,ROW())</f>
        <v>43738</v>
      </c>
      <c r="F434" s="12">
        <f>ROUND(INDEX([1]Calculation!AL:AL,ROW()),1)</f>
        <v>0</v>
      </c>
      <c r="G434" s="8">
        <f>ROUND(INDEX([1]Calculation!L:L,ROW()),0)</f>
        <v>21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3</v>
      </c>
    </row>
    <row r="435" spans="1:15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1379  a</v>
      </c>
      <c r="E435" s="26">
        <f>INDEX([1]Calculation!$I:$I,ROW())</f>
        <v>43738</v>
      </c>
      <c r="F435" s="12">
        <f>ROUND(INDEX([1]Calculation!AL:AL,ROW()),1)</f>
        <v>0</v>
      </c>
      <c r="G435" s="8">
        <f>ROUND(INDEX([1]Calculation!L:L,ROW()),0)</f>
        <v>18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3</v>
      </c>
      <c r="K435" s="8">
        <f>ROUND(INDEX([1]Calculation!P:P,ROW()),0)</f>
        <v>1</v>
      </c>
      <c r="L435" s="8">
        <f>ROUND(INDEX([1]Calculation!Q:Q,ROW()),0)</f>
        <v>15</v>
      </c>
      <c r="M435" s="8">
        <f>ROUND(INDEX([1]Calculation!R:R,ROW()),0)</f>
        <v>0</v>
      </c>
      <c r="N435" s="8">
        <f>ROUND(INDEX([1]Calculation!S:S,ROW()),0)</f>
        <v>14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769  lv</v>
      </c>
      <c r="E436" s="26">
        <f>INDEX([1]Calculation!$I:$I,ROW())</f>
        <v>43738</v>
      </c>
      <c r="F436" s="12">
        <f>ROUND(INDEX([1]Calculation!AL:AL,ROW()),1)</f>
        <v>0</v>
      </c>
      <c r="G436" s="8">
        <f>ROUND(INDEX([1]Calculation!L:L,ROW()),0)</f>
        <v>35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4</v>
      </c>
      <c r="K436" s="8">
        <f>ROUND(INDEX([1]Calculation!P:P,ROW()),0)</f>
        <v>0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19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1322  rv</v>
      </c>
      <c r="E437" s="26">
        <f>INDEX([1]Calculation!$I:$I,ROW())</f>
        <v>43738</v>
      </c>
      <c r="F437" s="12">
        <f>ROUND(INDEX([1]Calculation!AL:AL,ROW()),1)</f>
        <v>0</v>
      </c>
      <c r="G437" s="8">
        <f>ROUND(INDEX([1]Calculation!L:L,ROW()),0)</f>
        <v>30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4</v>
      </c>
      <c r="K437" s="8">
        <f>ROUND(INDEX([1]Calculation!P:P,ROW()),0)</f>
        <v>0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Monmouth University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434  rv</v>
      </c>
      <c r="E438" s="26">
        <f>INDEX([1]Calculation!$I:$I,ROW())</f>
        <v>43737</v>
      </c>
      <c r="F438" s="12">
        <f>ROUND(INDEX([1]Calculation!AL:AL,ROW()),1)</f>
        <v>0.1</v>
      </c>
      <c r="G438" s="8">
        <f>ROUND(INDEX([1]Calculation!L:L,ROW()),0)</f>
        <v>25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5</v>
      </c>
      <c r="K438" s="8">
        <f>ROUND(INDEX([1]Calculation!P:P,ROW()),0)</f>
        <v>1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28</v>
      </c>
      <c r="O438" s="8">
        <f>ROUND(INDEX([1]Calculation!T:T,ROW()),0)</f>
        <v>2</v>
      </c>
    </row>
    <row r="439" spans="1:15">
      <c r="A439" t="str">
        <f>INDEX([1]Calculation!$F:$F,ROW())</f>
        <v>New Hampshire</v>
      </c>
      <c r="B439" t="str">
        <f>INDEX([1]Calculation!$D:$D,ROW())</f>
        <v>St. Anselm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423  lv</v>
      </c>
      <c r="E439" s="26">
        <f>INDEX([1]Calculation!$I:$I,ROW())</f>
        <v>43737</v>
      </c>
      <c r="F439" s="12">
        <f>ROUND(INDEX([1]Calculation!AL:AL,ROW()),1)</f>
        <v>0.1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10</v>
      </c>
      <c r="K439" s="8">
        <f>ROUND(INDEX([1]Calculation!P:P,ROW()),0)</f>
        <v>3</v>
      </c>
      <c r="L439" s="8">
        <f>ROUND(INDEX([1]Calculation!Q:Q,ROW()),0)</f>
        <v>11</v>
      </c>
      <c r="M439" s="8">
        <f>ROUND(INDEX([1]Calculation!R:R,ROW()),0)</f>
        <v>2</v>
      </c>
      <c r="N439" s="8">
        <f>ROUND(INDEX([1]Calculation!S:S,ROW()),0)</f>
        <v>25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Morning Consult</v>
      </c>
      <c r="C440" t="str">
        <f>IF(INDEX([1]Calculation!$G:$G,ROW())=0,"-",INDEX([1]Calculation!$G:$G,ROW()))</f>
        <v>B/C</v>
      </c>
      <c r="D440" t="str">
        <f>INDEX([1]Calculation!$J:$J,ROW())&amp;"  "&amp;INDEX([1]Calculation!$K:$K,ROW())</f>
        <v>16274  lv</v>
      </c>
      <c r="E440" s="26">
        <f>INDEX([1]Calculation!$I:$I,ROW())</f>
        <v>43737</v>
      </c>
      <c r="F440" s="12">
        <f>ROUND(INDEX([1]Calculation!AL:AL,ROW()),1)</f>
        <v>0</v>
      </c>
      <c r="G440" s="8">
        <f>ROUND(INDEX([1]Calculation!L:L,ROW()),0)</f>
        <v>32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5</v>
      </c>
      <c r="K440" s="8">
        <f>ROUND(INDEX([1]Calculation!P:P,ROW()),0)</f>
        <v>1</v>
      </c>
      <c r="L440" s="8">
        <f>ROUND(INDEX([1]Calculation!Q:Q,ROW()),0)</f>
        <v>19</v>
      </c>
      <c r="M440" s="8">
        <f>ROUND(INDEX([1]Calculation!R:R,ROW()),0)</f>
        <v>1</v>
      </c>
      <c r="N440" s="8">
        <f>ROUND(INDEX([1]Calculation!S:S,ROW()),0)</f>
        <v>21</v>
      </c>
      <c r="O440" s="8">
        <f>ROUND(INDEX([1]Calculation!T:T,ROW()),0)</f>
        <v>3</v>
      </c>
    </row>
    <row r="441" spans="1:15">
      <c r="A441" t="str">
        <f>INDEX([1]Calculation!$F:$F,ROW())</f>
        <v>Arizona</v>
      </c>
      <c r="B441" t="str">
        <f>INDEX([1]Calculation!$D:$D,ROW())</f>
        <v>Change Research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396  lv</v>
      </c>
      <c r="E441" s="26">
        <f>INDEX([1]Calculation!$I:$I,ROW())</f>
        <v>43736</v>
      </c>
      <c r="F441" s="12">
        <f>ROUND(INDEX([1]Calculation!AL:AL,ROW()),1)</f>
        <v>1.8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13</v>
      </c>
      <c r="K441" s="8">
        <f>ROUND(INDEX([1]Calculation!P:P,ROW()),0)</f>
        <v>1</v>
      </c>
      <c r="L441" s="8">
        <f>ROUND(INDEX([1]Calculation!Q:Q,ROW()),0)</f>
        <v>19</v>
      </c>
      <c r="M441" s="8">
        <f>ROUND(INDEX([1]Calculation!R:R,ROW()),0)</f>
        <v>0</v>
      </c>
      <c r="N441" s="8">
        <f>ROUND(INDEX([1]Calculation!S:S,ROW()),0)</f>
        <v>35</v>
      </c>
      <c r="O441" s="8">
        <f>ROUND(INDEX([1]Calculation!T:T,ROW()),0)</f>
        <v>8</v>
      </c>
    </row>
    <row r="442" spans="1:15">
      <c r="A442" t="str">
        <f>INDEX([1]Calculation!$F:$F,ROW())</f>
        <v>US</v>
      </c>
      <c r="B442" t="str">
        <f>INDEX([1]Calculation!$D:$D,ROW())</f>
        <v>Swayable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3140  lv</v>
      </c>
      <c r="E442" s="26">
        <f>INDEX([1]Calculation!$I:$I,ROW())</f>
        <v>43726</v>
      </c>
      <c r="F442" s="12">
        <f>ROUND(INDEX([1]Calculation!AL:AL,ROW()),1)</f>
        <v>0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1</v>
      </c>
      <c r="L442" s="8">
        <f>ROUND(INDEX([1]Calculation!Q:Q,ROW()),0)</f>
        <v>18</v>
      </c>
      <c r="M442" s="8">
        <f>ROUND(INDEX([1]Calculation!R:R,ROW()),0)</f>
        <v>1</v>
      </c>
      <c r="N442" s="8">
        <f>ROUND(INDEX([1]Calculation!S:S,ROW()),0)</f>
        <v>16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Swayable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6341  a</v>
      </c>
      <c r="E443" s="26">
        <f>INDEX([1]Calculation!$I:$I,ROW())</f>
        <v>43726</v>
      </c>
      <c r="F443" s="12">
        <f>ROUND(INDEX([1]Calculation!AL:AL,ROW()),1)</f>
        <v>0</v>
      </c>
      <c r="G443" s="8">
        <f>ROUND(INDEX([1]Calculation!L:L,ROW()),0)</f>
        <v>29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21</v>
      </c>
      <c r="M443" s="8">
        <f>ROUND(INDEX([1]Calculation!R:R,ROW()),0)</f>
        <v>2</v>
      </c>
      <c r="N443" s="8">
        <f>ROUND(INDEX([1]Calculation!S:S,ROW()),0)</f>
        <v>13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Pew Research Center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4655  rv</v>
      </c>
      <c r="E444" s="26">
        <f>INDEX([1]Calculation!$I:$I,ROW())</f>
        <v>43723</v>
      </c>
      <c r="F444" s="12">
        <f>ROUND(INDEX([1]Calculation!AL:AL,ROW()),1)</f>
        <v>0.7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5</v>
      </c>
      <c r="K444" s="8">
        <f>ROUND(INDEX([1]Calculation!P:P,ROW()),0)</f>
        <v>1</v>
      </c>
      <c r="L444" s="8">
        <f>ROUND(INDEX([1]Calculation!Q:Q,ROW()),0)</f>
        <v>15</v>
      </c>
      <c r="M444" s="8">
        <f>ROUND(INDEX([1]Calculation!R:R,ROW()),0)</f>
        <v>0</v>
      </c>
      <c r="N444" s="8">
        <f>ROUND(INDEX([1]Calculation!S:S,ROW()),0)</f>
        <v>22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2692  a</v>
      </c>
      <c r="E445" s="26">
        <f>INDEX([1]Calculation!$I:$I,ROW())</f>
        <v>43728</v>
      </c>
      <c r="F445" s="12">
        <f>ROUND(INDEX([1]Calculation!AL:AL,ROW()),1)</f>
        <v>0</v>
      </c>
      <c r="G445" s="8">
        <f>ROUND(INDEX([1]Calculation!L:L,ROW()),0)</f>
        <v>19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3</v>
      </c>
      <c r="K445" s="8">
        <f>ROUND(INDEX([1]Calculation!P:P,ROW()),0)</f>
        <v>1</v>
      </c>
      <c r="L445" s="8">
        <f>ROUND(INDEX([1]Calculation!Q:Q,ROW()),0)</f>
        <v>17</v>
      </c>
      <c r="M445" s="8">
        <f>ROUND(INDEX([1]Calculation!R:R,ROW()),0)</f>
        <v>0</v>
      </c>
      <c r="N445" s="8">
        <f>ROUND(INDEX([1]Calculation!S:S,ROW()),0)</f>
        <v>12</v>
      </c>
      <c r="O445" s="8">
        <f>ROUND(INDEX([1]Calculation!T:T,ROW()),0)</f>
        <v>3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1840  lv</v>
      </c>
      <c r="E446" s="26">
        <f>INDEX([1]Calculation!$I:$I,ROW())</f>
        <v>43735</v>
      </c>
      <c r="F446" s="12">
        <f>ROUND(INDEX([1]Calculation!AL:AL,ROW()),1)</f>
        <v>0</v>
      </c>
      <c r="G446" s="8">
        <f>ROUND(INDEX([1]Calculation!L:L,ROW()),0)</f>
        <v>33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5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19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3100  rv</v>
      </c>
      <c r="E447" s="26">
        <f>INDEX([1]Calculation!$I:$I,ROW())</f>
        <v>43735</v>
      </c>
      <c r="F447" s="12">
        <f>ROUND(INDEX([1]Calculation!AL:AL,ROW()),1)</f>
        <v>0</v>
      </c>
      <c r="G447" s="8">
        <f>ROUND(INDEX([1]Calculation!L:L,ROW()),0)</f>
        <v>28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4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15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772  lv</v>
      </c>
      <c r="E448" s="26">
        <f>INDEX([1]Calculation!$I:$I,ROW())</f>
        <v>43735</v>
      </c>
      <c r="F448" s="12">
        <f>ROUND(INDEX([1]Calculation!AL:AL,ROW()),1)</f>
        <v>0</v>
      </c>
      <c r="G448" s="8">
        <f>ROUND(INDEX([1]Calculation!L:L,ROW()),0)</f>
        <v>33</v>
      </c>
      <c r="H448" s="8">
        <f>ROUND(INDEX([1]Calculation!M:M,ROW()),0)</f>
        <v>0</v>
      </c>
      <c r="I448" s="8">
        <f>ROUND(INDEX([1]Calculation!N:N,ROW()),0)</f>
        <v>3</v>
      </c>
      <c r="J448" s="8">
        <f>ROUND(INDEX([1]Calculation!O:O,ROW()),0)</f>
        <v>5</v>
      </c>
      <c r="K448" s="8">
        <f>ROUND(INDEX([1]Calculation!P:P,ROW()),0)</f>
        <v>2</v>
      </c>
      <c r="L448" s="8">
        <f>ROUND(INDEX([1]Calculation!Q:Q,ROW()),0)</f>
        <v>13</v>
      </c>
      <c r="M448" s="8">
        <f>ROUND(INDEX([1]Calculation!R:R,ROW()),0)</f>
        <v>1</v>
      </c>
      <c r="N448" s="8">
        <f>ROUND(INDEX([1]Calculation!S:S,ROW()),0)</f>
        <v>19</v>
      </c>
      <c r="O448" s="8">
        <f>ROUND(INDEX([1]Calculation!T:T,ROW()),0)</f>
        <v>1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1309  rv</v>
      </c>
      <c r="E449" s="26">
        <f>INDEX([1]Calculation!$I:$I,ROW())</f>
        <v>43735</v>
      </c>
      <c r="F449" s="12">
        <f>ROUND(INDEX([1]Calculation!AL:AL,ROW()),1)</f>
        <v>0</v>
      </c>
      <c r="G449" s="8">
        <f>ROUND(INDEX([1]Calculation!L:L,ROW()),0)</f>
        <v>28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4</v>
      </c>
      <c r="K449" s="8">
        <f>ROUND(INDEX([1]Calculation!P:P,ROW()),0)</f>
        <v>2</v>
      </c>
      <c r="L449" s="8">
        <f>ROUND(INDEX([1]Calculation!Q:Q,ROW()),0)</f>
        <v>13</v>
      </c>
      <c r="M449" s="8">
        <f>ROUND(INDEX([1]Calculation!R:R,ROW()),0)</f>
        <v>1</v>
      </c>
      <c r="N449" s="8">
        <f>ROUND(INDEX([1]Calculation!S:S,ROW()),0)</f>
        <v>15</v>
      </c>
      <c r="O449" s="8">
        <f>ROUND(INDEX([1]Calculation!T:T,ROW()),0)</f>
        <v>2</v>
      </c>
    </row>
    <row r="450" spans="1:15">
      <c r="A450" t="str">
        <f>INDEX([1]Calculation!$F:$F,ROW())</f>
        <v>Nevada</v>
      </c>
      <c r="B450" t="str">
        <f>INDEX([1]Calculation!$D:$D,ROW())</f>
        <v>SSRS</v>
      </c>
      <c r="C450" t="str">
        <f>IF(INDEX([1]Calculation!$G:$G,ROW())=0,"-",INDEX([1]Calculation!$G:$G,ROW()))</f>
        <v>A/B</v>
      </c>
      <c r="D450" t="str">
        <f>INDEX([1]Calculation!$J:$J,ROW())&amp;"  "&amp;INDEX([1]Calculation!$K:$K,ROW())</f>
        <v>324  lv</v>
      </c>
      <c r="E450" s="26">
        <f>INDEX([1]Calculation!$I:$I,ROW())</f>
        <v>43734</v>
      </c>
      <c r="F450" s="12">
        <f>ROUND(INDEX([1]Calculation!AL:AL,ROW()),1)</f>
        <v>3.9</v>
      </c>
      <c r="G450" s="8">
        <f>ROUND(INDEX([1]Calculation!L:L,ROW()),0)</f>
        <v>22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4</v>
      </c>
      <c r="K450" s="8">
        <f>ROUND(INDEX([1]Calculation!P:P,ROW()),0)</f>
        <v>1</v>
      </c>
      <c r="L450" s="8">
        <f>ROUND(INDEX([1]Calculation!Q:Q,ROW()),0)</f>
        <v>22</v>
      </c>
      <c r="M450" s="8">
        <f>ROUND(INDEX([1]Calculation!R:R,ROW()),0)</f>
        <v>4</v>
      </c>
      <c r="N450" s="8">
        <f>ROUND(INDEX([1]Calculation!S:S,ROW()),0)</f>
        <v>18</v>
      </c>
      <c r="O450" s="8">
        <f>ROUND(INDEX([1]Calculation!T:T,ROW()),0)</f>
        <v>3</v>
      </c>
    </row>
    <row r="451" spans="1:15">
      <c r="A451" t="str">
        <f>INDEX([1]Calculation!$F:$F,ROW())</f>
        <v>South Carolina</v>
      </c>
      <c r="B451" t="str">
        <f>INDEX([1]Calculation!$D:$D,ROW())</f>
        <v>SSRS</v>
      </c>
      <c r="C451" t="str">
        <f>IF(INDEX([1]Calculation!$G:$G,ROW())=0,"-",INDEX([1]Calculation!$G:$G,ROW()))</f>
        <v>A/B</v>
      </c>
      <c r="D451" t="str">
        <f>INDEX([1]Calculation!$J:$J,ROW())&amp;"  "&amp;INDEX([1]Calculation!$K:$K,ROW())</f>
        <v>406  lv</v>
      </c>
      <c r="E451" s="26">
        <f>INDEX([1]Calculation!$I:$I,ROW())</f>
        <v>43734</v>
      </c>
      <c r="F451" s="12">
        <f>ROUND(INDEX([1]Calculation!AL:AL,ROW()),1)</f>
        <v>4.3</v>
      </c>
      <c r="G451" s="8">
        <f>ROUND(INDEX([1]Calculation!L:L,ROW()),0)</f>
        <v>37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11</v>
      </c>
      <c r="M451" s="8">
        <f>ROUND(INDEX([1]Calculation!R:R,ROW()),0)</f>
        <v>3</v>
      </c>
      <c r="N451" s="8">
        <f>ROUND(INDEX([1]Calculation!S:S,ROW()),0)</f>
        <v>16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801  lv</v>
      </c>
      <c r="E452" s="26">
        <f>INDEX([1]Calculation!$I:$I,ROW())</f>
        <v>43734</v>
      </c>
      <c r="F452" s="12">
        <f>ROUND(INDEX([1]Calculation!AL:AL,ROW()),1)</f>
        <v>0</v>
      </c>
      <c r="G452" s="8">
        <f>ROUND(INDEX([1]Calculation!L:L,ROW()),0)</f>
        <v>31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20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1335  rv</v>
      </c>
      <c r="E453" s="26">
        <f>INDEX([1]Calculation!$I:$I,ROW())</f>
        <v>43734</v>
      </c>
      <c r="F453" s="12">
        <f>ROUND(INDEX([1]Calculation!AL:AL,ROW()),1)</f>
        <v>0</v>
      </c>
      <c r="G453" s="8">
        <f>ROUND(INDEX([1]Calculation!L:L,ROW()),0)</f>
        <v>28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3</v>
      </c>
      <c r="K453" s="8">
        <f>ROUND(INDEX([1]Calculation!P:P,ROW()),0)</f>
        <v>1</v>
      </c>
      <c r="L453" s="8">
        <f>ROUND(INDEX([1]Calculation!Q:Q,ROW()),0)</f>
        <v>14</v>
      </c>
      <c r="M453" s="8">
        <f>ROUND(INDEX([1]Calculation!R:R,ROW()),0)</f>
        <v>0</v>
      </c>
      <c r="N453" s="8">
        <f>ROUND(INDEX([1]Calculation!S:S,ROW()),0)</f>
        <v>15</v>
      </c>
      <c r="O453" s="8">
        <f>ROUND(INDEX([1]Calculation!T:T,ROW()),0)</f>
        <v>2</v>
      </c>
    </row>
    <row r="454" spans="1:15">
      <c r="A454" t="str">
        <f>INDEX([1]Calculation!$F:$F,ROW())</f>
        <v>California</v>
      </c>
      <c r="B454" t="str">
        <f>INDEX([1]Calculation!$D:$D,ROW())</f>
        <v>Public Policy Institute of California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692  lv</v>
      </c>
      <c r="E454" s="26">
        <f>INDEX([1]Calculation!$I:$I,ROW())</f>
        <v>43733</v>
      </c>
      <c r="F454" s="12">
        <f>ROUND(INDEX([1]Calculation!AL:AL,ROW()),1)</f>
        <v>0.2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1</v>
      </c>
      <c r="L454" s="8">
        <f>ROUND(INDEX([1]Calculation!Q:Q,ROW()),0)</f>
        <v>21</v>
      </c>
      <c r="M454" s="8">
        <f>ROUND(INDEX([1]Calculation!R:R,ROW()),0)</f>
        <v>1</v>
      </c>
      <c r="N454" s="8">
        <f>ROUND(INDEX([1]Calculation!S:S,ROW()),0)</f>
        <v>23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816  lv</v>
      </c>
      <c r="E455" s="26">
        <f>INDEX([1]Calculation!$I:$I,ROW())</f>
        <v>43733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2</v>
      </c>
      <c r="L455" s="8">
        <f>ROUND(INDEX([1]Calculation!Q:Q,ROW()),0)</f>
        <v>13</v>
      </c>
      <c r="M455" s="8">
        <f>ROUND(INDEX([1]Calculation!R:R,ROW()),0)</f>
        <v>0</v>
      </c>
      <c r="N455" s="8">
        <f>ROUND(INDEX([1]Calculation!S:S,ROW()),0)</f>
        <v>21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1332  rv</v>
      </c>
      <c r="E456" s="26">
        <f>INDEX([1]Calculation!$I:$I,ROW())</f>
        <v>43733</v>
      </c>
      <c r="F456" s="12">
        <f>ROUND(INDEX([1]Calculation!AL:AL,ROW()),1)</f>
        <v>0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3</v>
      </c>
      <c r="K456" s="8">
        <f>ROUND(INDEX([1]Calculation!P:P,ROW()),0)</f>
        <v>1</v>
      </c>
      <c r="L456" s="8">
        <f>ROUND(INDEX([1]Calculation!Q:Q,ROW()),0)</f>
        <v>15</v>
      </c>
      <c r="M456" s="8">
        <f>ROUND(INDEX([1]Calculation!R:R,ROW()),0)</f>
        <v>0</v>
      </c>
      <c r="N456" s="8">
        <f>ROUND(INDEX([1]Calculation!S:S,ROW()),0)</f>
        <v>16</v>
      </c>
      <c r="O456" s="8">
        <f>ROUND(INDEX([1]Calculation!T:T,ROW()),0)</f>
        <v>2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693  rv</v>
      </c>
      <c r="E457" s="26">
        <f>INDEX([1]Calculation!$I:$I,ROW())</f>
        <v>43732</v>
      </c>
      <c r="F457" s="12">
        <f>ROUND(INDEX([1]Calculation!AL:AL,ROW()),1)</f>
        <v>0</v>
      </c>
      <c r="G457" s="8">
        <f>ROUND(INDEX([1]Calculation!L:L,ROW()),0)</f>
        <v>28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3</v>
      </c>
      <c r="K457" s="8">
        <f>ROUND(INDEX([1]Calculation!P:P,ROW()),0)</f>
        <v>1</v>
      </c>
      <c r="L457" s="8">
        <f>ROUND(INDEX([1]Calculation!Q:Q,ROW()),0)</f>
        <v>16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3</v>
      </c>
    </row>
    <row r="458" spans="1:15">
      <c r="A458" t="str">
        <f>INDEX([1]Calculation!$F:$F,ROW())</f>
        <v>US</v>
      </c>
      <c r="B458" t="str">
        <f>INDEX([1]Calculation!$D:$D,ROW())</f>
        <v>YouGov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608  lv</v>
      </c>
      <c r="E458" s="26">
        <f>INDEX([1]Calculation!$I:$I,ROW())</f>
        <v>43732</v>
      </c>
      <c r="F458" s="12">
        <f>ROUND(INDEX([1]Calculation!AL:AL,ROW()),1)</f>
        <v>0</v>
      </c>
      <c r="G458" s="8">
        <f>ROUND(INDEX([1]Calculation!L:L,ROW()),0)</f>
        <v>25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7</v>
      </c>
      <c r="K458" s="8">
        <f>ROUND(INDEX([1]Calculation!P:P,ROW()),0)</f>
        <v>1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25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495  rv</v>
      </c>
      <c r="E459" s="26">
        <f>INDEX([1]Calculation!$I:$I,ROW())</f>
        <v>43732</v>
      </c>
      <c r="F459" s="12">
        <f>ROUND(INDEX([1]Calculation!AL:AL,ROW()),1)</f>
        <v>0</v>
      </c>
      <c r="G459" s="8">
        <f>ROUND(INDEX([1]Calculation!L:L,ROW()),0)</f>
        <v>22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14</v>
      </c>
      <c r="M459" s="8">
        <f>ROUND(INDEX([1]Calculation!R:R,ROW()),0)</f>
        <v>2</v>
      </c>
      <c r="N459" s="8">
        <f>ROUND(INDEX([1]Calculation!S:S,ROW()),0)</f>
        <v>17</v>
      </c>
      <c r="O459" s="8">
        <f>ROUND(INDEX([1]Calculation!T:T,ROW()),0)</f>
        <v>1</v>
      </c>
    </row>
    <row r="460" spans="1:15">
      <c r="A460" t="str">
        <f>INDEX([1]Calculation!$F:$F,ROW())</f>
        <v>US</v>
      </c>
      <c r="B460" t="str">
        <f>INDEX([1]Calculation!$D:$D,ROW())</f>
        <v>Ipsos</v>
      </c>
      <c r="C460" t="str">
        <f>IF(INDEX([1]Calculation!$G:$G,ROW())=0,"-",INDEX([1]Calculation!$G:$G,ROW()))</f>
        <v>B+</v>
      </c>
      <c r="D460" t="str">
        <f>INDEX([1]Calculation!$J:$J,ROW())&amp;"  "&amp;INDEX([1]Calculation!$K:$K,ROW())</f>
        <v>589  a</v>
      </c>
      <c r="E460" s="26">
        <f>INDEX([1]Calculation!$I:$I,ROW())</f>
        <v>43732</v>
      </c>
      <c r="F460" s="12">
        <f>ROUND(INDEX([1]Calculation!AL:AL,ROW()),1)</f>
        <v>0</v>
      </c>
      <c r="G460" s="8">
        <f>ROUND(INDEX([1]Calculation!L:L,ROW()),0)</f>
        <v>20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2</v>
      </c>
      <c r="N460" s="8">
        <f>ROUND(INDEX([1]Calculation!S:S,ROW()),0)</f>
        <v>14</v>
      </c>
      <c r="O460" s="8">
        <f>ROUND(INDEX([1]Calculation!T:T,ROW()),0)</f>
        <v>1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812  lv</v>
      </c>
      <c r="E461" s="26">
        <f>INDEX([1]Calculation!$I:$I,ROW())</f>
        <v>43732</v>
      </c>
      <c r="F461" s="12">
        <f>ROUND(INDEX([1]Calculation!AL:AL,ROW()),1)</f>
        <v>0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0</v>
      </c>
      <c r="N461" s="8">
        <f>ROUND(INDEX([1]Calculation!S:S,ROW()),0)</f>
        <v>19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1352  rv</v>
      </c>
      <c r="E462" s="26">
        <f>INDEX([1]Calculation!$I:$I,ROW())</f>
        <v>43732</v>
      </c>
      <c r="F462" s="12">
        <f>ROUND(INDEX([1]Calculation!AL:AL,ROW()),1)</f>
        <v>0</v>
      </c>
      <c r="G462" s="8">
        <f>ROUND(INDEX([1]Calculation!L:L,ROW()),0)</f>
        <v>29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16</v>
      </c>
      <c r="O462" s="8">
        <f>ROUND(INDEX([1]Calculation!T:T,ROW()),0)</f>
        <v>2</v>
      </c>
    </row>
    <row r="463" spans="1:15">
      <c r="A463" t="str">
        <f>INDEX([1]Calculation!$F:$F,ROW())</f>
        <v>US</v>
      </c>
      <c r="B463" t="str">
        <f>INDEX([1]Calculation!$D:$D,ROW())</f>
        <v>Quinnipiac University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561  rv</v>
      </c>
      <c r="E463" s="26">
        <f>INDEX([1]Calculation!$I:$I,ROW())</f>
        <v>43731</v>
      </c>
      <c r="F463" s="12">
        <f>ROUND(INDEX([1]Calculation!AL:AL,ROW()),1)</f>
        <v>0</v>
      </c>
      <c r="G463" s="8">
        <f>ROUND(INDEX([1]Calculation!L:L,ROW()),0)</f>
        <v>25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2</v>
      </c>
      <c r="L463" s="8">
        <f>ROUND(INDEX([1]Calculation!Q:Q,ROW()),0)</f>
        <v>16</v>
      </c>
      <c r="M463" s="8">
        <f>ROUND(INDEX([1]Calculation!R:R,ROW()),0)</f>
        <v>0</v>
      </c>
      <c r="N463" s="8">
        <f>ROUND(INDEX([1]Calculation!S:S,ROW()),0)</f>
        <v>27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Emerson College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462  lv</v>
      </c>
      <c r="E464" s="26">
        <f>INDEX([1]Calculation!$I:$I,ROW())</f>
        <v>43731</v>
      </c>
      <c r="F464" s="12">
        <f>ROUND(INDEX([1]Calculation!AL:AL,ROW()),1)</f>
        <v>0</v>
      </c>
      <c r="G464" s="8">
        <f>ROUND(INDEX([1]Calculation!L:L,ROW()),0)</f>
        <v>25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0</v>
      </c>
      <c r="L464" s="8">
        <f>ROUND(INDEX([1]Calculation!Q:Q,ROW()),0)</f>
        <v>22</v>
      </c>
      <c r="M464" s="8">
        <f>ROUND(INDEX([1]Calculation!R:R,ROW()),0)</f>
        <v>0</v>
      </c>
      <c r="N464" s="8">
        <f>ROUND(INDEX([1]Calculation!S:S,ROW()),0)</f>
        <v>23</v>
      </c>
      <c r="O464" s="8">
        <f>ROUND(INDEX([1]Calculation!T:T,ROW()),0)</f>
        <v>8</v>
      </c>
    </row>
    <row r="465" spans="1:15">
      <c r="A465" t="str">
        <f>INDEX([1]Calculation!$F:$F,ROW())</f>
        <v>Nevada</v>
      </c>
      <c r="B465" t="str">
        <f>INDEX([1]Calculation!$D:$D,ROW())</f>
        <v>Suffolk University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500  lv</v>
      </c>
      <c r="E465" s="26">
        <f>INDEX([1]Calculation!$I:$I,ROW())</f>
        <v>43731</v>
      </c>
      <c r="F465" s="12">
        <f>ROUND(INDEX([1]Calculation!AL:AL,ROW()),1)</f>
        <v>0.7</v>
      </c>
      <c r="G465" s="8">
        <f>ROUND(INDEX([1]Calculation!L:L,ROW()),0)</f>
        <v>23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0</v>
      </c>
      <c r="L465" s="8">
        <f>ROUND(INDEX([1]Calculation!Q:Q,ROW()),0)</f>
        <v>14</v>
      </c>
      <c r="M465" s="8">
        <f>ROUND(INDEX([1]Calculation!R:R,ROW()),0)</f>
        <v>3</v>
      </c>
      <c r="N465" s="8">
        <f>ROUND(INDEX([1]Calculation!S:S,ROW()),0)</f>
        <v>19</v>
      </c>
      <c r="O465" s="8">
        <f>ROUND(INDEX([1]Calculation!T:T,ROW()),0)</f>
        <v>3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789  lv</v>
      </c>
      <c r="E466" s="26">
        <f>INDEX([1]Calculation!$I:$I,ROW())</f>
        <v>43731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17</v>
      </c>
      <c r="M466" s="8">
        <f>ROUND(INDEX([1]Calculation!R:R,ROW()),0)</f>
        <v>0</v>
      </c>
      <c r="N466" s="8">
        <f>ROUND(INDEX([1]Calculation!S:S,ROW()),0)</f>
        <v>19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1331  rv</v>
      </c>
      <c r="E467" s="26">
        <f>INDEX([1]Calculation!$I:$I,ROW())</f>
        <v>43731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17</v>
      </c>
      <c r="M467" s="8">
        <f>ROUND(INDEX([1]Calculation!R:R,ROW()),0)</f>
        <v>1</v>
      </c>
      <c r="N467" s="8">
        <f>ROUND(INDEX([1]Calculation!S:S,ROW()),0)</f>
        <v>16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David Binder Research</v>
      </c>
      <c r="C468" t="str">
        <f>IF(INDEX([1]Calculation!$G:$G,ROW())=0,"-",INDEX([1]Calculation!$G:$G,ROW()))</f>
        <v>-</v>
      </c>
      <c r="D468" t="str">
        <f>INDEX([1]Calculation!$J:$J,ROW())&amp;"  "&amp;INDEX([1]Calculation!$K:$K,ROW())</f>
        <v>1200  lv</v>
      </c>
      <c r="E468" s="26">
        <f>INDEX([1]Calculation!$I:$I,ROW())</f>
        <v>43730</v>
      </c>
      <c r="F468" s="12">
        <f>ROUND(INDEX([1]Calculation!AL:AL,ROW()),1)</f>
        <v>0.3</v>
      </c>
      <c r="G468" s="8">
        <f>ROUND(INDEX([1]Calculation!L:L,ROW()),0)</f>
        <v>34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15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635  lv</v>
      </c>
      <c r="E469" s="26">
        <f>INDEX([1]Calculation!$I:$I,ROW())</f>
        <v>43730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38</v>
      </c>
      <c r="M469" s="8">
        <f>ROUND(INDEX([1]Calculation!R:R,ROW()),0)</f>
        <v>0</v>
      </c>
      <c r="N469" s="8">
        <f>ROUND(INDEX([1]Calculation!S:S,ROW()),0)</f>
        <v>49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Morning Consult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726  rv</v>
      </c>
      <c r="E470" s="26">
        <f>INDEX([1]Calculation!$I:$I,ROW())</f>
        <v>43730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37</v>
      </c>
      <c r="M470" s="8">
        <f>ROUND(INDEX([1]Calculation!R:R,ROW()),0)</f>
        <v>0</v>
      </c>
      <c r="N470" s="8">
        <f>ROUND(INDEX([1]Calculation!S:S,ROW()),0)</f>
        <v>46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Morning Consult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635  lv</v>
      </c>
      <c r="E471" s="26">
        <f>INDEX([1]Calculation!$I:$I,ROW())</f>
        <v>43730</v>
      </c>
      <c r="F471" s="12">
        <f>ROUND(INDEX([1]Calculation!AL:AL,ROW()),1)</f>
        <v>0</v>
      </c>
      <c r="G471" s="8">
        <f>ROUND(INDEX([1]Calculation!L:L,ROW()),0)</f>
        <v>52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37</v>
      </c>
      <c r="M471" s="8">
        <f>ROUND(INDEX([1]Calculation!R:R,ROW()),0)</f>
        <v>0</v>
      </c>
      <c r="N471" s="8">
        <f>ROUND(INDEX([1]Calculation!S:S,ROW()),0)</f>
        <v>0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726  rv</v>
      </c>
      <c r="E472" s="26">
        <f>INDEX([1]Calculation!$I:$I,ROW())</f>
        <v>43730</v>
      </c>
      <c r="F472" s="12">
        <f>ROUND(INDEX([1]Calculation!AL:AL,ROW()),1)</f>
        <v>0</v>
      </c>
      <c r="G472" s="8">
        <f>ROUND(INDEX([1]Calculation!L:L,ROW()),0)</f>
        <v>48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35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Morning Consult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635  lv</v>
      </c>
      <c r="E473" s="26">
        <f>INDEX([1]Calculation!$I:$I,ROW())</f>
        <v>43730</v>
      </c>
      <c r="F473" s="12">
        <f>ROUND(INDEX([1]Calculation!AL:AL,ROW()),1)</f>
        <v>0</v>
      </c>
      <c r="G473" s="8">
        <f>ROUND(INDEX([1]Calculation!L:L,ROW()),0)</f>
        <v>45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0</v>
      </c>
      <c r="M473" s="8">
        <f>ROUND(INDEX([1]Calculation!R:R,ROW()),0)</f>
        <v>0</v>
      </c>
      <c r="N473" s="8">
        <f>ROUND(INDEX([1]Calculation!S:S,ROW()),0)</f>
        <v>38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Morning Consult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726  rv</v>
      </c>
      <c r="E474" s="26">
        <f>INDEX([1]Calculation!$I:$I,ROW())</f>
        <v>43730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36</v>
      </c>
      <c r="O474" s="8">
        <f>ROUND(INDEX([1]Calculation!T:T,ROW()),0)</f>
        <v>0</v>
      </c>
    </row>
    <row r="475" spans="1:15">
      <c r="A475" t="str">
        <f>INDEX([1]Calculation!$F:$F,ROW())</f>
        <v>US</v>
      </c>
      <c r="B475" t="str">
        <f>INDEX([1]Calculation!$D:$D,ROW())</f>
        <v>Morning Consult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17377  lv</v>
      </c>
      <c r="E475" s="26">
        <f>INDEX([1]Calculation!$I:$I,ROW())</f>
        <v>43730</v>
      </c>
      <c r="F475" s="12">
        <f>ROUND(INDEX([1]Calculation!AL:AL,ROW()),1)</f>
        <v>0</v>
      </c>
      <c r="G475" s="8">
        <f>ROUND(INDEX([1]Calculation!L:L,ROW()),0)</f>
        <v>32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5</v>
      </c>
      <c r="K475" s="8">
        <f>ROUND(INDEX([1]Calculation!P:P,ROW()),0)</f>
        <v>2</v>
      </c>
      <c r="L475" s="8">
        <f>ROUND(INDEX([1]Calculation!Q:Q,ROW()),0)</f>
        <v>19</v>
      </c>
      <c r="M475" s="8">
        <f>ROUND(INDEX([1]Calculation!R:R,ROW()),0)</f>
        <v>1</v>
      </c>
      <c r="N475" s="8">
        <f>ROUND(INDEX([1]Calculation!S:S,ROW()),0)</f>
        <v>20</v>
      </c>
      <c r="O475" s="8">
        <f>ROUND(INDEX([1]Calculation!T:T,ROW()),0)</f>
        <v>3</v>
      </c>
    </row>
    <row r="476" spans="1:15">
      <c r="A476" t="str">
        <f>INDEX([1]Calculation!$F:$F,ROW())</f>
        <v>Georgia</v>
      </c>
      <c r="B476" t="str">
        <f>INDEX([1]Calculation!$D:$D,ROW())</f>
        <v>Landmark Communications</v>
      </c>
      <c r="C476" t="str">
        <f>IF(INDEX([1]Calculation!$G:$G,ROW())=0,"-",INDEX([1]Calculation!$G:$G,ROW()))</f>
        <v>B</v>
      </c>
      <c r="D476" t="str">
        <f>INDEX([1]Calculation!$J:$J,ROW())&amp;"  "&amp;INDEX([1]Calculation!$K:$K,ROW())</f>
        <v>500  lv</v>
      </c>
      <c r="E476" s="26">
        <f>INDEX([1]Calculation!$I:$I,ROW())</f>
        <v>43729</v>
      </c>
      <c r="F476" s="12">
        <f>ROUND(INDEX([1]Calculation!AL:AL,ROW()),1)</f>
        <v>0.4</v>
      </c>
      <c r="G476" s="8">
        <f>ROUND(INDEX([1]Calculation!L:L,ROW()),0)</f>
        <v>41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8</v>
      </c>
      <c r="M476" s="8">
        <f>ROUND(INDEX([1]Calculation!R:R,ROW()),0)</f>
        <v>0</v>
      </c>
      <c r="N476" s="8">
        <f>ROUND(INDEX([1]Calculation!S:S,ROW()),0)</f>
        <v>17</v>
      </c>
      <c r="O476" s="8">
        <f>ROUND(INDEX([1]Calculation!T:T,ROW()),0)</f>
        <v>2</v>
      </c>
    </row>
    <row r="477" spans="1:15">
      <c r="A477" t="str">
        <f>INDEX([1]Calculation!$F:$F,ROW())</f>
        <v>New Hampshire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401  lv</v>
      </c>
      <c r="E477" s="26">
        <f>INDEX([1]Calculation!$I:$I,ROW())</f>
        <v>43729</v>
      </c>
      <c r="F477" s="12">
        <f>ROUND(INDEX([1]Calculation!AL:AL,ROW()),1)</f>
        <v>0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10</v>
      </c>
      <c r="K477" s="8">
        <f>ROUND(INDEX([1]Calculation!P:P,ROW()),0)</f>
        <v>2</v>
      </c>
      <c r="L477" s="8">
        <f>ROUND(INDEX([1]Calculation!Q:Q,ROW()),0)</f>
        <v>12</v>
      </c>
      <c r="M477" s="8">
        <f>ROUND(INDEX([1]Calculation!R:R,ROW()),0)</f>
        <v>2</v>
      </c>
      <c r="N477" s="8">
        <f>ROUND(INDEX([1]Calculation!S:S,ROW()),0)</f>
        <v>27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440  rv</v>
      </c>
      <c r="E478" s="26">
        <f>INDEX([1]Calculation!$I:$I,ROW())</f>
        <v>43729</v>
      </c>
      <c r="F478" s="12">
        <f>ROUND(INDEX([1]Calculation!AL:AL,ROW()),1)</f>
        <v>0</v>
      </c>
      <c r="G478" s="8">
        <f>ROUND(INDEX([1]Calculation!L:L,ROW()),0)</f>
        <v>31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5</v>
      </c>
      <c r="K478" s="8">
        <f>ROUND(INDEX([1]Calculation!P:P,ROW()),0)</f>
        <v>2</v>
      </c>
      <c r="L478" s="8">
        <f>ROUND(INDEX([1]Calculation!Q:Q,ROW()),0)</f>
        <v>16</v>
      </c>
      <c r="M478" s="8">
        <f>ROUND(INDEX([1]Calculation!R:R,ROW()),0)</f>
        <v>1</v>
      </c>
      <c r="N478" s="8">
        <f>ROUND(INDEX([1]Calculation!S:S,ROW()),0)</f>
        <v>14</v>
      </c>
      <c r="O478" s="8">
        <f>ROUND(INDEX([1]Calculation!T:T,ROW()),0)</f>
        <v>2</v>
      </c>
    </row>
    <row r="479" spans="1:15">
      <c r="A479" t="str">
        <f>INDEX([1]Calculation!$F:$F,ROW())</f>
        <v>South Carolina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600  lv</v>
      </c>
      <c r="E479" s="26">
        <f>INDEX([1]Calculation!$I:$I,ROW())</f>
        <v>43728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9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0</v>
      </c>
    </row>
    <row r="480" spans="1:15">
      <c r="A480" t="str">
        <f>INDEX([1]Calculation!$F:$F,ROW())</f>
        <v>South Carolina</v>
      </c>
      <c r="B480" t="str">
        <f>INDEX([1]Calculation!$D:$D,ROW())</f>
        <v>Tel Opinion Research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600  lv</v>
      </c>
      <c r="E480" s="26">
        <f>INDEX([1]Calculation!$I:$I,ROW())</f>
        <v>43728</v>
      </c>
      <c r="F480" s="12">
        <f>ROUND(INDEX([1]Calculation!AL:AL,ROW()),1)</f>
        <v>2.2999999999999998</v>
      </c>
      <c r="G480" s="8">
        <f>ROUND(INDEX([1]Calculation!L:L,ROW()),0)</f>
        <v>36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3</v>
      </c>
      <c r="K480" s="8">
        <f>ROUND(INDEX([1]Calculation!P:P,ROW()),0)</f>
        <v>0</v>
      </c>
      <c r="L480" s="8">
        <f>ROUND(INDEX([1]Calculation!Q:Q,ROW()),0)</f>
        <v>7</v>
      </c>
      <c r="M480" s="8">
        <f>ROUND(INDEX([1]Calculation!R:R,ROW()),0)</f>
        <v>0</v>
      </c>
      <c r="N480" s="8">
        <f>ROUND(INDEX([1]Calculation!S:S,ROW()),0)</f>
        <v>14</v>
      </c>
      <c r="O480" s="8">
        <f>ROUND(INDEX([1]Calculation!T:T,ROW()),0)</f>
        <v>1</v>
      </c>
    </row>
    <row r="481" spans="1:15">
      <c r="A481" t="str">
        <f>INDEX([1]Calculation!$F:$F,ROW())</f>
        <v>South Carolina</v>
      </c>
      <c r="B481" t="str">
        <f>INDEX([1]Calculation!$D:$D,ROW())</f>
        <v>Tel Opinion Research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600  lv</v>
      </c>
      <c r="E481" s="26">
        <f>INDEX([1]Calculation!$I:$I,ROW())</f>
        <v>43728</v>
      </c>
      <c r="F481" s="12">
        <f>ROUND(INDEX([1]Calculation!AL:AL,ROW()),1)</f>
        <v>0</v>
      </c>
      <c r="G481" s="8">
        <f>ROUND(INDEX([1]Calculation!L:L,ROW()),0)</f>
        <v>19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2</v>
      </c>
      <c r="K481" s="8">
        <f>ROUND(INDEX([1]Calculation!P:P,ROW()),0)</f>
        <v>0</v>
      </c>
      <c r="L481" s="8">
        <f>ROUND(INDEX([1]Calculation!Q:Q,ROW()),0)</f>
        <v>3</v>
      </c>
      <c r="M481" s="8">
        <f>ROUND(INDEX([1]Calculation!R:R,ROW()),0)</f>
        <v>1</v>
      </c>
      <c r="N481" s="8">
        <f>ROUND(INDEX([1]Calculation!S:S,ROW()),0)</f>
        <v>9</v>
      </c>
      <c r="O481" s="8">
        <f>ROUND(INDEX([1]Calculation!T:T,ROW()),0)</f>
        <v>0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1831  lv</v>
      </c>
      <c r="E482" s="26">
        <f>INDEX([1]Calculation!$I:$I,ROW())</f>
        <v>43728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2</v>
      </c>
    </row>
    <row r="483" spans="1:15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761  lv</v>
      </c>
      <c r="E483" s="26">
        <f>INDEX([1]Calculation!$I:$I,ROW())</f>
        <v>43728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1</v>
      </c>
      <c r="N483" s="8">
        <f>ROUND(INDEX([1]Calculation!S:S,ROW()),0)</f>
        <v>20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1340  rv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28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1</v>
      </c>
      <c r="N484" s="8">
        <f>ROUND(INDEX([1]Calculation!S:S,ROW()),0)</f>
        <v>17</v>
      </c>
      <c r="O484" s="8">
        <f>ROUND(INDEX([1]Calculation!T:T,ROW()),0)</f>
        <v>2</v>
      </c>
    </row>
    <row r="485" spans="1:15">
      <c r="A485" t="str">
        <f>INDEX([1]Calculation!$F:$F,ROW())</f>
        <v>North Carolina</v>
      </c>
      <c r="B485" t="str">
        <f>INDEX([1]Calculation!$D:$D,ROW())</f>
        <v>High Point University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348  a</v>
      </c>
      <c r="E485" s="26">
        <f>INDEX([1]Calculation!$I:$I,ROW())</f>
        <v>43727</v>
      </c>
      <c r="F485" s="12">
        <f>ROUND(INDEX([1]Calculation!AL:AL,ROW()),1)</f>
        <v>0.1</v>
      </c>
      <c r="G485" s="8">
        <f>ROUND(INDEX([1]Calculation!L:L,ROW()),0)</f>
        <v>31</v>
      </c>
      <c r="H485" s="8">
        <f>ROUND(INDEX([1]Calculation!M:M,ROW()),0)</f>
        <v>0</v>
      </c>
      <c r="I485" s="8">
        <f>ROUND(INDEX([1]Calculation!N:N,ROW()),0)</f>
        <v>4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20</v>
      </c>
      <c r="M485" s="8">
        <f>ROUND(INDEX([1]Calculation!R:R,ROW()),0)</f>
        <v>0</v>
      </c>
      <c r="N485" s="8">
        <f>ROUND(INDEX([1]Calculation!S:S,ROW()),0)</f>
        <v>15</v>
      </c>
      <c r="O485" s="8">
        <f>ROUND(INDEX([1]Calculation!T:T,ROW()),0)</f>
        <v>4</v>
      </c>
    </row>
    <row r="486" spans="1:15">
      <c r="A486" t="str">
        <f>INDEX([1]Calculation!$F:$F,ROW())</f>
        <v>New Hampshire</v>
      </c>
      <c r="B486" t="str">
        <f>INDEX([1]Calculation!$D:$D,ROW())</f>
        <v>Tel Opinion Research</v>
      </c>
      <c r="C486" t="str">
        <f>IF(INDEX([1]Calculation!$G:$G,ROW())=0,"-",INDEX([1]Calculation!$G:$G,ROW()))</f>
        <v>B/C</v>
      </c>
      <c r="D486" t="str">
        <f>INDEX([1]Calculation!$J:$J,ROW())&amp;"  "&amp;INDEX([1]Calculation!$K:$K,ROW())</f>
        <v>600  lv</v>
      </c>
      <c r="E486" s="26">
        <f>INDEX([1]Calculation!$I:$I,ROW())</f>
        <v>43727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14</v>
      </c>
      <c r="M486" s="8">
        <f>ROUND(INDEX([1]Calculation!R:R,ROW()),0)</f>
        <v>0</v>
      </c>
      <c r="N486" s="8">
        <f>ROUND(INDEX([1]Calculation!S:S,ROW()),0)</f>
        <v>39</v>
      </c>
      <c r="O486" s="8">
        <f>ROUND(INDEX([1]Calculation!T:T,ROW()),0)</f>
        <v>0</v>
      </c>
    </row>
    <row r="487" spans="1:15">
      <c r="A487" t="str">
        <f>INDEX([1]Calculation!$F:$F,ROW())</f>
        <v>New Hampshire</v>
      </c>
      <c r="B487" t="str">
        <f>INDEX([1]Calculation!$D:$D,ROW())</f>
        <v>Tel Opinion Research</v>
      </c>
      <c r="C487" t="str">
        <f>IF(INDEX([1]Calculation!$G:$G,ROW())=0,"-",INDEX([1]Calculation!$G:$G,ROW()))</f>
        <v>B/C</v>
      </c>
      <c r="D487" t="str">
        <f>INDEX([1]Calculation!$J:$J,ROW())&amp;"  "&amp;INDEX([1]Calculation!$K:$K,ROW())</f>
        <v>600  lv</v>
      </c>
      <c r="E487" s="26">
        <f>INDEX([1]Calculation!$I:$I,ROW())</f>
        <v>43727</v>
      </c>
      <c r="F487" s="12">
        <f>ROUND(INDEX([1]Calculation!AL:AL,ROW()),1)</f>
        <v>2.2999999999999998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9</v>
      </c>
      <c r="K487" s="8">
        <f>ROUND(INDEX([1]Calculation!P:P,ROW()),0)</f>
        <v>0</v>
      </c>
      <c r="L487" s="8">
        <f>ROUND(INDEX([1]Calculation!Q:Q,ROW()),0)</f>
        <v>13</v>
      </c>
      <c r="M487" s="8">
        <f>ROUND(INDEX([1]Calculation!R:R,ROW()),0)</f>
        <v>0</v>
      </c>
      <c r="N487" s="8">
        <f>ROUND(INDEX([1]Calculation!S:S,ROW()),0)</f>
        <v>29</v>
      </c>
      <c r="O487" s="8">
        <f>ROUND(INDEX([1]Calculation!T:T,ROW()),0)</f>
        <v>1</v>
      </c>
    </row>
    <row r="488" spans="1:15">
      <c r="A488" t="str">
        <f>INDEX([1]Calculation!$F:$F,ROW())</f>
        <v>New Hampshire</v>
      </c>
      <c r="B488" t="str">
        <f>INDEX([1]Calculation!$D:$D,ROW())</f>
        <v>Tel Opinion Research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600  lv</v>
      </c>
      <c r="E488" s="26">
        <f>INDEX([1]Calculation!$I:$I,ROW())</f>
        <v>43727</v>
      </c>
      <c r="F488" s="12">
        <f>ROUND(INDEX([1]Calculation!AL:AL,ROW()),1)</f>
        <v>0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8</v>
      </c>
      <c r="M488" s="8">
        <f>ROUND(INDEX([1]Calculation!R:R,ROW()),0)</f>
        <v>0</v>
      </c>
      <c r="N488" s="8">
        <f>ROUND(INDEX([1]Calculation!S:S,ROW()),0)</f>
        <v>18</v>
      </c>
      <c r="O488" s="8">
        <f>ROUND(INDEX([1]Calculation!T:T,ROW()),0)</f>
        <v>0</v>
      </c>
    </row>
    <row r="489" spans="1:15">
      <c r="A489" t="str">
        <f>INDEX([1]Calculation!$F:$F,ROW())</f>
        <v>Maryland</v>
      </c>
      <c r="B489" t="str">
        <f>INDEX([1]Calculation!$D:$D,ROW())</f>
        <v>Goucher College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300  lv</v>
      </c>
      <c r="E489" s="26">
        <f>INDEX([1]Calculation!$I:$I,ROW())</f>
        <v>43727</v>
      </c>
      <c r="F489" s="12">
        <f>ROUND(INDEX([1]Calculation!AL:AL,ROW()),1)</f>
        <v>1.5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5</v>
      </c>
      <c r="K489" s="8">
        <f>ROUND(INDEX([1]Calculation!P:P,ROW()),0)</f>
        <v>1</v>
      </c>
      <c r="L489" s="8">
        <f>ROUND(INDEX([1]Calculation!Q:Q,ROW()),0)</f>
        <v>10</v>
      </c>
      <c r="M489" s="8">
        <f>ROUND(INDEX([1]Calculation!R:R,ROW()),0)</f>
        <v>0</v>
      </c>
      <c r="N489" s="8">
        <f>ROUND(INDEX([1]Calculation!S:S,ROW()),0)</f>
        <v>21</v>
      </c>
      <c r="O489" s="8">
        <f>ROUND(INDEX([1]Calculation!T:T,ROW()),0)</f>
        <v>1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773  lv</v>
      </c>
      <c r="E490" s="26">
        <f>INDEX([1]Calculation!$I:$I,ROW())</f>
        <v>43727</v>
      </c>
      <c r="F490" s="12">
        <f>ROUND(INDEX([1]Calculation!AL:AL,ROW()),1)</f>
        <v>0</v>
      </c>
      <c r="G490" s="8">
        <f>ROUND(INDEX([1]Calculation!L:L,ROW()),0)</f>
        <v>31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1</v>
      </c>
      <c r="N490" s="8">
        <f>ROUND(INDEX([1]Calculation!S:S,ROW()),0)</f>
        <v>19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1343  rv</v>
      </c>
      <c r="E491" s="26">
        <f>INDEX([1]Calculation!$I:$I,ROW())</f>
        <v>43727</v>
      </c>
      <c r="F491" s="12">
        <f>ROUND(INDEX([1]Calculation!AL:AL,ROW()),1)</f>
        <v>0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4</v>
      </c>
      <c r="K491" s="8">
        <f>ROUND(INDEX([1]Calculation!P:P,ROW()),0)</f>
        <v>1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</row>
    <row r="492" spans="1:15">
      <c r="A492" t="str">
        <f>INDEX([1]Calculation!$F:$F,ROW())</f>
        <v>California</v>
      </c>
      <c r="B492" t="str">
        <f>INDEX([1]Calculation!$D:$D,ROW())</f>
        <v>University of California, Berkeley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2272  lv</v>
      </c>
      <c r="E492" s="26">
        <f>INDEX([1]Calculation!$I:$I,ROW())</f>
        <v>43726</v>
      </c>
      <c r="F492" s="12">
        <f>ROUND(INDEX([1]Calculation!AL:AL,ROW()),1)</f>
        <v>0.2</v>
      </c>
      <c r="G492" s="8">
        <f>ROUND(INDEX([1]Calculation!L:L,ROW()),0)</f>
        <v>20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2</v>
      </c>
      <c r="L492" s="8">
        <f>ROUND(INDEX([1]Calculation!Q:Q,ROW()),0)</f>
        <v>19</v>
      </c>
      <c r="M492" s="8">
        <f>ROUND(INDEX([1]Calculation!R:R,ROW()),0)</f>
        <v>0</v>
      </c>
      <c r="N492" s="8">
        <f>ROUND(INDEX([1]Calculation!S:S,ROW()),0)</f>
        <v>29</v>
      </c>
      <c r="O492" s="8">
        <f>ROUND(INDEX([1]Calculation!T:T,ROW()),0)</f>
        <v>2</v>
      </c>
    </row>
    <row r="493" spans="1:15">
      <c r="A493" t="str">
        <f>INDEX([1]Calculation!$F:$F,ROW())</f>
        <v>Florida</v>
      </c>
      <c r="B493" t="str">
        <f>INDEX([1]Calculation!$D:$D,ROW())</f>
        <v>Tel Opinion Research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800  lv</v>
      </c>
      <c r="E493" s="26">
        <f>INDEX([1]Calculation!$I:$I,ROW())</f>
        <v>43726</v>
      </c>
      <c r="F493" s="12">
        <f>ROUND(INDEX([1]Calculation!AL:AL,ROW()),1)</f>
        <v>0</v>
      </c>
      <c r="G493" s="8">
        <f>ROUND(INDEX([1]Calculation!L:L,ROW()),0)</f>
        <v>43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0</v>
      </c>
      <c r="K493" s="8">
        <f>ROUND(INDEX([1]Calculation!P:P,ROW()),0)</f>
        <v>0</v>
      </c>
      <c r="L493" s="8">
        <f>ROUND(INDEX([1]Calculation!Q:Q,ROW()),0)</f>
        <v>10</v>
      </c>
      <c r="M493" s="8">
        <f>ROUND(INDEX([1]Calculation!R:R,ROW()),0)</f>
        <v>0</v>
      </c>
      <c r="N493" s="8">
        <f>ROUND(INDEX([1]Calculation!S:S,ROW()),0)</f>
        <v>26</v>
      </c>
      <c r="O493" s="8">
        <f>ROUND(INDEX([1]Calculation!T:T,ROW()),0)</f>
        <v>0</v>
      </c>
    </row>
    <row r="494" spans="1:15">
      <c r="A494" t="str">
        <f>INDEX([1]Calculation!$F:$F,ROW())</f>
        <v>Florida</v>
      </c>
      <c r="B494" t="str">
        <f>INDEX([1]Calculation!$D:$D,ROW())</f>
        <v>Tel Opinion Research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800  lv</v>
      </c>
      <c r="E494" s="26">
        <f>INDEX([1]Calculation!$I:$I,ROW())</f>
        <v>43726</v>
      </c>
      <c r="F494" s="12">
        <f>ROUND(INDEX([1]Calculation!AL:AL,ROW()),1)</f>
        <v>0.1</v>
      </c>
      <c r="G494" s="8">
        <f>ROUND(INDEX([1]Calculation!L:L,ROW()),0)</f>
        <v>37</v>
      </c>
      <c r="H494" s="8">
        <f>ROUND(INDEX([1]Calculation!M:M,ROW()),0)</f>
        <v>0</v>
      </c>
      <c r="I494" s="8">
        <f>ROUND(INDEX([1]Calculation!N:N,ROW()),0)</f>
        <v>0</v>
      </c>
      <c r="J494" s="8">
        <f>ROUND(INDEX([1]Calculation!O:O,ROW()),0)</f>
        <v>5</v>
      </c>
      <c r="K494" s="8">
        <f>ROUND(INDEX([1]Calculation!P:P,ROW()),0)</f>
        <v>0</v>
      </c>
      <c r="L494" s="8">
        <f>ROUND(INDEX([1]Calculation!Q:Q,ROW()),0)</f>
        <v>9</v>
      </c>
      <c r="M494" s="8">
        <f>ROUND(INDEX([1]Calculation!R:R,ROW()),0)</f>
        <v>0</v>
      </c>
      <c r="N494" s="8">
        <f>ROUND(INDEX([1]Calculation!S:S,ROW()),0)</f>
        <v>18</v>
      </c>
      <c r="O494" s="8">
        <f>ROUND(INDEX([1]Calculation!T:T,ROW()),0)</f>
        <v>2</v>
      </c>
    </row>
    <row r="495" spans="1:15">
      <c r="A495" t="str">
        <f>INDEX([1]Calculation!$F:$F,ROW())</f>
        <v>Florida</v>
      </c>
      <c r="B495" t="str">
        <f>INDEX([1]Calculation!$D:$D,ROW())</f>
        <v>Tel Opinion Research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800  lv</v>
      </c>
      <c r="E495" s="26">
        <f>INDEX([1]Calculation!$I:$I,ROW())</f>
        <v>43726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2</v>
      </c>
      <c r="K495" s="8">
        <f>ROUND(INDEX([1]Calculation!P:P,ROW()),0)</f>
        <v>0</v>
      </c>
      <c r="L495" s="8">
        <f>ROUND(INDEX([1]Calculation!Q:Q,ROW()),0)</f>
        <v>5</v>
      </c>
      <c r="M495" s="8">
        <f>ROUND(INDEX([1]Calculation!R:R,ROW()),0)</f>
        <v>0</v>
      </c>
      <c r="N495" s="8">
        <f>ROUND(INDEX([1]Calculation!S:S,ROW()),0)</f>
        <v>11</v>
      </c>
      <c r="O495" s="8">
        <f>ROUND(INDEX([1]Calculation!T:T,ROW()),0)</f>
        <v>1</v>
      </c>
    </row>
    <row r="496" spans="1:15">
      <c r="A496" t="str">
        <f>INDEX([1]Calculation!$F:$F,ROW())</f>
        <v>Iowa</v>
      </c>
      <c r="B496" t="str">
        <f>INDEX([1]Calculation!$D:$D,ROW())</f>
        <v>Selzer &amp; Co.</v>
      </c>
      <c r="C496" t="str">
        <f>IF(INDEX([1]Calculation!$G:$G,ROW())=0,"-",INDEX([1]Calculation!$G:$G,ROW()))</f>
        <v>A+</v>
      </c>
      <c r="D496" t="str">
        <f>INDEX([1]Calculation!$J:$J,ROW())&amp;"  "&amp;INDEX([1]Calculation!$K:$K,ROW())</f>
        <v>602  lv</v>
      </c>
      <c r="E496" s="26">
        <f>INDEX([1]Calculation!$I:$I,ROW())</f>
        <v>43726</v>
      </c>
      <c r="F496" s="12">
        <f>ROUND(INDEX([1]Calculation!AL:AL,ROW()),1)</f>
        <v>0.3</v>
      </c>
      <c r="G496" s="8">
        <f>ROUND(INDEX([1]Calculation!L:L,ROW()),0)</f>
        <v>20</v>
      </c>
      <c r="H496" s="8">
        <f>ROUND(INDEX([1]Calculation!M:M,ROW()),0)</f>
        <v>0</v>
      </c>
      <c r="I496" s="8">
        <f>ROUND(INDEX([1]Calculation!N:N,ROW()),0)</f>
        <v>3</v>
      </c>
      <c r="J496" s="8">
        <f>ROUND(INDEX([1]Calculation!O:O,ROW()),0)</f>
        <v>9</v>
      </c>
      <c r="K496" s="8">
        <f>ROUND(INDEX([1]Calculation!P:P,ROW()),0)</f>
        <v>3</v>
      </c>
      <c r="L496" s="8">
        <f>ROUND(INDEX([1]Calculation!Q:Q,ROW()),0)</f>
        <v>11</v>
      </c>
      <c r="M496" s="8">
        <f>ROUND(INDEX([1]Calculation!R:R,ROW()),0)</f>
        <v>2</v>
      </c>
      <c r="N496" s="8">
        <f>ROUND(INDEX([1]Calculation!S:S,ROW()),0)</f>
        <v>22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768  lv</v>
      </c>
      <c r="E497" s="26">
        <f>INDEX([1]Calculation!$I:$I,ROW())</f>
        <v>43726</v>
      </c>
      <c r="F497" s="12">
        <f>ROUND(INDEX([1]Calculation!AL:AL,ROW()),1)</f>
        <v>0</v>
      </c>
      <c r="G497" s="8">
        <f>ROUND(INDEX([1]Calculation!L:L,ROW()),0)</f>
        <v>34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18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1326  rv</v>
      </c>
      <c r="E498" s="26">
        <f>INDEX([1]Calculation!$I:$I,ROW())</f>
        <v>43726</v>
      </c>
      <c r="F498" s="12">
        <f>ROUND(INDEX([1]Calculation!AL:AL,ROW()),1)</f>
        <v>0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16</v>
      </c>
      <c r="O498" s="8">
        <f>ROUND(INDEX([1]Calculation!T:T,ROW()),0)</f>
        <v>3</v>
      </c>
    </row>
    <row r="499" spans="1:15">
      <c r="A499" t="str">
        <f>INDEX([1]Calculation!$F:$F,ROW())</f>
        <v>US</v>
      </c>
      <c r="B499" t="str">
        <f>INDEX([1]Calculation!$D:$D,ROW())</f>
        <v>Zogby Interactive/JZ Analytics</v>
      </c>
      <c r="C499" t="str">
        <f>IF(INDEX([1]Calculation!$G:$G,ROW())=0,"-",INDEX([1]Calculation!$G:$G,ROW()))</f>
        <v>C</v>
      </c>
      <c r="D499" t="str">
        <f>INDEX([1]Calculation!$J:$J,ROW())&amp;"  "&amp;INDEX([1]Calculation!$K:$K,ROW())</f>
        <v>601  lv</v>
      </c>
      <c r="E499" s="26">
        <f>INDEX([1]Calculation!$I:$I,ROW())</f>
        <v>43725</v>
      </c>
      <c r="F499" s="12">
        <f>ROUND(INDEX([1]Calculation!AL:AL,ROW()),1)</f>
        <v>0</v>
      </c>
      <c r="G499" s="8">
        <f>ROUND(INDEX([1]Calculation!L:L,ROW()),0)</f>
        <v>31</v>
      </c>
      <c r="H499" s="8">
        <f>ROUND(INDEX([1]Calculation!M:M,ROW()),0)</f>
        <v>0</v>
      </c>
      <c r="I499" s="8">
        <f>ROUND(INDEX([1]Calculation!N:N,ROW()),0)</f>
        <v>4</v>
      </c>
      <c r="J499" s="8">
        <f>ROUND(INDEX([1]Calculation!O:O,ROW()),0)</f>
        <v>6</v>
      </c>
      <c r="K499" s="8">
        <f>ROUND(INDEX([1]Calculation!P:P,ROW()),0)</f>
        <v>3</v>
      </c>
      <c r="L499" s="8">
        <f>ROUND(INDEX([1]Calculation!Q:Q,ROW()),0)</f>
        <v>17</v>
      </c>
      <c r="M499" s="8">
        <f>ROUND(INDEX([1]Calculation!R:R,ROW()),0)</f>
        <v>0</v>
      </c>
      <c r="N499" s="8">
        <f>ROUND(INDEX([1]Calculation!S:S,ROW()),0)</f>
        <v>17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Fox News/Beacon Research/Shaw &amp; Co. Research</v>
      </c>
      <c r="C500" t="str">
        <f>IF(INDEX([1]Calculation!$G:$G,ROW())=0,"-",INDEX([1]Calculation!$G:$G,ROW()))</f>
        <v>A-</v>
      </c>
      <c r="D500" t="str">
        <f>INDEX([1]Calculation!$J:$J,ROW())&amp;"  "&amp;INDEX([1]Calculation!$K:$K,ROW())</f>
        <v>480  lv</v>
      </c>
      <c r="E500" s="26">
        <f>INDEX([1]Calculation!$I:$I,ROW())</f>
        <v>43725</v>
      </c>
      <c r="F500" s="12">
        <f>ROUND(INDEX([1]Calculation!AL:AL,ROW()),1)</f>
        <v>0</v>
      </c>
      <c r="G500" s="8">
        <f>ROUND(INDEX([1]Calculation!L:L,ROW()),0)</f>
        <v>29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18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Fox News/Beacon Research/Shaw &amp; Co. Research</v>
      </c>
      <c r="C501" t="str">
        <f>IF(INDEX([1]Calculation!$G:$G,ROW())=0,"-",INDEX([1]Calculation!$G:$G,ROW()))</f>
        <v>A-</v>
      </c>
      <c r="D501" t="str">
        <f>INDEX([1]Calculation!$J:$J,ROW())&amp;"  "&amp;INDEX([1]Calculation!$K:$K,ROW())</f>
        <v>480  lv</v>
      </c>
      <c r="E501" s="26">
        <f>INDEX([1]Calculation!$I:$I,ROW())</f>
        <v>43725</v>
      </c>
      <c r="F501" s="12">
        <f>ROUND(INDEX([1]Calculation!AL:AL,ROW()),1)</f>
        <v>0</v>
      </c>
      <c r="G501" s="8">
        <f>ROUND(INDEX([1]Calculation!L:L,ROW()),0)</f>
        <v>53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37</v>
      </c>
      <c r="O501" s="8">
        <f>ROUND(INDEX([1]Calculation!T:T,ROW()),0)</f>
        <v>0</v>
      </c>
    </row>
    <row r="502" spans="1:15">
      <c r="A502" t="str">
        <f>INDEX([1]Calculation!$F:$F,ROW())</f>
        <v>Iowa</v>
      </c>
      <c r="B502" t="str">
        <f>INDEX([1]Calculation!$D:$D,ROW())</f>
        <v>Civiqs</v>
      </c>
      <c r="C502" t="str">
        <f>IF(INDEX([1]Calculation!$G:$G,ROW())=0,"-",INDEX([1]Calculation!$G:$G,ROW()))</f>
        <v>-</v>
      </c>
      <c r="D502" t="str">
        <f>INDEX([1]Calculation!$J:$J,ROW())&amp;"  "&amp;INDEX([1]Calculation!$K:$K,ROW())</f>
        <v>572  lv</v>
      </c>
      <c r="E502" s="26">
        <f>INDEX([1]Calculation!$I:$I,ROW())</f>
        <v>43725</v>
      </c>
      <c r="F502" s="12">
        <f>ROUND(INDEX([1]Calculation!AL:AL,ROW()),1)</f>
        <v>0</v>
      </c>
      <c r="G502" s="8">
        <f>ROUND(INDEX([1]Calculation!L:L,ROW()),0)</f>
        <v>16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13</v>
      </c>
      <c r="K502" s="8">
        <f>ROUND(INDEX([1]Calculation!P:P,ROW()),0)</f>
        <v>3</v>
      </c>
      <c r="L502" s="8">
        <f>ROUND(INDEX([1]Calculation!Q:Q,ROW()),0)</f>
        <v>16</v>
      </c>
      <c r="M502" s="8">
        <f>ROUND(INDEX([1]Calculation!R:R,ROW()),0)</f>
        <v>2</v>
      </c>
      <c r="N502" s="8">
        <f>ROUND(INDEX([1]Calculation!S:S,ROW()),0)</f>
        <v>24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YouGov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603  lv</v>
      </c>
      <c r="E503" s="26">
        <f>INDEX([1]Calculation!$I:$I,ROW())</f>
        <v>43725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8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3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799  lv</v>
      </c>
      <c r="E504" s="26">
        <f>INDEX([1]Calculation!$I:$I,ROW())</f>
        <v>43725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5</v>
      </c>
      <c r="K504" s="8">
        <f>ROUND(INDEX([1]Calculation!P:P,ROW()),0)</f>
        <v>2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1329  rv</v>
      </c>
      <c r="E505" s="26">
        <f>INDEX([1]Calculation!$I:$I,ROW())</f>
        <v>43725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13</v>
      </c>
      <c r="O505" s="8">
        <f>ROUND(INDEX([1]Calculation!T:T,ROW()),0)</f>
        <v>3</v>
      </c>
    </row>
    <row r="506" spans="1:15">
      <c r="A506" t="str">
        <f>INDEX([1]Calculation!$F:$F,ROW())</f>
        <v>Missouri</v>
      </c>
      <c r="B506" t="str">
        <f>INDEX([1]Calculation!$D:$D,ROW())</f>
        <v>Show Me Victories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400  lv</v>
      </c>
      <c r="E506" s="26">
        <f>INDEX([1]Calculation!$I:$I,ROW())</f>
        <v>43724</v>
      </c>
      <c r="F506" s="12">
        <f>ROUND(INDEX([1]Calculation!AL:AL,ROW()),1)</f>
        <v>1.6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10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0</v>
      </c>
      <c r="N506" s="8">
        <f>ROUND(INDEX([1]Calculation!S:S,ROW()),0)</f>
        <v>22</v>
      </c>
      <c r="O506" s="8">
        <f>ROUND(INDEX([1]Calculation!T:T,ROW()),0)</f>
        <v>1</v>
      </c>
    </row>
    <row r="507" spans="1:15">
      <c r="A507" t="str">
        <f>INDEX([1]Calculation!$F:$F,ROW())</f>
        <v>New Jersey</v>
      </c>
      <c r="B507" t="str">
        <f>INDEX([1]Calculation!$D:$D,ROW())</f>
        <v>Monmouth University</v>
      </c>
      <c r="C507" t="str">
        <f>IF(INDEX([1]Calculation!$G:$G,ROW())=0,"-",INDEX([1]Calculation!$G:$G,ROW()))</f>
        <v>A+</v>
      </c>
      <c r="D507" t="str">
        <f>INDEX([1]Calculation!$J:$J,ROW())&amp;"  "&amp;INDEX([1]Calculation!$K:$K,ROW())</f>
        <v>325  rv</v>
      </c>
      <c r="E507" s="26">
        <f>INDEX([1]Calculation!$I:$I,ROW())</f>
        <v>43724</v>
      </c>
      <c r="F507" s="12">
        <f>ROUND(INDEX([1]Calculation!AL:AL,ROW()),1)</f>
        <v>5.4</v>
      </c>
      <c r="G507" s="8">
        <f>ROUND(INDEX([1]Calculation!L:L,ROW()),0)</f>
        <v>26</v>
      </c>
      <c r="H507" s="8">
        <f>ROUND(INDEX([1]Calculation!M:M,ROW()),0)</f>
        <v>0</v>
      </c>
      <c r="I507" s="8">
        <f>ROUND(INDEX([1]Calculation!N:N,ROW()),0)</f>
        <v>9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0</v>
      </c>
      <c r="N507" s="8">
        <f>ROUND(INDEX([1]Calculation!S:S,ROW()),0)</f>
        <v>20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Civiqs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1291  lv</v>
      </c>
      <c r="E508" s="26">
        <f>INDEX([1]Calculation!$I:$I,ROW())</f>
        <v>43724</v>
      </c>
      <c r="F508" s="12">
        <f>ROUND(INDEX([1]Calculation!AL:AL,ROW()),1)</f>
        <v>2.5</v>
      </c>
      <c r="G508" s="8">
        <f>ROUND(INDEX([1]Calculation!L:L,ROW()),0)</f>
        <v>24</v>
      </c>
      <c r="H508" s="8">
        <f>ROUND(INDEX([1]Calculation!M:M,ROW()),0)</f>
        <v>0</v>
      </c>
      <c r="I508" s="8">
        <f>ROUND(INDEX([1]Calculation!N:N,ROW()),0)</f>
        <v>1</v>
      </c>
      <c r="J508" s="8">
        <f>ROUND(INDEX([1]Calculation!O:O,ROW()),0)</f>
        <v>7</v>
      </c>
      <c r="K508" s="8">
        <f>ROUND(INDEX([1]Calculation!P:P,ROW()),0)</f>
        <v>1</v>
      </c>
      <c r="L508" s="8">
        <f>ROUND(INDEX([1]Calculation!Q:Q,ROW()),0)</f>
        <v>14</v>
      </c>
      <c r="M508" s="8">
        <f>ROUND(INDEX([1]Calculation!R:R,ROW()),0)</f>
        <v>1</v>
      </c>
      <c r="N508" s="8">
        <f>ROUND(INDEX([1]Calculation!S:S,ROW()),0)</f>
        <v>30</v>
      </c>
      <c r="O508" s="8">
        <f>ROUND(INDEX([1]Calculation!T:T,ROW()),0)</f>
        <v>2</v>
      </c>
    </row>
    <row r="509" spans="1:15">
      <c r="A509" t="str">
        <f>INDEX([1]Calculation!$F:$F,ROW())</f>
        <v>Iowa</v>
      </c>
      <c r="B509" t="str">
        <f>INDEX([1]Calculation!$D:$D,ROW())</f>
        <v>David Binder Research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500  lv</v>
      </c>
      <c r="E509" s="26">
        <f>INDEX([1]Calculation!$I:$I,ROW())</f>
        <v>43724</v>
      </c>
      <c r="F509" s="12">
        <f>ROUND(INDEX([1]Calculation!AL:AL,ROW()),1)</f>
        <v>0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12</v>
      </c>
      <c r="K509" s="8">
        <f>ROUND(INDEX([1]Calculation!P:P,ROW()),0)</f>
        <v>8</v>
      </c>
      <c r="L509" s="8">
        <f>ROUND(INDEX([1]Calculation!Q:Q,ROW()),0)</f>
        <v>9</v>
      </c>
      <c r="M509" s="8">
        <f>ROUND(INDEX([1]Calculation!R:R,ROW()),0)</f>
        <v>3</v>
      </c>
      <c r="N509" s="8">
        <f>ROUND(INDEX([1]Calculation!S:S,ROW()),0)</f>
        <v>23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SurveyUSA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1017  lv</v>
      </c>
      <c r="E510" s="26">
        <f>INDEX([1]Calculation!$I:$I,ROW())</f>
        <v>43724</v>
      </c>
      <c r="F510" s="12">
        <f>ROUND(INDEX([1]Calculation!AL:AL,ROW()),1)</f>
        <v>0.1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4</v>
      </c>
      <c r="J510" s="8">
        <f>ROUND(INDEX([1]Calculation!O:O,ROW()),0)</f>
        <v>5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19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NBC News/Wall Street Journal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506  lv</v>
      </c>
      <c r="E511" s="26">
        <f>INDEX([1]Calculation!$I:$I,ROW())</f>
        <v>43724</v>
      </c>
      <c r="F511" s="12">
        <f>ROUND(INDEX([1]Calculation!AL:AL,ROW()),1)</f>
        <v>0.1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4</v>
      </c>
    </row>
    <row r="512" spans="1:15">
      <c r="A512" t="str">
        <f>INDEX([1]Calculation!$F:$F,ROW())</f>
        <v>California</v>
      </c>
      <c r="B512" t="str">
        <f>INDEX([1]Calculation!$D:$D,ROW())</f>
        <v>Emerson College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424  lv</v>
      </c>
      <c r="E512" s="26">
        <f>INDEX([1]Calculation!$I:$I,ROW())</f>
        <v>43724</v>
      </c>
      <c r="F512" s="12">
        <f>ROUND(INDEX([1]Calculation!AL:AL,ROW()),1)</f>
        <v>2.5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4</v>
      </c>
      <c r="K512" s="8">
        <f>ROUND(INDEX([1]Calculation!P:P,ROW()),0)</f>
        <v>0</v>
      </c>
      <c r="L512" s="8">
        <f>ROUND(INDEX([1]Calculation!Q:Q,ROW()),0)</f>
        <v>26</v>
      </c>
      <c r="M512" s="8">
        <f>ROUND(INDEX([1]Calculation!R:R,ROW()),0)</f>
        <v>1</v>
      </c>
      <c r="N512" s="8">
        <f>ROUND(INDEX([1]Calculation!S:S,ROW()),0)</f>
        <v>20</v>
      </c>
      <c r="O512" s="8">
        <f>ROUND(INDEX([1]Calculation!T:T,ROW()),0)</f>
        <v>7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812  lv</v>
      </c>
      <c r="E513" s="26">
        <f>INDEX([1]Calculation!$I:$I,ROW())</f>
        <v>43724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4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14</v>
      </c>
      <c r="M513" s="8">
        <f>ROUND(INDEX([1]Calculation!R:R,ROW()),0)</f>
        <v>1</v>
      </c>
      <c r="N513" s="8">
        <f>ROUND(INDEX([1]Calculation!S:S,ROW()),0)</f>
        <v>14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1332  rv</v>
      </c>
      <c r="E514" s="26">
        <f>INDEX([1]Calculation!$I:$I,ROW())</f>
        <v>43724</v>
      </c>
      <c r="F514" s="12">
        <f>ROUND(INDEX([1]Calculation!AL:AL,ROW()),1)</f>
        <v>0</v>
      </c>
      <c r="G514" s="8">
        <f>ROUND(INDEX([1]Calculation!L:L,ROW()),0)</f>
        <v>29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12</v>
      </c>
      <c r="O514" s="8">
        <f>ROUND(INDEX([1]Calculation!T:T,ROW()),0)</f>
        <v>2</v>
      </c>
    </row>
    <row r="515" spans="1:15">
      <c r="A515" t="str">
        <f>INDEX([1]Calculation!$F:$F,ROW())</f>
        <v>Virginia</v>
      </c>
      <c r="B515" t="str">
        <f>INDEX([1]Calculation!$D:$D,ROW())</f>
        <v>Research America Inc.</v>
      </c>
      <c r="C515" t="str">
        <f>IF(INDEX([1]Calculation!$G:$G,ROW())=0,"-",INDEX([1]Calculation!$G:$G,ROW()))</f>
        <v>B/C</v>
      </c>
      <c r="D515" t="str">
        <f>INDEX([1]Calculation!$J:$J,ROW())&amp;"  "&amp;INDEX([1]Calculation!$K:$K,ROW())</f>
        <v>882  rv</v>
      </c>
      <c r="E515" s="26">
        <f>INDEX([1]Calculation!$I:$I,ROW())</f>
        <v>43723</v>
      </c>
      <c r="F515" s="12">
        <f>ROUND(INDEX([1]Calculation!AL:AL,ROW()),1)</f>
        <v>2.6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4</v>
      </c>
      <c r="K515" s="8">
        <f>ROUND(INDEX([1]Calculation!P:P,ROW()),0)</f>
        <v>2</v>
      </c>
      <c r="L515" s="8">
        <f>ROUND(INDEX([1]Calculation!Q:Q,ROW()),0)</f>
        <v>9</v>
      </c>
      <c r="M515" s="8">
        <f>ROUND(INDEX([1]Calculation!R:R,ROW()),0)</f>
        <v>0</v>
      </c>
      <c r="N515" s="8">
        <f>ROUND(INDEX([1]Calculation!S:S,ROW()),0)</f>
        <v>9</v>
      </c>
      <c r="O515" s="8">
        <f>ROUND(INDEX([1]Calculation!T:T,ROW()),0)</f>
        <v>2</v>
      </c>
    </row>
    <row r="516" spans="1:15">
      <c r="A516" t="str">
        <f>INDEX([1]Calculation!$F:$F,ROW())</f>
        <v>Virginia</v>
      </c>
      <c r="B516" t="str">
        <f>INDEX([1]Calculation!$D:$D,ROW())</f>
        <v>Research America Inc.</v>
      </c>
      <c r="C516" t="str">
        <f>IF(INDEX([1]Calculation!$G:$G,ROW())=0,"-",INDEX([1]Calculation!$G:$G,ROW()))</f>
        <v>B/C</v>
      </c>
      <c r="D516" t="str">
        <f>INDEX([1]Calculation!$J:$J,ROW())&amp;"  "&amp;INDEX([1]Calculation!$K:$K,ROW())</f>
        <v>1009  a</v>
      </c>
      <c r="E516" s="26">
        <f>INDEX([1]Calculation!$I:$I,ROW())</f>
        <v>43723</v>
      </c>
      <c r="F516" s="12">
        <f>ROUND(INDEX([1]Calculation!AL:AL,ROW()),1)</f>
        <v>0</v>
      </c>
      <c r="G516" s="8">
        <f>ROUND(INDEX([1]Calculation!L:L,ROW()),0)</f>
        <v>23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4</v>
      </c>
      <c r="K516" s="8">
        <f>ROUND(INDEX([1]Calculation!P:P,ROW()),0)</f>
        <v>2</v>
      </c>
      <c r="L516" s="8">
        <f>ROUND(INDEX([1]Calculation!Q:Q,ROW()),0)</f>
        <v>10</v>
      </c>
      <c r="M516" s="8">
        <f>ROUND(INDEX([1]Calculation!R:R,ROW()),0)</f>
        <v>0</v>
      </c>
      <c r="N516" s="8">
        <f>ROUND(INDEX([1]Calculation!S:S,ROW()),0)</f>
        <v>10</v>
      </c>
      <c r="O516" s="8">
        <f>ROUND(INDEX([1]Calculation!T:T,ROW()),0)</f>
        <v>3</v>
      </c>
    </row>
    <row r="517" spans="1:15">
      <c r="A517" t="str">
        <f>INDEX([1]Calculation!$F:$F,ROW())</f>
        <v>California</v>
      </c>
      <c r="B517" t="str">
        <f>INDEX([1]Calculation!$D:$D,ROW())</f>
        <v>Change Research</v>
      </c>
      <c r="C517" t="str">
        <f>IF(INDEX([1]Calculation!$G:$G,ROW())=0,"-",INDEX([1]Calculation!$G:$G,ROW()))</f>
        <v>C</v>
      </c>
      <c r="D517" t="str">
        <f>INDEX([1]Calculation!$J:$J,ROW())&amp;"  "&amp;INDEX([1]Calculation!$K:$K,ROW())</f>
        <v>3325  lv</v>
      </c>
      <c r="E517" s="26">
        <f>INDEX([1]Calculation!$I:$I,ROW())</f>
        <v>43723</v>
      </c>
      <c r="F517" s="12">
        <f>ROUND(INDEX([1]Calculation!AL:AL,ROW()),1)</f>
        <v>0.1</v>
      </c>
      <c r="G517" s="8">
        <f>ROUND(INDEX([1]Calculation!L:L,ROW()),0)</f>
        <v>18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10</v>
      </c>
      <c r="K517" s="8">
        <f>ROUND(INDEX([1]Calculation!P:P,ROW()),0)</f>
        <v>1</v>
      </c>
      <c r="L517" s="8">
        <f>ROUND(INDEX([1]Calculation!Q:Q,ROW()),0)</f>
        <v>23</v>
      </c>
      <c r="M517" s="8">
        <f>ROUND(INDEX([1]Calculation!R:R,ROW()),0)</f>
        <v>0</v>
      </c>
      <c r="N517" s="8">
        <f>ROUND(INDEX([1]Calculation!S:S,ROW()),0)</f>
        <v>25</v>
      </c>
      <c r="O517" s="8">
        <f>ROUND(INDEX([1]Calculation!T:T,ROW()),0)</f>
        <v>3</v>
      </c>
    </row>
    <row r="518" spans="1:15">
      <c r="A518" t="str">
        <f>INDEX([1]Calculation!$F:$F,ROW())</f>
        <v>Texas</v>
      </c>
      <c r="B518" t="str">
        <f>INDEX([1]Calculation!$D:$D,ROW())</f>
        <v>University of Texas at Tyler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474  rv</v>
      </c>
      <c r="E518" s="26">
        <f>INDEX([1]Calculation!$I:$I,ROW())</f>
        <v>43723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6</v>
      </c>
      <c r="J518" s="8">
        <f>ROUND(INDEX([1]Calculation!O:O,ROW()),0)</f>
        <v>4</v>
      </c>
      <c r="K518" s="8">
        <f>ROUND(INDEX([1]Calculation!P:P,ROW()),0)</f>
        <v>0</v>
      </c>
      <c r="L518" s="8">
        <f>ROUND(INDEX([1]Calculation!Q:Q,ROW()),0)</f>
        <v>17</v>
      </c>
      <c r="M518" s="8">
        <f>ROUND(INDEX([1]Calculation!R:R,ROW()),0)</f>
        <v>1</v>
      </c>
      <c r="N518" s="8">
        <f>ROUND(INDEX([1]Calculation!S:S,ROW()),0)</f>
        <v>11</v>
      </c>
      <c r="O518" s="8">
        <f>ROUND(INDEX([1]Calculation!T:T,ROW()),0)</f>
        <v>1</v>
      </c>
    </row>
    <row r="519" spans="1:15">
      <c r="A519" t="str">
        <f>INDEX([1]Calculation!$F:$F,ROW())</f>
        <v>Florida</v>
      </c>
      <c r="B519" t="str">
        <f>INDEX([1]Calculation!$D:$D,ROW())</f>
        <v>Florida Atlantic University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407  lv</v>
      </c>
      <c r="E519" s="26">
        <f>INDEX([1]Calculation!$I:$I,ROW())</f>
        <v>43723</v>
      </c>
      <c r="F519" s="12">
        <f>ROUND(INDEX([1]Calculation!AL:AL,ROW()),1)</f>
        <v>0.3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5</v>
      </c>
      <c r="K519" s="8">
        <f>ROUND(INDEX([1]Calculation!P:P,ROW()),0)</f>
        <v>0</v>
      </c>
      <c r="L519" s="8">
        <f>ROUND(INDEX([1]Calculation!Q:Q,ROW()),0)</f>
        <v>14</v>
      </c>
      <c r="M519" s="8">
        <f>ROUND(INDEX([1]Calculation!R:R,ROW()),0)</f>
        <v>0</v>
      </c>
      <c r="N519" s="8">
        <f>ROUND(INDEX([1]Calculation!S:S,ROW()),0)</f>
        <v>24</v>
      </c>
      <c r="O519" s="8">
        <f>ROUND(INDEX([1]Calculation!T:T,ROW()),0)</f>
        <v>2</v>
      </c>
    </row>
    <row r="520" spans="1:15">
      <c r="A520" t="str">
        <f>INDEX([1]Calculation!$F:$F,ROW())</f>
        <v>California</v>
      </c>
      <c r="B520" t="str">
        <f>INDEX([1]Calculation!$D:$D,ROW())</f>
        <v>SurveyUSA</v>
      </c>
      <c r="C520" t="str">
        <f>IF(INDEX([1]Calculation!$G:$G,ROW())=0,"-",INDEX([1]Calculation!$G:$G,ROW()))</f>
        <v>A</v>
      </c>
      <c r="D520" t="str">
        <f>INDEX([1]Calculation!$J:$J,ROW())&amp;"  "&amp;INDEX([1]Calculation!$K:$K,ROW())</f>
        <v>547  lv</v>
      </c>
      <c r="E520" s="26">
        <f>INDEX([1]Calculation!$I:$I,ROW())</f>
        <v>43723</v>
      </c>
      <c r="F520" s="12">
        <f>ROUND(INDEX([1]Calculation!AL:AL,ROW()),1)</f>
        <v>0</v>
      </c>
      <c r="G520" s="8">
        <f>ROUND(INDEX([1]Calculation!L:L,ROW()),0)</f>
        <v>27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3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0</v>
      </c>
      <c r="N520" s="8">
        <f>ROUND(INDEX([1]Calculation!S:S,ROW()),0)</f>
        <v>16</v>
      </c>
      <c r="O520" s="8">
        <f>ROUND(INDEX([1]Calculation!T:T,ROW()),0)</f>
        <v>7</v>
      </c>
    </row>
    <row r="521" spans="1:15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7487  lv</v>
      </c>
      <c r="E521" s="26">
        <f>INDEX([1]Calculation!$I:$I,ROW())</f>
        <v>43723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2</v>
      </c>
      <c r="L521" s="8">
        <f>ROUND(INDEX([1]Calculation!Q:Q,ROW()),0)</f>
        <v>20</v>
      </c>
      <c r="M521" s="8">
        <f>ROUND(INDEX([1]Calculation!R:R,ROW()),0)</f>
        <v>1</v>
      </c>
      <c r="N521" s="8">
        <f>ROUND(INDEX([1]Calculation!S:S,ROW()),0)</f>
        <v>18</v>
      </c>
      <c r="O521" s="8">
        <f>ROUND(INDEX([1]Calculation!T:T,ROW()),0)</f>
        <v>3</v>
      </c>
    </row>
    <row r="522" spans="1:15">
      <c r="A522" t="str">
        <f>INDEX([1]Calculation!$F:$F,ROW())</f>
        <v>California</v>
      </c>
      <c r="B522" t="str">
        <f>INDEX([1]Calculation!$D:$D,ROW())</f>
        <v>Capitol Weekly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599  lv</v>
      </c>
      <c r="E522" s="26">
        <f>INDEX([1]Calculation!$I:$I,ROW())</f>
        <v>43721</v>
      </c>
      <c r="F522" s="12">
        <f>ROUND(INDEX([1]Calculation!AL:AL,ROW()),1)</f>
        <v>0</v>
      </c>
      <c r="G522" s="8">
        <f>ROUND(INDEX([1]Calculation!L:L,ROW()),0)</f>
        <v>18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0</v>
      </c>
      <c r="N522" s="8">
        <f>ROUND(INDEX([1]Calculation!S:S,ROW()),0)</f>
        <v>29</v>
      </c>
      <c r="O522" s="8">
        <f>ROUND(INDEX([1]Calculation!T:T,ROW()),0)</f>
        <v>4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1865  lv</v>
      </c>
      <c r="E523" s="26">
        <f>INDEX([1]Calculation!$I:$I,ROW())</f>
        <v>43721</v>
      </c>
      <c r="F523" s="12">
        <f>ROUND(INDEX([1]Calculation!AL:AL,ROW()),1)</f>
        <v>0</v>
      </c>
      <c r="G523" s="8">
        <f>ROUND(INDEX([1]Calculation!L:L,ROW()),0)</f>
        <v>35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15</v>
      </c>
      <c r="O523" s="8">
        <f>ROUND(INDEX([1]Calculation!T:T,ROW()),0)</f>
        <v>3</v>
      </c>
    </row>
    <row r="524" spans="1:15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3074  rv</v>
      </c>
      <c r="E524" s="26">
        <f>INDEX([1]Calculation!$I:$I,ROW())</f>
        <v>43721</v>
      </c>
      <c r="F524" s="12">
        <f>ROUND(INDEX([1]Calculation!AL:AL,ROW()),1)</f>
        <v>0</v>
      </c>
      <c r="G524" s="8">
        <f>ROUND(INDEX([1]Calculation!L:L,ROW()),0)</f>
        <v>29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1</v>
      </c>
      <c r="N524" s="8">
        <f>ROUND(INDEX([1]Calculation!S:S,ROW()),0)</f>
        <v>12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799  lv</v>
      </c>
      <c r="E525" s="26">
        <f>INDEX([1]Calculation!$I:$I,ROW())</f>
        <v>43721</v>
      </c>
      <c r="F525" s="12">
        <f>ROUND(INDEX([1]Calculation!AL:AL,ROW()),1)</f>
        <v>0</v>
      </c>
      <c r="G525" s="8">
        <f>ROUND(INDEX([1]Calculation!L:L,ROW()),0)</f>
        <v>38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14</v>
      </c>
      <c r="M525" s="8">
        <f>ROUND(INDEX([1]Calculation!R:R,ROW()),0)</f>
        <v>2</v>
      </c>
      <c r="N525" s="8">
        <f>ROUND(INDEX([1]Calculation!S:S,ROW()),0)</f>
        <v>15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1302  rv</v>
      </c>
      <c r="E526" s="26">
        <f>INDEX([1]Calculation!$I:$I,ROW())</f>
        <v>43721</v>
      </c>
      <c r="F526" s="12">
        <f>ROUND(INDEX([1]Calculation!AL:AL,ROW()),1)</f>
        <v>0</v>
      </c>
      <c r="G526" s="8">
        <f>ROUND(INDEX([1]Calculation!L:L,ROW()),0)</f>
        <v>31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1</v>
      </c>
      <c r="N526" s="8">
        <f>ROUND(INDEX([1]Calculation!S:S,ROW()),0)</f>
        <v>12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Civiqs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1784  lv</v>
      </c>
      <c r="E527" s="26">
        <f>INDEX([1]Calculation!$I:$I,ROW())</f>
        <v>43720</v>
      </c>
      <c r="F527" s="12">
        <f>ROUND(INDEX([1]Calculation!AL:AL,ROW()),1)</f>
        <v>0.3</v>
      </c>
      <c r="G527" s="8">
        <f>ROUND(INDEX([1]Calculation!L:L,ROW()),0)</f>
        <v>23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7</v>
      </c>
      <c r="K527" s="8">
        <f>ROUND(INDEX([1]Calculation!P:P,ROW()),0)</f>
        <v>1</v>
      </c>
      <c r="L527" s="8">
        <f>ROUND(INDEX([1]Calculation!Q:Q,ROW()),0)</f>
        <v>15</v>
      </c>
      <c r="M527" s="8">
        <f>ROUND(INDEX([1]Calculation!R:R,ROW()),0)</f>
        <v>0</v>
      </c>
      <c r="N527" s="8">
        <f>ROUND(INDEX([1]Calculation!S:S,ROW()),0)</f>
        <v>28</v>
      </c>
      <c r="O527" s="8">
        <f>ROUND(INDEX([1]Calculation!T:T,ROW()),0)</f>
        <v>2</v>
      </c>
    </row>
    <row r="528" spans="1:15">
      <c r="A528" t="str">
        <f>INDEX([1]Calculation!$F:$F,ROW())</f>
        <v>Arizona</v>
      </c>
      <c r="B528" t="str">
        <f>INDEX([1]Calculation!$D:$D,ROW())</f>
        <v>Bendixen &amp; Amandi International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250  rv</v>
      </c>
      <c r="E528" s="26">
        <f>INDEX([1]Calculation!$I:$I,ROW())</f>
        <v>43720</v>
      </c>
      <c r="F528" s="12">
        <f>ROUND(INDEX([1]Calculation!AL:AL,ROW()),1)</f>
        <v>1.6</v>
      </c>
      <c r="G528" s="8">
        <f>ROUND(INDEX([1]Calculation!L:L,ROW()),0)</f>
        <v>29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18</v>
      </c>
      <c r="M528" s="8">
        <f>ROUND(INDEX([1]Calculation!R:R,ROW()),0)</f>
        <v>0</v>
      </c>
      <c r="N528" s="8">
        <f>ROUND(INDEX([1]Calculation!S:S,ROW()),0)</f>
        <v>24</v>
      </c>
      <c r="O528" s="8">
        <f>ROUND(INDEX([1]Calculation!T:T,ROW()),0)</f>
        <v>2</v>
      </c>
    </row>
    <row r="529" spans="1:15">
      <c r="A529" t="str">
        <f>INDEX([1]Calculation!$F:$F,ROW())</f>
        <v>New York</v>
      </c>
      <c r="B529" t="str">
        <f>INDEX([1]Calculation!$D:$D,ROW())</f>
        <v>Siena College</v>
      </c>
      <c r="C529" t="str">
        <f>IF(INDEX([1]Calculation!$G:$G,ROW())=0,"-",INDEX([1]Calculation!$G:$G,ROW()))</f>
        <v>A-</v>
      </c>
      <c r="D529" t="str">
        <f>INDEX([1]Calculation!$J:$J,ROW())&amp;"  "&amp;INDEX([1]Calculation!$K:$K,ROW())</f>
        <v>359  rv</v>
      </c>
      <c r="E529" s="26">
        <f>INDEX([1]Calculation!$I:$I,ROW())</f>
        <v>43720</v>
      </c>
      <c r="F529" s="12">
        <f>ROUND(INDEX([1]Calculation!AL:AL,ROW()),1)</f>
        <v>0.1</v>
      </c>
      <c r="G529" s="8">
        <f>ROUND(INDEX([1]Calculation!L:L,ROW()),0)</f>
        <v>22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15</v>
      </c>
      <c r="M529" s="8">
        <f>ROUND(INDEX([1]Calculation!R:R,ROW()),0)</f>
        <v>0</v>
      </c>
      <c r="N529" s="8">
        <f>ROUND(INDEX([1]Calculation!S:S,ROW()),0)</f>
        <v>17</v>
      </c>
      <c r="O529" s="8">
        <f>ROUND(INDEX([1]Calculation!T:T,ROW()),0)</f>
        <v>1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801  lv</v>
      </c>
      <c r="E530" s="26">
        <f>INDEX([1]Calculation!$I:$I,ROW())</f>
        <v>43720</v>
      </c>
      <c r="F530" s="12">
        <f>ROUND(INDEX([1]Calculation!AL:AL,ROW()),1)</f>
        <v>0</v>
      </c>
      <c r="G530" s="8">
        <f>ROUND(INDEX([1]Calculation!L:L,ROW()),0)</f>
        <v>38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14</v>
      </c>
      <c r="M530" s="8">
        <f>ROUND(INDEX([1]Calculation!R:R,ROW()),0)</f>
        <v>1</v>
      </c>
      <c r="N530" s="8">
        <f>ROUND(INDEX([1]Calculation!S:S,ROW()),0)</f>
        <v>15</v>
      </c>
      <c r="O530" s="8">
        <f>ROUND(INDEX([1]Calculation!T:T,ROW()),0)</f>
        <v>2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1319  rv</v>
      </c>
      <c r="E531" s="26">
        <f>INDEX([1]Calculation!$I:$I,ROW())</f>
        <v>43720</v>
      </c>
      <c r="F531" s="12">
        <f>ROUND(INDEX([1]Calculation!AL:AL,ROW()),1)</f>
        <v>0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3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1</v>
      </c>
      <c r="N531" s="8">
        <f>ROUND(INDEX([1]Calculation!S:S,ROW()),0)</f>
        <v>11</v>
      </c>
      <c r="O531" s="8">
        <f>ROUND(INDEX([1]Calculation!T:T,ROW()),0)</f>
        <v>2</v>
      </c>
    </row>
    <row r="532" spans="1:15">
      <c r="A532" t="str">
        <f>INDEX([1]Calculation!$F:$F,ROW())</f>
        <v>Georgia</v>
      </c>
      <c r="B532" t="str">
        <f>INDEX([1]Calculation!$D:$D,ROW())</f>
        <v>Change Research</v>
      </c>
      <c r="C532" t="str">
        <f>IF(INDEX([1]Calculation!$G:$G,ROW())=0,"-",INDEX([1]Calculation!$G:$G,ROW()))</f>
        <v>C</v>
      </c>
      <c r="D532" t="str">
        <f>INDEX([1]Calculation!$J:$J,ROW())&amp;"  "&amp;INDEX([1]Calculation!$K:$K,ROW())</f>
        <v>755  lv</v>
      </c>
      <c r="E532" s="26">
        <f>INDEX([1]Calculation!$I:$I,ROW())</f>
        <v>43719</v>
      </c>
      <c r="F532" s="12">
        <f>ROUND(INDEX([1]Calculation!AL:AL,ROW()),1)</f>
        <v>2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GQR Research (GQRR)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241  lv</v>
      </c>
      <c r="E533" s="26">
        <f>INDEX([1]Calculation!$I:$I,ROW())</f>
        <v>43719</v>
      </c>
      <c r="F533" s="12">
        <f>ROUND(INDEX([1]Calculation!AL:AL,ROW()),1)</f>
        <v>1.6</v>
      </c>
      <c r="G533" s="8">
        <f>ROUND(INDEX([1]Calculation!L:L,ROW()),0)</f>
        <v>30</v>
      </c>
      <c r="H533" s="8">
        <f>ROUND(INDEX([1]Calculation!M:M,ROW()),0)</f>
        <v>0</v>
      </c>
      <c r="I533" s="8">
        <f>ROUND(INDEX([1]Calculation!N:N,ROW()),0)</f>
        <v>4</v>
      </c>
      <c r="J533" s="8">
        <f>ROUND(INDEX([1]Calculation!O:O,ROW()),0)</f>
        <v>4</v>
      </c>
      <c r="K533" s="8">
        <f>ROUND(INDEX([1]Calculation!P:P,ROW()),0)</f>
        <v>2</v>
      </c>
      <c r="L533" s="8">
        <f>ROUND(INDEX([1]Calculation!Q:Q,ROW()),0)</f>
        <v>21</v>
      </c>
      <c r="M533" s="8">
        <f>ROUND(INDEX([1]Calculation!R:R,ROW()),0)</f>
        <v>0</v>
      </c>
      <c r="N533" s="8">
        <f>ROUND(INDEX([1]Calculation!S:S,ROW()),0)</f>
        <v>19</v>
      </c>
      <c r="O533" s="8">
        <f>ROUND(INDEX([1]Calculation!T:T,ROW()),0)</f>
        <v>2</v>
      </c>
    </row>
    <row r="534" spans="1:15">
      <c r="A534" t="str">
        <f>INDEX([1]Calculation!$F:$F,ROW())</f>
        <v>New Hampshire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595  lv</v>
      </c>
      <c r="E534" s="26">
        <f>INDEX([1]Calculation!$I:$I,ROW())</f>
        <v>43719</v>
      </c>
      <c r="F534" s="12">
        <f>ROUND(INDEX([1]Calculation!AL:AL,ROW()),1)</f>
        <v>2.2999999999999998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21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807  lv</v>
      </c>
      <c r="E535" s="26">
        <f>INDEX([1]Calculation!$I:$I,ROW())</f>
        <v>43719</v>
      </c>
      <c r="F535" s="12">
        <f>ROUND(INDEX([1]Calculation!AL:AL,ROW()),1)</f>
        <v>0</v>
      </c>
      <c r="G535" s="8">
        <f>ROUND(INDEX([1]Calculation!L:L,ROW()),0)</f>
        <v>35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1</v>
      </c>
      <c r="N535" s="8">
        <f>ROUND(INDEX([1]Calculation!S:S,ROW()),0)</f>
        <v>15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1313  rv</v>
      </c>
      <c r="E536" s="26">
        <f>INDEX([1]Calculation!$I:$I,ROW())</f>
        <v>43719</v>
      </c>
      <c r="F536" s="12">
        <f>ROUND(INDEX([1]Calculation!AL:AL,ROW()),1)</f>
        <v>0</v>
      </c>
      <c r="G536" s="8">
        <f>ROUND(INDEX([1]Calculation!L:L,ROW()),0)</f>
        <v>30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4</v>
      </c>
      <c r="K536" s="8">
        <f>ROUND(INDEX([1]Calculation!P:P,ROW()),0)</f>
        <v>1</v>
      </c>
      <c r="L536" s="8">
        <f>ROUND(INDEX([1]Calculation!Q:Q,ROW()),0)</f>
        <v>18</v>
      </c>
      <c r="M536" s="8">
        <f>ROUND(INDEX([1]Calculation!R:R,ROW()),0)</f>
        <v>1</v>
      </c>
      <c r="N536" s="8">
        <f>ROUND(INDEX([1]Calculation!S:S,ROW()),0)</f>
        <v>11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McLaughlin &amp; Associates</v>
      </c>
      <c r="C537" t="str">
        <f>IF(INDEX([1]Calculation!$G:$G,ROW())=0,"-",INDEX([1]Calculation!$G:$G,ROW()))</f>
        <v>C/D</v>
      </c>
      <c r="D537" t="str">
        <f>INDEX([1]Calculation!$J:$J,ROW())&amp;"  "&amp;INDEX([1]Calculation!$K:$K,ROW())</f>
        <v>454  lv</v>
      </c>
      <c r="E537" s="26">
        <f>INDEX([1]Calculation!$I:$I,ROW())</f>
        <v>43718</v>
      </c>
      <c r="F537" s="12">
        <f>ROUND(INDEX([1]Calculation!AL:AL,ROW()),1)</f>
        <v>0</v>
      </c>
      <c r="G537" s="8">
        <f>ROUND(INDEX([1]Calculation!L:L,ROW()),0)</f>
        <v>28</v>
      </c>
      <c r="H537" s="8">
        <f>ROUND(INDEX([1]Calculation!M:M,ROW()),0)</f>
        <v>0</v>
      </c>
      <c r="I537" s="8">
        <f>ROUND(INDEX([1]Calculation!N:N,ROW()),0)</f>
        <v>4</v>
      </c>
      <c r="J537" s="8">
        <f>ROUND(INDEX([1]Calculation!O:O,ROW()),0)</f>
        <v>6</v>
      </c>
      <c r="K537" s="8">
        <f>ROUND(INDEX([1]Calculation!P:P,ROW()),0)</f>
        <v>1</v>
      </c>
      <c r="L537" s="8">
        <f>ROUND(INDEX([1]Calculation!Q:Q,ROW()),0)</f>
        <v>21</v>
      </c>
      <c r="M537" s="8">
        <f>ROUND(INDEX([1]Calculation!R:R,ROW()),0)</f>
        <v>0</v>
      </c>
      <c r="N537" s="8">
        <f>ROUND(INDEX([1]Calculation!S:S,ROW()),0)</f>
        <v>12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Ipsos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557  rv</v>
      </c>
      <c r="E538" s="26">
        <f>INDEX([1]Calculation!$I:$I,ROW())</f>
        <v>43718</v>
      </c>
      <c r="F538" s="12">
        <f>ROUND(INDEX([1]Calculation!AL:AL,ROW()),1)</f>
        <v>0</v>
      </c>
      <c r="G538" s="8">
        <f>ROUND(INDEX([1]Calculation!L:L,ROW()),0)</f>
        <v>22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4</v>
      </c>
      <c r="K538" s="8">
        <f>ROUND(INDEX([1]Calculation!P:P,ROW()),0)</f>
        <v>1</v>
      </c>
      <c r="L538" s="8">
        <f>ROUND(INDEX([1]Calculation!Q:Q,ROW()),0)</f>
        <v>16</v>
      </c>
      <c r="M538" s="8">
        <f>ROUND(INDEX([1]Calculation!R:R,ROW()),0)</f>
        <v>1</v>
      </c>
      <c r="N538" s="8">
        <f>ROUND(INDEX([1]Calculation!S:S,ROW()),0)</f>
        <v>11</v>
      </c>
      <c r="O538" s="8">
        <f>ROUND(INDEX([1]Calculation!T:T,ROW()),0)</f>
        <v>3</v>
      </c>
    </row>
    <row r="539" spans="1:15">
      <c r="A539" t="str">
        <f>INDEX([1]Calculation!$F:$F,ROW())</f>
        <v>US</v>
      </c>
      <c r="B539" t="str">
        <f>INDEX([1]Calculation!$D:$D,ROW())</f>
        <v>Ipsos</v>
      </c>
      <c r="C539" t="str">
        <f>IF(INDEX([1]Calculation!$G:$G,ROW())=0,"-",INDEX([1]Calculation!$G:$G,ROW()))</f>
        <v>B+</v>
      </c>
      <c r="D539" t="str">
        <f>INDEX([1]Calculation!$J:$J,ROW())&amp;"  "&amp;INDEX([1]Calculation!$K:$K,ROW())</f>
        <v>615  a</v>
      </c>
      <c r="E539" s="26">
        <f>INDEX([1]Calculation!$I:$I,ROW())</f>
        <v>43718</v>
      </c>
      <c r="F539" s="12">
        <f>ROUND(INDEX([1]Calculation!AL:AL,ROW()),1)</f>
        <v>0</v>
      </c>
      <c r="G539" s="8">
        <f>ROUND(INDEX([1]Calculation!L:L,ROW()),0)</f>
        <v>22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16</v>
      </c>
      <c r="M539" s="8">
        <f>ROUND(INDEX([1]Calculation!R:R,ROW()),0)</f>
        <v>1</v>
      </c>
      <c r="N539" s="8">
        <f>ROUND(INDEX([1]Calculation!S:S,ROW()),0)</f>
        <v>11</v>
      </c>
      <c r="O539" s="8">
        <f>ROUND(INDEX([1]Calculation!T:T,ROW()),0)</f>
        <v>3</v>
      </c>
    </row>
    <row r="540" spans="1:15">
      <c r="A540" t="str">
        <f>INDEX([1]Calculation!$F:$F,ROW())</f>
        <v>New Hampshire</v>
      </c>
      <c r="B540" t="str">
        <f>INDEX([1]Calculation!$D:$D,ROW())</f>
        <v>RKM Research and Communications Inc.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425  lv</v>
      </c>
      <c r="E540" s="26">
        <f>INDEX([1]Calculation!$I:$I,ROW())</f>
        <v>43718</v>
      </c>
      <c r="F540" s="12">
        <f>ROUND(INDEX([1]Calculation!AL:AL,ROW()),1)</f>
        <v>0</v>
      </c>
      <c r="G540" s="8">
        <f>ROUND(INDEX([1]Calculation!L:L,ROW()),0)</f>
        <v>21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29</v>
      </c>
      <c r="M540" s="8">
        <f>ROUND(INDEX([1]Calculation!R:R,ROW()),0)</f>
        <v>0</v>
      </c>
      <c r="N540" s="8">
        <f>ROUND(INDEX([1]Calculation!S:S,ROW()),0)</f>
        <v>17</v>
      </c>
      <c r="O540" s="8">
        <f>ROUND(INDEX([1]Calculation!T:T,ROW()),0)</f>
        <v>5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632  lv</v>
      </c>
      <c r="E541" s="26">
        <f>INDEX([1]Calculation!$I:$I,ROW())</f>
        <v>43718</v>
      </c>
      <c r="F541" s="12">
        <f>ROUND(INDEX([1]Calculation!AL:AL,ROW()),1)</f>
        <v>0</v>
      </c>
      <c r="G541" s="8">
        <f>ROUND(INDEX([1]Calculation!L:L,ROW()),0)</f>
        <v>24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24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815  lv</v>
      </c>
      <c r="E542" s="26">
        <f>INDEX([1]Calculation!$I:$I,ROW())</f>
        <v>43718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17</v>
      </c>
      <c r="M542" s="8">
        <f>ROUND(INDEX([1]Calculation!R:R,ROW()),0)</f>
        <v>1</v>
      </c>
      <c r="N542" s="8">
        <f>ROUND(INDEX([1]Calculation!S:S,ROW()),0)</f>
        <v>15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1339  rv</v>
      </c>
      <c r="E543" s="26">
        <f>INDEX([1]Calculation!$I:$I,ROW())</f>
        <v>43718</v>
      </c>
      <c r="F543" s="12">
        <f>ROUND(INDEX([1]Calculation!AL:AL,ROW()),1)</f>
        <v>0</v>
      </c>
      <c r="G543" s="8">
        <f>ROUND(INDEX([1]Calculation!L:L,ROW()),0)</f>
        <v>29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17</v>
      </c>
      <c r="M543" s="8">
        <f>ROUND(INDEX([1]Calculation!R:R,ROW()),0)</f>
        <v>2</v>
      </c>
      <c r="N543" s="8">
        <f>ROUND(INDEX([1]Calculation!S:S,ROW()),0)</f>
        <v>12</v>
      </c>
      <c r="O543" s="8">
        <f>ROUND(INDEX([1]Calculation!T:T,ROW()),0)</f>
        <v>3</v>
      </c>
    </row>
    <row r="544" spans="1:15">
      <c r="A544" t="str">
        <f>INDEX([1]Calculation!$F:$F,ROW())</f>
        <v>US</v>
      </c>
      <c r="B544" t="str">
        <f>INDEX([1]Calculation!$D:$D,ROW())</f>
        <v>SSRS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908  rv</v>
      </c>
      <c r="E544" s="26">
        <f>INDEX([1]Calculation!$I:$I,ROW())</f>
        <v>43717</v>
      </c>
      <c r="F544" s="12">
        <f>ROUND(INDEX([1]Calculation!AL:AL,ROW()),1)</f>
        <v>0</v>
      </c>
      <c r="G544" s="8">
        <f>ROUND(INDEX([1]Calculation!L:L,ROW()),0)</f>
        <v>24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18</v>
      </c>
      <c r="O544" s="8">
        <f>ROUND(INDEX([1]Calculation!T:T,ROW()),0)</f>
        <v>2</v>
      </c>
    </row>
    <row r="545" spans="1:15">
      <c r="A545" t="str">
        <f>INDEX([1]Calculation!$F:$F,ROW())</f>
        <v>Texas</v>
      </c>
      <c r="B545" t="str">
        <f>INDEX([1]Calculation!$D:$D,ROW())</f>
        <v>Quinnipiac University</v>
      </c>
      <c r="C545" t="str">
        <f>IF(INDEX([1]Calculation!$G:$G,ROW())=0,"-",INDEX([1]Calculation!$G:$G,ROW()))</f>
        <v>A</v>
      </c>
      <c r="D545" t="str">
        <f>INDEX([1]Calculation!$J:$J,ROW())&amp;"  "&amp;INDEX([1]Calculation!$K:$K,ROW())</f>
        <v>456  rv</v>
      </c>
      <c r="E545" s="26">
        <f>INDEX([1]Calculation!$I:$I,ROW())</f>
        <v>43717</v>
      </c>
      <c r="F545" s="12">
        <f>ROUND(INDEX([1]Calculation!AL:AL,ROW()),1)</f>
        <v>5.0999999999999996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3</v>
      </c>
      <c r="K545" s="8">
        <f>ROUND(INDEX([1]Calculation!P:P,ROW()),0)</f>
        <v>2</v>
      </c>
      <c r="L545" s="8">
        <f>ROUND(INDEX([1]Calculation!Q:Q,ROW()),0)</f>
        <v>12</v>
      </c>
      <c r="M545" s="8">
        <f>ROUND(INDEX([1]Calculation!R:R,ROW()),0)</f>
        <v>0</v>
      </c>
      <c r="N545" s="8">
        <f>ROUND(INDEX([1]Calculation!S:S,ROW()),0)</f>
        <v>18</v>
      </c>
      <c r="O545" s="8">
        <f>ROUND(INDEX([1]Calculation!T:T,ROW()),0)</f>
        <v>1</v>
      </c>
    </row>
    <row r="546" spans="1:15">
      <c r="A546" t="str">
        <f>INDEX([1]Calculation!$F:$F,ROW())</f>
        <v>New Hampshire</v>
      </c>
      <c r="B546" t="str">
        <f>INDEX([1]Calculation!$D:$D,ROW())</f>
        <v>Emerson College</v>
      </c>
      <c r="C546" t="str">
        <f>IF(INDEX([1]Calculation!$G:$G,ROW())=0,"-",INDEX([1]Calculation!$G:$G,ROW()))</f>
        <v>B-</v>
      </c>
      <c r="D546" t="str">
        <f>INDEX([1]Calculation!$J:$J,ROW())&amp;"  "&amp;INDEX([1]Calculation!$K:$K,ROW())</f>
        <v>483  lv</v>
      </c>
      <c r="E546" s="26">
        <f>INDEX([1]Calculation!$I:$I,ROW())</f>
        <v>43717</v>
      </c>
      <c r="F546" s="12">
        <f>ROUND(INDEX([1]Calculation!AL:AL,ROW()),1)</f>
        <v>0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4</v>
      </c>
      <c r="J546" s="8">
        <f>ROUND(INDEX([1]Calculation!O:O,ROW()),0)</f>
        <v>11</v>
      </c>
      <c r="K546" s="8">
        <f>ROUND(INDEX([1]Calculation!P:P,ROW()),0)</f>
        <v>1</v>
      </c>
      <c r="L546" s="8">
        <f>ROUND(INDEX([1]Calculation!Q:Q,ROW()),0)</f>
        <v>13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788  lv</v>
      </c>
      <c r="E547" s="26">
        <f>INDEX([1]Calculation!$I:$I,ROW())</f>
        <v>43717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17</v>
      </c>
      <c r="M547" s="8">
        <f>ROUND(INDEX([1]Calculation!R:R,ROW()),0)</f>
        <v>1</v>
      </c>
      <c r="N547" s="8">
        <f>ROUND(INDEX([1]Calculation!S:S,ROW()),0)</f>
        <v>15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1322  rv</v>
      </c>
      <c r="E548" s="26">
        <f>INDEX([1]Calculation!$I:$I,ROW())</f>
        <v>43717</v>
      </c>
      <c r="F548" s="12">
        <f>ROUND(INDEX([1]Calculation!AL:AL,ROW()),1)</f>
        <v>0</v>
      </c>
      <c r="G548" s="8">
        <f>ROUND(INDEX([1]Calculation!L:L,ROW()),0)</f>
        <v>26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2</v>
      </c>
      <c r="N548" s="8">
        <f>ROUND(INDEX([1]Calculation!S:S,ROW()),0)</f>
        <v>13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454  rv</v>
      </c>
      <c r="E549" s="26">
        <f>INDEX([1]Calculation!$I:$I,ROW())</f>
        <v>43716</v>
      </c>
      <c r="F549" s="12">
        <f>ROUND(INDEX([1]Calculation!AL:AL,ROW()),1)</f>
        <v>0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1</v>
      </c>
      <c r="N549" s="8">
        <f>ROUND(INDEX([1]Calculation!S:S,ROW()),0)</f>
        <v>12</v>
      </c>
      <c r="O549" s="8">
        <f>ROUND(INDEX([1]Calculation!T:T,ROW()),0)</f>
        <v>5</v>
      </c>
    </row>
    <row r="550" spans="1:15">
      <c r="A550" t="str">
        <f>INDEX([1]Calculation!$F:$F,ROW())</f>
        <v>US</v>
      </c>
      <c r="B550" t="str">
        <f>INDEX([1]Calculation!$D:$D,ROW())</f>
        <v>USC Dornsife/LA Times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2462  lv</v>
      </c>
      <c r="E550" s="26">
        <f>INDEX([1]Calculation!$I:$I,ROW())</f>
        <v>43716</v>
      </c>
      <c r="F550" s="12">
        <f>ROUND(INDEX([1]Calculation!AL:AL,ROW()),1)</f>
        <v>0.2</v>
      </c>
      <c r="G550" s="8">
        <f>ROUND(INDEX([1]Calculation!L:L,ROW()),0)</f>
        <v>28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0</v>
      </c>
      <c r="N550" s="8">
        <f>ROUND(INDEX([1]Calculation!S:S,ROW()),0)</f>
        <v>11</v>
      </c>
      <c r="O550" s="8">
        <f>ROUND(INDEX([1]Calculation!T:T,ROW()),0)</f>
        <v>2</v>
      </c>
    </row>
    <row r="551" spans="1:15">
      <c r="A551" t="str">
        <f>INDEX([1]Calculation!$F:$F,ROW())</f>
        <v>Texas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552  lv</v>
      </c>
      <c r="E551" s="26">
        <f>INDEX([1]Calculation!$I:$I,ROW())</f>
        <v>43716</v>
      </c>
      <c r="F551" s="12">
        <f>ROUND(INDEX([1]Calculation!AL:AL,ROW()),1)</f>
        <v>0.1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12</v>
      </c>
      <c r="M551" s="8">
        <f>ROUND(INDEX([1]Calculation!R:R,ROW()),0)</f>
        <v>0</v>
      </c>
      <c r="N551" s="8">
        <f>ROUND(INDEX([1]Calculation!S:S,ROW()),0)</f>
        <v>18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Morning Consult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17824  lv</v>
      </c>
      <c r="E552" s="26">
        <f>INDEX([1]Calculation!$I:$I,ROW())</f>
        <v>43716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21</v>
      </c>
      <c r="M552" s="8">
        <f>ROUND(INDEX([1]Calculation!R:R,ROW()),0)</f>
        <v>1</v>
      </c>
      <c r="N552" s="8">
        <f>ROUND(INDEX([1]Calculation!S:S,ROW()),0)</f>
        <v>16</v>
      </c>
      <c r="O552" s="8">
        <f>ROUND(INDEX([1]Calculation!T:T,ROW()),0)</f>
        <v>3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1350  rv</v>
      </c>
      <c r="E553" s="26">
        <f>INDEX([1]Calculation!$I:$I,ROW())</f>
        <v>43716</v>
      </c>
      <c r="F553" s="12">
        <f>ROUND(INDEX([1]Calculation!AL:AL,ROW()),1)</f>
        <v>0</v>
      </c>
      <c r="G553" s="8">
        <f>ROUND(INDEX([1]Calculation!L:L,ROW()),0)</f>
        <v>27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13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1350  rv</v>
      </c>
      <c r="E554" s="26">
        <f>INDEX([1]Calculation!$I:$I,ROW())</f>
        <v>43715</v>
      </c>
      <c r="F554" s="12">
        <f>ROUND(INDEX([1]Calculation!AL:AL,ROW()),1)</f>
        <v>0</v>
      </c>
      <c r="G554" s="8">
        <f>ROUND(INDEX([1]Calculation!L:L,ROW()),0)</f>
        <v>26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Benenson Strategy Group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762  lv</v>
      </c>
      <c r="E555" s="26">
        <f>INDEX([1]Calculation!$I:$I,ROW())</f>
        <v>43714</v>
      </c>
      <c r="F555" s="12">
        <f>ROUND(INDEX([1]Calculation!AL:AL,ROW()),1)</f>
        <v>2.7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8</v>
      </c>
      <c r="K555" s="8">
        <f>ROUND(INDEX([1]Calculation!P:P,ROW()),0)</f>
        <v>0</v>
      </c>
      <c r="L555" s="8">
        <f>ROUND(INDEX([1]Calculation!Q:Q,ROW()),0)</f>
        <v>21</v>
      </c>
      <c r="M555" s="8">
        <f>ROUND(INDEX([1]Calculation!R:R,ROW()),0)</f>
        <v>0</v>
      </c>
      <c r="N555" s="8">
        <f>ROUND(INDEX([1]Calculation!S:S,ROW()),0)</f>
        <v>14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1002  lv</v>
      </c>
      <c r="E556" s="26">
        <f>INDEX([1]Calculation!$I:$I,ROW())</f>
        <v>43714</v>
      </c>
      <c r="F556" s="12">
        <f>ROUND(INDEX([1]Calculation!AL:AL,ROW()),1)</f>
        <v>0</v>
      </c>
      <c r="G556" s="8">
        <f>ROUND(INDEX([1]Calculation!L:L,ROW()),0)</f>
        <v>27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6</v>
      </c>
      <c r="K556" s="8">
        <f>ROUND(INDEX([1]Calculation!P:P,ROW()),0)</f>
        <v>1</v>
      </c>
      <c r="L556" s="8">
        <f>ROUND(INDEX([1]Calculation!Q:Q,ROW()),0)</f>
        <v>15</v>
      </c>
      <c r="M556" s="8">
        <f>ROUND(INDEX([1]Calculation!R:R,ROW()),0)</f>
        <v>0</v>
      </c>
      <c r="N556" s="8">
        <f>ROUND(INDEX([1]Calculation!S:S,ROW()),0)</f>
        <v>24</v>
      </c>
      <c r="O556" s="8">
        <f>ROUND(INDEX([1]Calculation!T:T,ROW()),0)</f>
        <v>2</v>
      </c>
    </row>
    <row r="557" spans="1:15">
      <c r="A557" t="str">
        <f>INDEX([1]Calculation!$F:$F,ROW())</f>
        <v>US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1002  lv</v>
      </c>
      <c r="E557" s="26">
        <f>INDEX([1]Calculation!$I:$I,ROW())</f>
        <v>43714</v>
      </c>
      <c r="F557" s="12">
        <f>ROUND(INDEX([1]Calculation!AL:AL,ROW()),1)</f>
        <v>0</v>
      </c>
      <c r="G557" s="8">
        <f>ROUND(INDEX([1]Calculation!L:L,ROW()),0)</f>
        <v>0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36</v>
      </c>
      <c r="M557" s="8">
        <f>ROUND(INDEX([1]Calculation!R:R,ROW()),0)</f>
        <v>0</v>
      </c>
      <c r="N557" s="8">
        <f>ROUND(INDEX([1]Calculation!S:S,ROW()),0)</f>
        <v>55</v>
      </c>
      <c r="O557" s="8">
        <f>ROUND(INDEX([1]Calculation!T:T,ROW()),0)</f>
        <v>0</v>
      </c>
    </row>
    <row r="558" spans="1:15">
      <c r="A558" t="str">
        <f>INDEX([1]Calculation!$F:$F,ROW())</f>
        <v>US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1002  lv</v>
      </c>
      <c r="E558" s="26">
        <f>INDEX([1]Calculation!$I:$I,ROW())</f>
        <v>43714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0</v>
      </c>
      <c r="M558" s="8">
        <f>ROUND(INDEX([1]Calculation!R:R,ROW()),0)</f>
        <v>0</v>
      </c>
      <c r="N558" s="8">
        <f>ROUND(INDEX([1]Calculation!S:S,ROW()),0)</f>
        <v>49</v>
      </c>
      <c r="O558" s="8">
        <f>ROUND(INDEX([1]Calculation!T:T,ROW()),0)</f>
        <v>0</v>
      </c>
    </row>
    <row r="559" spans="1:15">
      <c r="A559" t="str">
        <f>INDEX([1]Calculation!$F:$F,ROW())</f>
        <v>US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1002  lv</v>
      </c>
      <c r="E559" s="26">
        <f>INDEX([1]Calculation!$I:$I,ROW())</f>
        <v>43714</v>
      </c>
      <c r="F559" s="12">
        <f>ROUND(INDEX([1]Calculation!AL:AL,ROW()),1)</f>
        <v>0</v>
      </c>
      <c r="G559" s="8">
        <f>ROUND(INDEX([1]Calculation!L:L,ROW()),0)</f>
        <v>51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40</v>
      </c>
      <c r="M559" s="8">
        <f>ROUND(INDEX([1]Calculation!R:R,ROW()),0)</f>
        <v>0</v>
      </c>
      <c r="N559" s="8">
        <f>ROUND(INDEX([1]Calculation!S:S,ROW()),0)</f>
        <v>0</v>
      </c>
      <c r="O559" s="8">
        <f>ROUND(INDEX([1]Calculation!T:T,ROW()),0)</f>
        <v>0</v>
      </c>
    </row>
    <row r="560" spans="1:15">
      <c r="A560" t="str">
        <f>INDEX([1]Calculation!$F:$F,ROW())</f>
        <v>Texas</v>
      </c>
      <c r="B560" t="str">
        <f>INDEX([1]Calculation!$D:$D,ROW())</f>
        <v>Univision/University of Houston/Latino Decisions/North Star Opinion Research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552  lv</v>
      </c>
      <c r="E560" s="26">
        <f>INDEX([1]Calculation!$I:$I,ROW())</f>
        <v>43714</v>
      </c>
      <c r="F560" s="12">
        <f>ROUND(INDEX([1]Calculation!AL:AL,ROW()),1)</f>
        <v>1.7</v>
      </c>
      <c r="G560" s="8">
        <f>ROUND(INDEX([1]Calculation!L:L,ROW()),0)</f>
        <v>20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1</v>
      </c>
      <c r="K560" s="8">
        <f>ROUND(INDEX([1]Calculation!P:P,ROW()),0)</f>
        <v>0</v>
      </c>
      <c r="L560" s="8">
        <f>ROUND(INDEX([1]Calculation!Q:Q,ROW()),0)</f>
        <v>13</v>
      </c>
      <c r="M560" s="8">
        <f>ROUND(INDEX([1]Calculation!R:R,ROW()),0)</f>
        <v>1</v>
      </c>
      <c r="N560" s="8">
        <f>ROUND(INDEX([1]Calculation!S:S,ROW()),0)</f>
        <v>12</v>
      </c>
      <c r="O560" s="8">
        <f>ROUND(INDEX([1]Calculation!T:T,ROW()),0)</f>
        <v>1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1891  lv</v>
      </c>
      <c r="E561" s="26">
        <f>INDEX([1]Calculation!$I:$I,ROW())</f>
        <v>43714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15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3137  rv</v>
      </c>
      <c r="E562" s="26">
        <f>INDEX([1]Calculation!$I:$I,ROW())</f>
        <v>43714</v>
      </c>
      <c r="F562" s="12">
        <f>ROUND(INDEX([1]Calculation!AL:AL,ROW()),1)</f>
        <v>0</v>
      </c>
      <c r="G562" s="8">
        <f>ROUND(INDEX([1]Calculation!L:L,ROW()),0)</f>
        <v>28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13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829  lv</v>
      </c>
      <c r="E563" s="26">
        <f>INDEX([1]Calculation!$I:$I,ROW())</f>
        <v>43714</v>
      </c>
      <c r="F563" s="12">
        <f>ROUND(INDEX([1]Calculation!AL:AL,ROW()),1)</f>
        <v>0</v>
      </c>
      <c r="G563" s="8">
        <f>ROUND(INDEX([1]Calculation!L:L,ROW()),0)</f>
        <v>33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14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1352  rv</v>
      </c>
      <c r="E564" s="26">
        <f>INDEX([1]Calculation!$I:$I,ROW())</f>
        <v>43714</v>
      </c>
      <c r="F564" s="12">
        <f>ROUND(INDEX([1]Calculation!AL:AL,ROW()),1)</f>
        <v>0</v>
      </c>
      <c r="G564" s="8">
        <f>ROUND(INDEX([1]Calculation!L:L,ROW()),0)</f>
        <v>29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2</v>
      </c>
    </row>
    <row r="565" spans="1:15">
      <c r="A565" t="str">
        <f>INDEX([1]Calculation!$F:$F,ROW())</f>
        <v>Texas</v>
      </c>
      <c r="B565" t="str">
        <f>INDEX([1]Calculation!$D:$D,ROW())</f>
        <v>Ragnar Research Partners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600  lv</v>
      </c>
      <c r="E565" s="26">
        <f>INDEX([1]Calculation!$I:$I,ROW())</f>
        <v>43713</v>
      </c>
      <c r="F565" s="12">
        <f>ROUND(INDEX([1]Calculation!AL:AL,ROW()),1)</f>
        <v>1.5</v>
      </c>
      <c r="G565" s="8">
        <f>ROUND(INDEX([1]Calculation!L:L,ROW()),0)</f>
        <v>23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0</v>
      </c>
      <c r="L565" s="8">
        <f>ROUND(INDEX([1]Calculation!Q:Q,ROW()),0)</f>
        <v>12</v>
      </c>
      <c r="M565" s="8">
        <f>ROUND(INDEX([1]Calculation!R:R,ROW()),0)</f>
        <v>0</v>
      </c>
      <c r="N565" s="8">
        <f>ROUND(INDEX([1]Calculation!S:S,ROW()),0)</f>
        <v>15</v>
      </c>
      <c r="O565" s="8">
        <f>ROUND(INDEX([1]Calculation!T:T,ROW()),0)</f>
        <v>0</v>
      </c>
    </row>
    <row r="566" spans="1:15">
      <c r="A566" t="str">
        <f>INDEX([1]Calculation!$F:$F,ROW())</f>
        <v>US</v>
      </c>
      <c r="B566" t="str">
        <f>INDEX([1]Calculation!$D:$D,ROW())</f>
        <v>ABC News/Washington Post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437  a</v>
      </c>
      <c r="E566" s="26">
        <f>INDEX([1]Calculation!$I:$I,ROW())</f>
        <v>43713</v>
      </c>
      <c r="F566" s="12">
        <f>ROUND(INDEX([1]Calculation!AL:AL,ROW()),1)</f>
        <v>0</v>
      </c>
      <c r="G566" s="8">
        <f>ROUND(INDEX([1]Calculation!L:L,ROW()),0)</f>
        <v>27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19</v>
      </c>
      <c r="M566" s="8">
        <f>ROUND(INDEX([1]Calculation!R:R,ROW()),0)</f>
        <v>0</v>
      </c>
      <c r="N566" s="8">
        <f>ROUND(INDEX([1]Calculation!S:S,ROW()),0)</f>
        <v>17</v>
      </c>
      <c r="O566" s="8">
        <f>ROUND(INDEX([1]Calculation!T:T,ROW()),0)</f>
        <v>3</v>
      </c>
    </row>
    <row r="567" spans="1:15">
      <c r="A567" t="str">
        <f>INDEX([1]Calculation!$F:$F,ROW())</f>
        <v>US</v>
      </c>
      <c r="B567" t="str">
        <f>INDEX([1]Calculation!$D:$D,ROW())</f>
        <v>ABC News/Washington Post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391  rv</v>
      </c>
      <c r="E567" s="26">
        <f>INDEX([1]Calculation!$I:$I,ROW())</f>
        <v>43713</v>
      </c>
      <c r="F567" s="12">
        <f>ROUND(INDEX([1]Calculation!AL:AL,ROW()),1)</f>
        <v>0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19</v>
      </c>
      <c r="M567" s="8">
        <f>ROUND(INDEX([1]Calculation!R:R,ROW()),0)</f>
        <v>1</v>
      </c>
      <c r="N567" s="8">
        <f>ROUND(INDEX([1]Calculation!S:S,ROW()),0)</f>
        <v>18</v>
      </c>
      <c r="O567" s="8">
        <f>ROUND(INDEX([1]Calculation!T:T,ROW()),0)</f>
        <v>3</v>
      </c>
    </row>
    <row r="568" spans="1:15">
      <c r="A568" t="str">
        <f>INDEX([1]Calculation!$F:$F,ROW())</f>
        <v>Massachusetts</v>
      </c>
      <c r="B568" t="str">
        <f>INDEX([1]Calculation!$D:$D,ROW())</f>
        <v>Suffolk University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500  lv</v>
      </c>
      <c r="E568" s="26">
        <f>INDEX([1]Calculation!$I:$I,ROW())</f>
        <v>43713</v>
      </c>
      <c r="F568" s="12">
        <f>ROUND(INDEX([1]Calculation!AL:AL,ROW()),1)</f>
        <v>4.8</v>
      </c>
      <c r="G568" s="8">
        <f>ROUND(INDEX([1]Calculation!L:L,ROW()),0)</f>
        <v>26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5</v>
      </c>
      <c r="K568" s="8">
        <f>ROUND(INDEX([1]Calculation!P:P,ROW()),0)</f>
        <v>0</v>
      </c>
      <c r="L568" s="8">
        <f>ROUND(INDEX([1]Calculation!Q:Q,ROW()),0)</f>
        <v>8</v>
      </c>
      <c r="M568" s="8">
        <f>ROUND(INDEX([1]Calculation!R:R,ROW()),0)</f>
        <v>0</v>
      </c>
      <c r="N568" s="8">
        <f>ROUND(INDEX([1]Calculation!S:S,ROW()),0)</f>
        <v>24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846  lv</v>
      </c>
      <c r="E569" s="26">
        <f>INDEX([1]Calculation!$I:$I,ROW())</f>
        <v>43713</v>
      </c>
      <c r="F569" s="12">
        <f>ROUND(INDEX([1]Calculation!AL:AL,ROW()),1)</f>
        <v>0</v>
      </c>
      <c r="G569" s="8">
        <f>ROUND(INDEX([1]Calculation!L:L,ROW()),0)</f>
        <v>33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1372  rv</v>
      </c>
      <c r="E570" s="26">
        <f>INDEX([1]Calculation!$I:$I,ROW())</f>
        <v>43713</v>
      </c>
      <c r="F570" s="12">
        <f>ROUND(INDEX([1]Calculation!AL:AL,ROW()),1)</f>
        <v>0</v>
      </c>
      <c r="G570" s="8">
        <f>ROUND(INDEX([1]Calculation!L:L,ROW()),0)</f>
        <v>30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TargetPoint/GQR Research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600  lv</v>
      </c>
      <c r="E571" s="26">
        <f>INDEX([1]Calculation!$I:$I,ROW())</f>
        <v>43712</v>
      </c>
      <c r="F571" s="12">
        <f>ROUND(INDEX([1]Calculation!AL:AL,ROW()),1)</f>
        <v>1.6</v>
      </c>
      <c r="G571" s="8">
        <f>ROUND(INDEX([1]Calculation!L:L,ROW()),0)</f>
        <v>26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5</v>
      </c>
      <c r="K571" s="8">
        <f>ROUND(INDEX([1]Calculation!P:P,ROW()),0)</f>
        <v>2</v>
      </c>
      <c r="L571" s="8">
        <f>ROUND(INDEX([1]Calculation!Q:Q,ROW()),0)</f>
        <v>15</v>
      </c>
      <c r="M571" s="8">
        <f>ROUND(INDEX([1]Calculation!R:R,ROW()),0)</f>
        <v>0</v>
      </c>
      <c r="N571" s="8">
        <f>ROUND(INDEX([1]Calculation!S:S,ROW()),0)</f>
        <v>23</v>
      </c>
      <c r="O571" s="8">
        <f>ROUND(INDEX([1]Calculation!T:T,ROW()),0)</f>
        <v>0</v>
      </c>
    </row>
    <row r="572" spans="1:15">
      <c r="A572" t="str">
        <f>INDEX([1]Calculation!$F:$F,ROW())</f>
        <v>South Carolina</v>
      </c>
      <c r="B572" t="str">
        <f>INDEX([1]Calculation!$D:$D,ROW())</f>
        <v>YouGov</v>
      </c>
      <c r="C572" t="str">
        <f>IF(INDEX([1]Calculation!$G:$G,ROW())=0,"-",INDEX([1]Calculation!$G:$G,ROW()))</f>
        <v>B-</v>
      </c>
      <c r="D572" t="str">
        <f>INDEX([1]Calculation!$J:$J,ROW())&amp;"  "&amp;INDEX([1]Calculation!$K:$K,ROW())</f>
        <v>785  lv</v>
      </c>
      <c r="E572" s="26">
        <f>INDEX([1]Calculation!$I:$I,ROW())</f>
        <v>43712</v>
      </c>
      <c r="F572" s="12">
        <f>ROUND(INDEX([1]Calculation!AL:AL,ROW()),1)</f>
        <v>0</v>
      </c>
      <c r="G572" s="8">
        <f>ROUND(INDEX([1]Calculation!L:L,ROW()),0)</f>
        <v>43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1</v>
      </c>
    </row>
    <row r="573" spans="1:15">
      <c r="A573" t="str">
        <f>INDEX([1]Calculation!$F:$F,ROW())</f>
        <v>Nevada</v>
      </c>
      <c r="B573" t="str">
        <f>INDEX([1]Calculation!$D:$D,ROW())</f>
        <v>YouGov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563  lv</v>
      </c>
      <c r="E573" s="26">
        <f>INDEX([1]Calculation!$I:$I,ROW())</f>
        <v>43712</v>
      </c>
      <c r="F573" s="12">
        <f>ROUND(INDEX([1]Calculation!AL:AL,ROW()),1)</f>
        <v>0.3</v>
      </c>
      <c r="G573" s="8">
        <f>ROUND(INDEX([1]Calculation!L:L,ROW()),0)</f>
        <v>27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4</v>
      </c>
      <c r="K573" s="8">
        <f>ROUND(INDEX([1]Calculation!P:P,ROW()),0)</f>
        <v>0</v>
      </c>
      <c r="L573" s="8">
        <f>ROUND(INDEX([1]Calculation!Q:Q,ROW()),0)</f>
        <v>29</v>
      </c>
      <c r="M573" s="8">
        <f>ROUND(INDEX([1]Calculation!R:R,ROW()),0)</f>
        <v>2</v>
      </c>
      <c r="N573" s="8">
        <f>ROUND(INDEX([1]Calculation!S:S,ROW()),0)</f>
        <v>18</v>
      </c>
      <c r="O573" s="8">
        <f>ROUND(INDEX([1]Calculation!T:T,ROW()),0)</f>
        <v>1</v>
      </c>
    </row>
    <row r="574" spans="1:15">
      <c r="A574" t="str">
        <f>INDEX([1]Calculation!$F:$F,ROW())</f>
        <v>Iowa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682  lv</v>
      </c>
      <c r="E574" s="26">
        <f>INDEX([1]Calculation!$I:$I,ROW())</f>
        <v>43712</v>
      </c>
      <c r="F574" s="12">
        <f>ROUND(INDEX([1]Calculation!AL:AL,ROW()),1)</f>
        <v>0</v>
      </c>
      <c r="G574" s="8">
        <f>ROUND(INDEX([1]Calculation!L:L,ROW()),0)</f>
        <v>29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2</v>
      </c>
      <c r="L574" s="8">
        <f>ROUND(INDEX([1]Calculation!Q:Q,ROW()),0)</f>
        <v>26</v>
      </c>
      <c r="M574" s="8">
        <f>ROUND(INDEX([1]Calculation!R:R,ROW()),0)</f>
        <v>2</v>
      </c>
      <c r="N574" s="8">
        <f>ROUND(INDEX([1]Calculation!S:S,ROW()),0)</f>
        <v>17</v>
      </c>
      <c r="O574" s="8">
        <f>ROUND(INDEX([1]Calculation!T:T,ROW()),0)</f>
        <v>1</v>
      </c>
    </row>
    <row r="575" spans="1:15">
      <c r="A575" t="str">
        <f>INDEX([1]Calculation!$F:$F,ROW())</f>
        <v>New Hampshire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492  lv</v>
      </c>
      <c r="E575" s="26">
        <f>INDEX([1]Calculation!$I:$I,ROW())</f>
        <v>43712</v>
      </c>
      <c r="F575" s="12">
        <f>ROUND(INDEX([1]Calculation!AL:AL,ROW()),1)</f>
        <v>0</v>
      </c>
      <c r="G575" s="8">
        <f>ROUND(INDEX([1]Calculation!L:L,ROW()),0)</f>
        <v>26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8</v>
      </c>
      <c r="K575" s="8">
        <f>ROUND(INDEX([1]Calculation!P:P,ROW()),0)</f>
        <v>1</v>
      </c>
      <c r="L575" s="8">
        <f>ROUND(INDEX([1]Calculation!Q:Q,ROW()),0)</f>
        <v>25</v>
      </c>
      <c r="M575" s="8">
        <f>ROUND(INDEX([1]Calculation!R:R,ROW()),0)</f>
        <v>1</v>
      </c>
      <c r="N575" s="8">
        <f>ROUND(INDEX([1]Calculation!S:S,ROW()),0)</f>
        <v>27</v>
      </c>
      <c r="O575" s="8">
        <f>ROUND(INDEX([1]Calculation!T:T,ROW()),0)</f>
        <v>1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842  lv</v>
      </c>
      <c r="E576" s="26">
        <f>INDEX([1]Calculation!$I:$I,ROW())</f>
        <v>43712</v>
      </c>
      <c r="F576" s="12">
        <f>ROUND(INDEX([1]Calculation!AL:AL,ROW()),1)</f>
        <v>0</v>
      </c>
      <c r="G576" s="8">
        <f>ROUND(INDEX([1]Calculation!L:L,ROW()),0)</f>
        <v>33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15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1347  rv</v>
      </c>
      <c r="E577" s="26">
        <f>INDEX([1]Calculation!$I:$I,ROW())</f>
        <v>43712</v>
      </c>
      <c r="F577" s="12">
        <f>ROUND(INDEX([1]Calculation!AL:AL,ROW()),1)</f>
        <v>0</v>
      </c>
      <c r="G577" s="8">
        <f>ROUND(INDEX([1]Calculation!L:L,ROW()),0)</f>
        <v>30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5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12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Swayable</v>
      </c>
      <c r="C578" t="str">
        <f>IF(INDEX([1]Calculation!$G:$G,ROW())=0,"-",INDEX([1]Calculation!$G:$G,ROW()))</f>
        <v>-</v>
      </c>
      <c r="D578" t="str">
        <f>INDEX([1]Calculation!$J:$J,ROW())&amp;"  "&amp;INDEX([1]Calculation!$K:$K,ROW())</f>
        <v>1849  lv</v>
      </c>
      <c r="E578" s="26">
        <f>INDEX([1]Calculation!$I:$I,ROW())</f>
        <v>43700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3</v>
      </c>
      <c r="K578" s="8">
        <f>ROUND(INDEX([1]Calculation!P:P,ROW()),0)</f>
        <v>1</v>
      </c>
      <c r="L578" s="8">
        <f>ROUND(INDEX([1]Calculation!Q:Q,ROW()),0)</f>
        <v>18</v>
      </c>
      <c r="M578" s="8">
        <f>ROUND(INDEX([1]Calculation!R:R,ROW()),0)</f>
        <v>2</v>
      </c>
      <c r="N578" s="8">
        <f>ROUND(INDEX([1]Calculation!S:S,ROW()),0)</f>
        <v>16</v>
      </c>
      <c r="O578" s="8">
        <f>ROUND(INDEX([1]Calculation!T:T,ROW()),0)</f>
        <v>1</v>
      </c>
    </row>
    <row r="579" spans="1:15">
      <c r="A579" t="str">
        <f>INDEX([1]Calculation!$F:$F,ROW())</f>
        <v>US</v>
      </c>
      <c r="B579" t="str">
        <f>INDEX([1]Calculation!$D:$D,ROW())</f>
        <v>Swayable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3790  a</v>
      </c>
      <c r="E579" s="26">
        <f>INDEX([1]Calculation!$I:$I,ROW())</f>
        <v>43700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21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3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518  lv</v>
      </c>
      <c r="E580" s="26">
        <f>INDEX([1]Calculation!$I:$I,ROW())</f>
        <v>43711</v>
      </c>
      <c r="F580" s="12">
        <f>ROUND(INDEX([1]Calculation!AL:AL,ROW()),1)</f>
        <v>0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6</v>
      </c>
      <c r="K580" s="8">
        <f>ROUND(INDEX([1]Calculation!P:P,ROW()),0)</f>
        <v>0</v>
      </c>
      <c r="L580" s="8">
        <f>ROUND(INDEX([1]Calculation!Q:Q,ROW()),0)</f>
        <v>14</v>
      </c>
      <c r="M580" s="8">
        <f>ROUND(INDEX([1]Calculation!R:R,ROW()),0)</f>
        <v>0</v>
      </c>
      <c r="N580" s="8">
        <f>ROUND(INDEX([1]Calculation!S:S,ROW()),0)</f>
        <v>21</v>
      </c>
      <c r="O580" s="8">
        <f>ROUND(INDEX([1]Calculation!T:T,ROW()),0)</f>
        <v>3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808  lv</v>
      </c>
      <c r="E581" s="26">
        <f>INDEX([1]Calculation!$I:$I,ROW())</f>
        <v>43711</v>
      </c>
      <c r="F581" s="12">
        <f>ROUND(INDEX([1]Calculation!AL:AL,ROW()),1)</f>
        <v>0</v>
      </c>
      <c r="G581" s="8">
        <f>ROUND(INDEX([1]Calculation!L:L,ROW()),0)</f>
        <v>34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6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2</v>
      </c>
      <c r="N581" s="8">
        <f>ROUND(INDEX([1]Calculation!S:S,ROW()),0)</f>
        <v>15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1346  rv</v>
      </c>
      <c r="E582" s="26">
        <f>INDEX([1]Calculation!$I:$I,ROW())</f>
        <v>43711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18</v>
      </c>
      <c r="M582" s="8">
        <f>ROUND(INDEX([1]Calculation!R:R,ROW()),0)</f>
        <v>1</v>
      </c>
      <c r="N582" s="8">
        <f>ROUND(INDEX([1]Calculation!S:S,ROW()),0)</f>
        <v>11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1350  rv</v>
      </c>
      <c r="E583" s="26">
        <f>INDEX([1]Calculation!$I:$I,ROW())</f>
        <v>43710</v>
      </c>
      <c r="F583" s="12">
        <f>ROUND(INDEX([1]Calculation!AL:AL,ROW()),1)</f>
        <v>0</v>
      </c>
      <c r="G583" s="8">
        <f>ROUND(INDEX([1]Calculation!L:L,ROW()),0)</f>
        <v>27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18</v>
      </c>
      <c r="M583" s="8">
        <f>ROUND(INDEX([1]Calculation!R:R,ROW()),0)</f>
        <v>2</v>
      </c>
      <c r="N583" s="8">
        <f>ROUND(INDEX([1]Calculation!S:S,ROW()),0)</f>
        <v>12</v>
      </c>
      <c r="O583" s="8">
        <f>ROUND(INDEX([1]Calculation!T:T,ROW()),0)</f>
        <v>1</v>
      </c>
    </row>
    <row r="584" spans="1:15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16736  lv</v>
      </c>
      <c r="E584" s="26">
        <f>INDEX([1]Calculation!$I:$I,ROW())</f>
        <v>43709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20</v>
      </c>
      <c r="M584" s="8">
        <f>ROUND(INDEX([1]Calculation!R:R,ROW()),0)</f>
        <v>1</v>
      </c>
      <c r="N584" s="8">
        <f>ROUND(INDEX([1]Calculation!S:S,ROW()),0)</f>
        <v>16</v>
      </c>
      <c r="O584" s="8">
        <f>ROUND(INDEX([1]Calculation!T:T,ROW()),0)</f>
        <v>3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1350  rv</v>
      </c>
      <c r="E585" s="26">
        <f>INDEX([1]Calculation!$I:$I,ROW())</f>
        <v>43709</v>
      </c>
      <c r="F585" s="12">
        <f>ROUND(INDEX([1]Calculation!AL:AL,ROW()),1)</f>
        <v>0</v>
      </c>
      <c r="G585" s="8">
        <f>ROUND(INDEX([1]Calculation!L:L,ROW()),0)</f>
        <v>29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2</v>
      </c>
      <c r="N585" s="8">
        <f>ROUND(INDEX([1]Calculation!S:S,ROW()),0)</f>
        <v>12</v>
      </c>
      <c r="O585" s="8">
        <f>ROUND(INDEX([1]Calculation!T:T,ROW()),0)</f>
        <v>1</v>
      </c>
    </row>
    <row r="586" spans="1:15">
      <c r="A586" t="str">
        <f>INDEX([1]Calculation!$F:$F,ROW())</f>
        <v>California</v>
      </c>
      <c r="B586" t="str">
        <f>INDEX([1]Calculation!$D:$D,ROW())</f>
        <v>Capitol Weekly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728  lv</v>
      </c>
      <c r="E586" s="26">
        <f>INDEX([1]Calculation!$I:$I,ROW())</f>
        <v>43708</v>
      </c>
      <c r="F586" s="12">
        <f>ROUND(INDEX([1]Calculation!AL:AL,ROW()),1)</f>
        <v>0</v>
      </c>
      <c r="G586" s="8">
        <f>ROUND(INDEX([1]Calculation!L:L,ROW()),0)</f>
        <v>27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9</v>
      </c>
      <c r="K586" s="8">
        <f>ROUND(INDEX([1]Calculation!P:P,ROW()),0)</f>
        <v>1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23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1350  rv</v>
      </c>
      <c r="E587" s="26">
        <f>INDEX([1]Calculation!$I:$I,ROW())</f>
        <v>43708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12</v>
      </c>
      <c r="O587" s="8">
        <f>ROUND(INDEX([1]Calculation!T:T,ROW()),0)</f>
        <v>1</v>
      </c>
    </row>
    <row r="588" spans="1:15">
      <c r="A588" t="str">
        <f>INDEX([1]Calculation!$F:$F,ROW())</f>
        <v>US</v>
      </c>
      <c r="B588" t="str">
        <f>INDEX([1]Calculation!$D:$D,ROW())</f>
        <v>IBD/TIPP</v>
      </c>
      <c r="C588" t="str">
        <f>IF(INDEX([1]Calculation!$G:$G,ROW())=0,"-",INDEX([1]Calculation!$G:$G,ROW()))</f>
        <v>A/B</v>
      </c>
      <c r="D588" t="str">
        <f>INDEX([1]Calculation!$J:$J,ROW())&amp;"  "&amp;INDEX([1]Calculation!$K:$K,ROW())</f>
        <v>360  rv</v>
      </c>
      <c r="E588" s="26">
        <f>INDEX([1]Calculation!$I:$I,ROW())</f>
        <v>43707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4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12</v>
      </c>
      <c r="M588" s="8">
        <f>ROUND(INDEX([1]Calculation!R:R,ROW()),0)</f>
        <v>0</v>
      </c>
      <c r="N588" s="8">
        <f>ROUND(INDEX([1]Calculation!S:S,ROW()),0)</f>
        <v>24</v>
      </c>
      <c r="O588" s="8">
        <f>ROUND(INDEX([1]Calculation!T:T,ROW()),0)</f>
        <v>1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816  lv</v>
      </c>
      <c r="E589" s="26">
        <f>INDEX([1]Calculation!$I:$I,ROW())</f>
        <v>43707</v>
      </c>
      <c r="F589" s="12">
        <f>ROUND(INDEX([1]Calculation!AL:AL,ROW()),1)</f>
        <v>0</v>
      </c>
      <c r="G589" s="8">
        <f>ROUND(INDEX([1]Calculation!L:L,ROW()),0)</f>
        <v>36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13</v>
      </c>
      <c r="O589" s="8">
        <f>ROUND(INDEX([1]Calculation!T:T,ROW()),0)</f>
        <v>1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1331  rv</v>
      </c>
      <c r="E590" s="26">
        <f>INDEX([1]Calculation!$I:$I,ROW())</f>
        <v>43707</v>
      </c>
      <c r="F590" s="12">
        <f>ROUND(INDEX([1]Calculation!AL:AL,ROW()),1)</f>
        <v>0</v>
      </c>
      <c r="G590" s="8">
        <f>ROUND(INDEX([1]Calculation!L:L,ROW()),0)</f>
        <v>31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11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1870  lv</v>
      </c>
      <c r="E591" s="26">
        <f>INDEX([1]Calculation!$I:$I,ROW())</f>
        <v>43707</v>
      </c>
      <c r="F591" s="12">
        <f>ROUND(INDEX([1]Calculation!AL:AL,ROW()),1)</f>
        <v>0</v>
      </c>
      <c r="G591" s="8">
        <f>ROUND(INDEX([1]Calculation!L:L,ROW()),0)</f>
        <v>36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13</v>
      </c>
      <c r="M591" s="8">
        <f>ROUND(INDEX([1]Calculation!R:R,ROW()),0)</f>
        <v>1</v>
      </c>
      <c r="N591" s="8">
        <f>ROUND(INDEX([1]Calculation!S:S,ROW()),0)</f>
        <v>14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3114  rv</v>
      </c>
      <c r="E592" s="26">
        <f>INDEX([1]Calculation!$I:$I,ROW())</f>
        <v>43707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11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Claster Consulting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752  lv</v>
      </c>
      <c r="E593" s="26">
        <f>INDEX([1]Calculation!$I:$I,ROW())</f>
        <v>43706</v>
      </c>
      <c r="F593" s="12">
        <f>ROUND(INDEX([1]Calculation!AL:AL,ROW()),1)</f>
        <v>1.9</v>
      </c>
      <c r="G593" s="8">
        <f>ROUND(INDEX([1]Calculation!L:L,ROW()),0)</f>
        <v>22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3</v>
      </c>
      <c r="K593" s="8">
        <f>ROUND(INDEX([1]Calculation!P:P,ROW()),0)</f>
        <v>2</v>
      </c>
      <c r="L593" s="8">
        <f>ROUND(INDEX([1]Calculation!Q:Q,ROW()),0)</f>
        <v>19</v>
      </c>
      <c r="M593" s="8">
        <f>ROUND(INDEX([1]Calculation!R:R,ROW()),0)</f>
        <v>0</v>
      </c>
      <c r="N593" s="8">
        <f>ROUND(INDEX([1]Calculation!S:S,ROW()),0)</f>
        <v>14</v>
      </c>
      <c r="O593" s="8">
        <f>ROUND(INDEX([1]Calculation!T:T,ROW()),0)</f>
        <v>2</v>
      </c>
    </row>
    <row r="594" spans="1:15">
      <c r="A594" t="str">
        <f>INDEX([1]Calculation!$F:$F,ROW())</f>
        <v>Wisconsin</v>
      </c>
      <c r="B594" t="str">
        <f>INDEX([1]Calculation!$D:$D,ROW())</f>
        <v>Marquette University Law School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444  rv</v>
      </c>
      <c r="E594" s="26">
        <f>INDEX([1]Calculation!$I:$I,ROW())</f>
        <v>43706</v>
      </c>
      <c r="F594" s="12">
        <f>ROUND(INDEX([1]Calculation!AL:AL,ROW()),1)</f>
        <v>0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6</v>
      </c>
      <c r="K594" s="8">
        <f>ROUND(INDEX([1]Calculation!P:P,ROW()),0)</f>
        <v>1</v>
      </c>
      <c r="L594" s="8">
        <f>ROUND(INDEX([1]Calculation!Q:Q,ROW()),0)</f>
        <v>20</v>
      </c>
      <c r="M594" s="8">
        <f>ROUND(INDEX([1]Calculation!R:R,ROW()),0)</f>
        <v>1</v>
      </c>
      <c r="N594" s="8">
        <f>ROUND(INDEX([1]Calculation!S:S,ROW()),0)</f>
        <v>17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809  lv</v>
      </c>
      <c r="E595" s="26">
        <f>INDEX([1]Calculation!$I:$I,ROW())</f>
        <v>43706</v>
      </c>
      <c r="F595" s="12">
        <f>ROUND(INDEX([1]Calculation!AL:AL,ROW()),1)</f>
        <v>0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13</v>
      </c>
      <c r="O595" s="8">
        <f>ROUND(INDEX([1]Calculation!T:T,ROW()),0)</f>
        <v>1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1330  rv</v>
      </c>
      <c r="E596" s="26">
        <f>INDEX([1]Calculation!$I:$I,ROW())</f>
        <v>43706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14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985  rv</v>
      </c>
      <c r="E597" s="26">
        <f>INDEX([1]Calculation!$I:$I,ROW())</f>
        <v>43705</v>
      </c>
      <c r="F597" s="12">
        <f>ROUND(INDEX([1]Calculation!AL:AL,ROW()),1)</f>
        <v>0</v>
      </c>
      <c r="G597" s="8">
        <f>ROUND(INDEX([1]Calculation!L:L,ROW()),0)</f>
        <v>32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13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813  lv</v>
      </c>
      <c r="E598" s="26">
        <f>INDEX([1]Calculation!$I:$I,ROW())</f>
        <v>43705</v>
      </c>
      <c r="F598" s="12">
        <f>ROUND(INDEX([1]Calculation!AL:AL,ROW()),1)</f>
        <v>0</v>
      </c>
      <c r="G598" s="8">
        <f>ROUND(INDEX([1]Calculation!L:L,ROW()),0)</f>
        <v>38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13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26">
        <f>INDEX([1]Calculation!$I:$I,ROW())</f>
        <v>43705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14</v>
      </c>
      <c r="M599" s="8">
        <f>ROUND(INDEX([1]Calculation!R:R,ROW()),0)</f>
        <v>1</v>
      </c>
      <c r="N599" s="8">
        <f>ROUND(INDEX([1]Calculation!S:S,ROW()),0)</f>
        <v>11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YouGov</v>
      </c>
      <c r="C600" t="str">
        <f>IF(INDEX([1]Calculation!$G:$G,ROW())=0,"-",INDEX([1]Calculation!$G:$G,ROW()))</f>
        <v>B-</v>
      </c>
      <c r="D600" t="str">
        <f>INDEX([1]Calculation!$J:$J,ROW())&amp;"  "&amp;INDEX([1]Calculation!$K:$K,ROW())</f>
        <v>570  lv</v>
      </c>
      <c r="E600" s="26">
        <f>INDEX([1]Calculation!$I:$I,ROW())</f>
        <v>43704</v>
      </c>
      <c r="F600" s="12">
        <f>ROUND(INDEX([1]Calculation!AL:AL,ROW()),1)</f>
        <v>0</v>
      </c>
      <c r="G600" s="8">
        <f>ROUND(INDEX([1]Calculation!L:L,ROW()),0)</f>
        <v>24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14</v>
      </c>
      <c r="M600" s="8">
        <f>ROUND(INDEX([1]Calculation!R:R,ROW()),0)</f>
        <v>1</v>
      </c>
      <c r="N600" s="8">
        <f>ROUND(INDEX([1]Calculation!S:S,ROW()),0)</f>
        <v>20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775  lv</v>
      </c>
      <c r="E601" s="26">
        <f>INDEX([1]Calculation!$I:$I,ROW())</f>
        <v>43704</v>
      </c>
      <c r="F601" s="12">
        <f>ROUND(INDEX([1]Calculation!AL:AL,ROW()),1)</f>
        <v>0</v>
      </c>
      <c r="G601" s="8">
        <f>ROUND(INDEX([1]Calculation!L:L,ROW()),0)</f>
        <v>37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13</v>
      </c>
      <c r="M601" s="8">
        <f>ROUND(INDEX([1]Calculation!R:R,ROW()),0)</f>
        <v>2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1318  rv</v>
      </c>
      <c r="E602" s="26">
        <f>INDEX([1]Calculation!$I:$I,ROW())</f>
        <v>43704</v>
      </c>
      <c r="F602" s="12">
        <f>ROUND(INDEX([1]Calculation!AL:AL,ROW()),1)</f>
        <v>0</v>
      </c>
      <c r="G602" s="8">
        <f>ROUND(INDEX([1]Calculation!L:L,ROW()),0)</f>
        <v>32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2</v>
      </c>
      <c r="N602" s="8">
        <f>ROUND(INDEX([1]Calculation!S:S,ROW()),0)</f>
        <v>10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Change Research</v>
      </c>
      <c r="C603" t="str">
        <f>IF(INDEX([1]Calculation!$G:$G,ROW())=0,"-",INDEX([1]Calculation!$G:$G,ROW()))</f>
        <v>C</v>
      </c>
      <c r="D603" t="str">
        <f>INDEX([1]Calculation!$J:$J,ROW())&amp;"  "&amp;INDEX([1]Calculation!$K:$K,ROW())</f>
        <v>874  lv</v>
      </c>
      <c r="E603" s="26">
        <f>INDEX([1]Calculation!$I:$I,ROW())</f>
        <v>43703</v>
      </c>
      <c r="F603" s="12">
        <f>ROUND(INDEX([1]Calculation!AL:AL,ROW()),1)</f>
        <v>0.1</v>
      </c>
      <c r="G603" s="8">
        <f>ROUND(INDEX([1]Calculation!L:L,ROW()),0)</f>
        <v>19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9</v>
      </c>
      <c r="K603" s="8">
        <f>ROUND(INDEX([1]Calculation!P:P,ROW()),0)</f>
        <v>1</v>
      </c>
      <c r="L603" s="8">
        <f>ROUND(INDEX([1]Calculation!Q:Q,ROW()),0)</f>
        <v>22</v>
      </c>
      <c r="M603" s="8">
        <f>ROUND(INDEX([1]Calculation!R:R,ROW()),0)</f>
        <v>1</v>
      </c>
      <c r="N603" s="8">
        <f>ROUND(INDEX([1]Calculation!S:S,ROW()),0)</f>
        <v>29</v>
      </c>
      <c r="O603" s="8">
        <f>ROUND(INDEX([1]Calculation!T:T,ROW()),0)</f>
        <v>2</v>
      </c>
    </row>
    <row r="604" spans="1:15">
      <c r="A604" t="str">
        <f>INDEX([1]Calculation!$F:$F,ROW())</f>
        <v>US</v>
      </c>
      <c r="B604" t="str">
        <f>INDEX([1]Calculation!$D:$D,ROW())</f>
        <v>Quinnipiac University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648  rv</v>
      </c>
      <c r="E604" s="26">
        <f>INDEX([1]Calculation!$I:$I,ROW())</f>
        <v>43703</v>
      </c>
      <c r="F604" s="12">
        <f>ROUND(INDEX([1]Calculation!AL:AL,ROW()),1)</f>
        <v>0</v>
      </c>
      <c r="G604" s="8">
        <f>ROUND(INDEX([1]Calculation!L:L,ROW()),0)</f>
        <v>32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0</v>
      </c>
      <c r="N604" s="8">
        <f>ROUND(INDEX([1]Calculation!S:S,ROW()),0)</f>
        <v>19</v>
      </c>
      <c r="O604" s="8">
        <f>ROUND(INDEX([1]Calculation!T:T,ROW()),0)</f>
        <v>3</v>
      </c>
    </row>
    <row r="605" spans="1:15">
      <c r="A605" t="str">
        <f>INDEX([1]Calculation!$F:$F,ROW())</f>
        <v>US</v>
      </c>
      <c r="B605" t="str">
        <f>INDEX([1]Calculation!$D:$D,ROW())</f>
        <v>Emerson College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627  lv</v>
      </c>
      <c r="E605" s="26">
        <f>INDEX([1]Calculation!$I:$I,ROW())</f>
        <v>43703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24</v>
      </c>
      <c r="M605" s="8">
        <f>ROUND(INDEX([1]Calculation!R:R,ROW()),0)</f>
        <v>0</v>
      </c>
      <c r="N605" s="8">
        <f>ROUND(INDEX([1]Calculation!S:S,ROW()),0)</f>
        <v>15</v>
      </c>
      <c r="O605" s="8">
        <f>ROUND(INDEX([1]Calculation!T:T,ROW()),0)</f>
        <v>4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786  lv</v>
      </c>
      <c r="E606" s="26">
        <f>INDEX([1]Calculation!$I:$I,ROW())</f>
        <v>43703</v>
      </c>
      <c r="F606" s="12">
        <f>ROUND(INDEX([1]Calculation!AL:AL,ROW()),1)</f>
        <v>0</v>
      </c>
      <c r="G606" s="8">
        <f>ROUND(INDEX([1]Calculation!L:L,ROW()),0)</f>
        <v>36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14</v>
      </c>
      <c r="M606" s="8">
        <f>ROUND(INDEX([1]Calculation!R:R,ROW()),0)</f>
        <v>1</v>
      </c>
      <c r="N606" s="8">
        <f>ROUND(INDEX([1]Calculation!S:S,ROW()),0)</f>
        <v>14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1341  rv</v>
      </c>
      <c r="E607" s="26">
        <f>INDEX([1]Calculation!$I:$I,ROW())</f>
        <v>43703</v>
      </c>
      <c r="F607" s="12">
        <f>ROUND(INDEX([1]Calculation!AL:AL,ROW()),1)</f>
        <v>0</v>
      </c>
      <c r="G607" s="8">
        <f>ROUND(INDEX([1]Calculation!L:L,ROW()),0)</f>
        <v>31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16</v>
      </c>
      <c r="M607" s="8">
        <f>ROUND(INDEX([1]Calculation!R:R,ROW()),0)</f>
        <v>1</v>
      </c>
      <c r="N607" s="8">
        <f>ROUND(INDEX([1]Calculation!S:S,ROW()),0)</f>
        <v>10</v>
      </c>
      <c r="O607" s="8">
        <f>ROUND(INDEX([1]Calculation!T:T,ROW()),0)</f>
        <v>3</v>
      </c>
    </row>
    <row r="608" spans="1:15">
      <c r="A608" t="str">
        <f>INDEX([1]Calculation!$F:$F,ROW())</f>
        <v>Texas</v>
      </c>
      <c r="B608" t="str">
        <f>INDEX([1]Calculation!$D:$D,ROW())</f>
        <v>Climate Nexus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639  lv</v>
      </c>
      <c r="E608" s="26">
        <f>INDEX([1]Calculation!$I:$I,ROW())</f>
        <v>43702</v>
      </c>
      <c r="F608" s="12">
        <f>ROUND(INDEX([1]Calculation!AL:AL,ROW()),1)</f>
        <v>1.7</v>
      </c>
      <c r="G608" s="8">
        <f>ROUND(INDEX([1]Calculation!L:L,ROW()),0)</f>
        <v>24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3</v>
      </c>
      <c r="K608" s="8">
        <f>ROUND(INDEX([1]Calculation!P:P,ROW()),0)</f>
        <v>0</v>
      </c>
      <c r="L608" s="8">
        <f>ROUND(INDEX([1]Calculation!Q:Q,ROW()),0)</f>
        <v>12</v>
      </c>
      <c r="M608" s="8">
        <f>ROUND(INDEX([1]Calculation!R:R,ROW()),0)</f>
        <v>1</v>
      </c>
      <c r="N608" s="8">
        <f>ROUND(INDEX([1]Calculation!S:S,ROW()),0)</f>
        <v>12</v>
      </c>
      <c r="O608" s="8">
        <f>ROUND(INDEX([1]Calculation!T:T,ROW()),0)</f>
        <v>1</v>
      </c>
    </row>
    <row r="609" spans="1:15">
      <c r="A609" t="str">
        <f>INDEX([1]Calculation!$F:$F,ROW())</f>
        <v>Texas</v>
      </c>
      <c r="B609" t="str">
        <f>INDEX([1]Calculation!$D:$D,ROW())</f>
        <v>Texas Lyceum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358  lv</v>
      </c>
      <c r="E609" s="26">
        <f>INDEX([1]Calculation!$I:$I,ROW())</f>
        <v>43702</v>
      </c>
      <c r="F609" s="12">
        <f>ROUND(INDEX([1]Calculation!AL:AL,ROW()),1)</f>
        <v>0.2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3</v>
      </c>
      <c r="L609" s="8">
        <f>ROUND(INDEX([1]Calculation!Q:Q,ROW()),0)</f>
        <v>13</v>
      </c>
      <c r="M609" s="8">
        <f>ROUND(INDEX([1]Calculation!R:R,ROW()),0)</f>
        <v>0</v>
      </c>
      <c r="N609" s="8">
        <f>ROUND(INDEX([1]Calculation!S:S,ROW()),0)</f>
        <v>15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Suffolk University</v>
      </c>
      <c r="C610" t="str">
        <f>IF(INDEX([1]Calculation!$G:$G,ROW())=0,"-",INDEX([1]Calculation!$G:$G,ROW()))</f>
        <v>A-</v>
      </c>
      <c r="D610" t="str">
        <f>INDEX([1]Calculation!$J:$J,ROW())&amp;"  "&amp;INDEX([1]Calculation!$K:$K,ROW())</f>
        <v>424  lv</v>
      </c>
      <c r="E610" s="26">
        <f>INDEX([1]Calculation!$I:$I,ROW())</f>
        <v>43702</v>
      </c>
      <c r="F610" s="12">
        <f>ROUND(INDEX([1]Calculation!AL:AL,ROW()),1)</f>
        <v>0.2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6</v>
      </c>
      <c r="K610" s="8">
        <f>ROUND(INDEX([1]Calculation!P:P,ROW()),0)</f>
        <v>0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14</v>
      </c>
      <c r="O610" s="8">
        <f>ROUND(INDEX([1]Calculation!T:T,ROW()),0)</f>
        <v>3</v>
      </c>
    </row>
    <row r="611" spans="1:15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17303  lv</v>
      </c>
      <c r="E611" s="26">
        <f>INDEX([1]Calculation!$I:$I,ROW())</f>
        <v>43702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20</v>
      </c>
      <c r="M611" s="8">
        <f>ROUND(INDEX([1]Calculation!R:R,ROW()),0)</f>
        <v>1</v>
      </c>
      <c r="N611" s="8">
        <f>ROUND(INDEX([1]Calculation!S:S,ROW()),0)</f>
        <v>15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1350  rv</v>
      </c>
      <c r="E612" s="26">
        <f>INDEX([1]Calculation!$I:$I,ROW())</f>
        <v>43702</v>
      </c>
      <c r="F612" s="12">
        <f>ROUND(INDEX([1]Calculation!AL:AL,ROW()),1)</f>
        <v>0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16</v>
      </c>
      <c r="M612" s="8">
        <f>ROUND(INDEX([1]Calculation!R:R,ROW()),0)</f>
        <v>1</v>
      </c>
      <c r="N612" s="8">
        <f>ROUND(INDEX([1]Calculation!S:S,ROW()),0)</f>
        <v>12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465  rv</v>
      </c>
      <c r="E613" s="26">
        <f>INDEX([1]Calculation!$I:$I,ROW())</f>
        <v>43701</v>
      </c>
      <c r="F613" s="12">
        <f>ROUND(INDEX([1]Calculation!AL:AL,ROW()),1)</f>
        <v>0</v>
      </c>
      <c r="G613" s="8">
        <f>ROUND(INDEX([1]Calculation!L:L,ROW()),0)</f>
        <v>30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14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1350  rv</v>
      </c>
      <c r="E614" s="26">
        <f>INDEX([1]Calculation!$I:$I,ROW())</f>
        <v>43701</v>
      </c>
      <c r="F614" s="12">
        <f>ROUND(INDEX([1]Calculation!AL:AL,ROW()),1)</f>
        <v>0</v>
      </c>
      <c r="G614" s="8">
        <f>ROUND(INDEX([1]Calculation!L:L,ROW()),0)</f>
        <v>30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3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13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3132  rv</v>
      </c>
      <c r="E615" s="26">
        <f>INDEX([1]Calculation!$I:$I,ROW())</f>
        <v>43700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3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1343  rv</v>
      </c>
      <c r="E616" s="26">
        <f>INDEX([1]Calculation!$I:$I,ROW())</f>
        <v>43700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18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1356  rv</v>
      </c>
      <c r="E617" s="26">
        <f>INDEX([1]Calculation!$I:$I,ROW())</f>
        <v>43699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1</v>
      </c>
      <c r="N617" s="8">
        <f>ROUND(INDEX([1]Calculation!S:S,ROW()),0)</f>
        <v>10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Echelon Insights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479  rv</v>
      </c>
      <c r="E618" s="26">
        <f>INDEX([1]Calculation!$I:$I,ROW())</f>
        <v>43698</v>
      </c>
      <c r="F618" s="12">
        <f>ROUND(INDEX([1]Calculation!AL:AL,ROW()),1)</f>
        <v>0</v>
      </c>
      <c r="G618" s="8">
        <f>ROUND(INDEX([1]Calculation!L:L,ROW()),0)</f>
        <v>30</v>
      </c>
      <c r="H618" s="8">
        <f>ROUND(INDEX([1]Calculation!M:M,ROW()),0)</f>
        <v>0</v>
      </c>
      <c r="I618" s="8">
        <f>ROUND(INDEX([1]Calculation!N:N,ROW()),0)</f>
        <v>4</v>
      </c>
      <c r="J618" s="8">
        <f>ROUND(INDEX([1]Calculation!O:O,ROW()),0)</f>
        <v>3</v>
      </c>
      <c r="K618" s="8">
        <f>ROUND(INDEX([1]Calculation!P:P,ROW()),0)</f>
        <v>0</v>
      </c>
      <c r="L618" s="8">
        <f>ROUND(INDEX([1]Calculation!Q:Q,ROW()),0)</f>
        <v>19</v>
      </c>
      <c r="M618" s="8">
        <f>ROUND(INDEX([1]Calculation!R:R,ROW()),0)</f>
        <v>0</v>
      </c>
      <c r="N618" s="8">
        <f>ROUND(INDEX([1]Calculation!S:S,ROW()),0)</f>
        <v>11</v>
      </c>
      <c r="O618" s="8">
        <f>ROUND(INDEX([1]Calculation!T:T,ROW()),0)</f>
        <v>1</v>
      </c>
    </row>
    <row r="619" spans="1:15">
      <c r="A619" t="str">
        <f>INDEX([1]Calculation!$F:$F,ROW())</f>
        <v>US</v>
      </c>
      <c r="B619" t="str">
        <f>INDEX([1]Calculation!$D:$D,ROW())</f>
        <v>Echelon Insights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479  rv</v>
      </c>
      <c r="E619" s="26">
        <f>INDEX([1]Calculation!$I:$I,ROW())</f>
        <v>43698</v>
      </c>
      <c r="F619" s="12">
        <f>ROUND(INDEX([1]Calculation!AL:AL,ROW()),1)</f>
        <v>0</v>
      </c>
      <c r="G619" s="8">
        <f>ROUND(INDEX([1]Calculation!L:L,ROW()),0)</f>
        <v>55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0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Echelon Insights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479  rv</v>
      </c>
      <c r="E620" s="26">
        <f>INDEX([1]Calculation!$I:$I,ROW())</f>
        <v>43698</v>
      </c>
      <c r="F620" s="12">
        <f>ROUND(INDEX([1]Calculation!AL:AL,ROW()),1)</f>
        <v>0</v>
      </c>
      <c r="G620" s="8">
        <f>ROUND(INDEX([1]Calculation!L:L,ROW()),0)</f>
        <v>52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32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Echelon Insights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479  rv</v>
      </c>
      <c r="E621" s="26">
        <f>INDEX([1]Calculation!$I:$I,ROW())</f>
        <v>43698</v>
      </c>
      <c r="F621" s="12">
        <f>ROUND(INDEX([1]Calculation!AL:AL,ROW()),1)</f>
        <v>0</v>
      </c>
      <c r="G621" s="8">
        <f>ROUND(INDEX([1]Calculation!L:L,ROW()),0)</f>
        <v>55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35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1326  rv</v>
      </c>
      <c r="E622" s="26">
        <f>INDEX([1]Calculation!$I:$I,ROW())</f>
        <v>43698</v>
      </c>
      <c r="F622" s="12">
        <f>ROUND(INDEX([1]Calculation!AL:AL,ROW()),1)</f>
        <v>0</v>
      </c>
      <c r="G622" s="8">
        <f>ROUND(INDEX([1]Calculation!L:L,ROW()),0)</f>
        <v>28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10</v>
      </c>
      <c r="O622" s="8">
        <f>ROUND(INDEX([1]Calculation!T:T,ROW()),0)</f>
        <v>2</v>
      </c>
    </row>
    <row r="623" spans="1:15">
      <c r="A623" t="str">
        <f>INDEX([1]Calculation!$F:$F,ROW())</f>
        <v>New Jersey</v>
      </c>
      <c r="B623" t="str">
        <f>INDEX([1]Calculation!$D:$D,ROW())</f>
        <v>Change Research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635  lv</v>
      </c>
      <c r="E623" s="26">
        <f>INDEX([1]Calculation!$I:$I,ROW())</f>
        <v>43697</v>
      </c>
      <c r="F623" s="12">
        <f>ROUND(INDEX([1]Calculation!AL:AL,ROW()),1)</f>
        <v>1.7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5</v>
      </c>
      <c r="J623" s="8">
        <f>ROUND(INDEX([1]Calculation!O:O,ROW()),0)</f>
        <v>12</v>
      </c>
      <c r="K623" s="8">
        <f>ROUND(INDEX([1]Calculation!P:P,ROW()),0)</f>
        <v>0</v>
      </c>
      <c r="L623" s="8">
        <f>ROUND(INDEX([1]Calculation!Q:Q,ROW()),0)</f>
        <v>21</v>
      </c>
      <c r="M623" s="8">
        <f>ROUND(INDEX([1]Calculation!R:R,ROW()),0)</f>
        <v>1</v>
      </c>
      <c r="N623" s="8">
        <f>ROUND(INDEX([1]Calculation!S:S,ROW()),0)</f>
        <v>23</v>
      </c>
      <c r="O623" s="8">
        <f>ROUND(INDEX([1]Calculation!T:T,ROW()),0)</f>
        <v>1</v>
      </c>
    </row>
    <row r="624" spans="1:15">
      <c r="A624" t="str">
        <f>INDEX([1]Calculation!$F:$F,ROW())</f>
        <v>US</v>
      </c>
      <c r="B624" t="str">
        <f>INDEX([1]Calculation!$D:$D,ROW())</f>
        <v>Monmouth University</v>
      </c>
      <c r="C624" t="str">
        <f>IF(INDEX([1]Calculation!$G:$G,ROW())=0,"-",INDEX([1]Calculation!$G:$G,ROW()))</f>
        <v>A+</v>
      </c>
      <c r="D624" t="str">
        <f>INDEX([1]Calculation!$J:$J,ROW())&amp;"  "&amp;INDEX([1]Calculation!$K:$K,ROW())</f>
        <v>298  rv</v>
      </c>
      <c r="E624" s="26">
        <f>INDEX([1]Calculation!$I:$I,ROW())</f>
        <v>43697</v>
      </c>
      <c r="F624" s="12">
        <f>ROUND(INDEX([1]Calculation!AL:AL,ROW()),1)</f>
        <v>0</v>
      </c>
      <c r="G624" s="8">
        <f>ROUND(INDEX([1]Calculation!L:L,ROW()),0)</f>
        <v>19</v>
      </c>
      <c r="H624" s="8">
        <f>ROUND(INDEX([1]Calculation!M:M,ROW()),0)</f>
        <v>0</v>
      </c>
      <c r="I624" s="8">
        <f>ROUND(INDEX([1]Calculation!N:N,ROW()),0)</f>
        <v>4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20</v>
      </c>
      <c r="M624" s="8">
        <f>ROUND(INDEX([1]Calculation!R:R,ROW()),0)</f>
        <v>0</v>
      </c>
      <c r="N624" s="8">
        <f>ROUND(INDEX([1]Calculation!S:S,ROW()),0)</f>
        <v>20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YouGov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559  lv</v>
      </c>
      <c r="E625" s="26">
        <f>INDEX([1]Calculation!$I:$I,ROW())</f>
        <v>43697</v>
      </c>
      <c r="F625" s="12">
        <f>ROUND(INDEX([1]Calculation!AL:AL,ROW()),1)</f>
        <v>0</v>
      </c>
      <c r="G625" s="8">
        <f>ROUND(INDEX([1]Calculation!L:L,ROW()),0)</f>
        <v>22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7</v>
      </c>
      <c r="K625" s="8">
        <f>ROUND(INDEX([1]Calculation!P:P,ROW()),0)</f>
        <v>0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1335  rv</v>
      </c>
      <c r="E626" s="26">
        <f>INDEX([1]Calculation!$I:$I,ROW())</f>
        <v>43697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9</v>
      </c>
      <c r="O626" s="8">
        <f>ROUND(INDEX([1]Calculation!T:T,ROW()),0)</f>
        <v>2</v>
      </c>
    </row>
    <row r="627" spans="1:15">
      <c r="A627" t="str">
        <f>INDEX([1]Calculation!$F:$F,ROW())</f>
        <v>Colorado</v>
      </c>
      <c r="B627" t="str">
        <f>INDEX([1]Calculation!$D:$D,ROW())</f>
        <v>Emerson College</v>
      </c>
      <c r="C627" t="str">
        <f>IF(INDEX([1]Calculation!$G:$G,ROW())=0,"-",INDEX([1]Calculation!$G:$G,ROW()))</f>
        <v>B-</v>
      </c>
      <c r="D627" t="str">
        <f>INDEX([1]Calculation!$J:$J,ROW())&amp;"  "&amp;INDEX([1]Calculation!$K:$K,ROW())</f>
        <v>403  lv</v>
      </c>
      <c r="E627" s="26">
        <f>INDEX([1]Calculation!$I:$I,ROW())</f>
        <v>43696</v>
      </c>
      <c r="F627" s="12">
        <f>ROUND(INDEX([1]Calculation!AL:AL,ROW()),1)</f>
        <v>2.1</v>
      </c>
      <c r="G627" s="8">
        <f>ROUND(INDEX([1]Calculation!L:L,ROW()),0)</f>
        <v>25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0</v>
      </c>
      <c r="L627" s="8">
        <f>ROUND(INDEX([1]Calculation!Q:Q,ROW()),0)</f>
        <v>26</v>
      </c>
      <c r="M627" s="8">
        <f>ROUND(INDEX([1]Calculation!R:R,ROW()),0)</f>
        <v>0</v>
      </c>
      <c r="N627" s="8">
        <f>ROUND(INDEX([1]Calculation!S:S,ROW()),0)</f>
        <v>20</v>
      </c>
      <c r="O627" s="8">
        <f>ROUND(INDEX([1]Calculation!T:T,ROW()),0)</f>
        <v>4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1341  rv</v>
      </c>
      <c r="E628" s="26">
        <f>INDEX([1]Calculation!$I:$I,ROW())</f>
        <v>43696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17</v>
      </c>
      <c r="M628" s="8">
        <f>ROUND(INDEX([1]Calculation!R:R,ROW()),0)</f>
        <v>1</v>
      </c>
      <c r="N628" s="8">
        <f>ROUND(INDEX([1]Calculation!S:S,ROW()),0)</f>
        <v>9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1958  lv</v>
      </c>
      <c r="E629" s="26">
        <f>INDEX([1]Calculation!$I:$I,ROW())</f>
        <v>43683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Swayable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4016  a</v>
      </c>
      <c r="E630" s="26">
        <f>INDEX([1]Calculation!$I:$I,ROW())</f>
        <v>43683</v>
      </c>
      <c r="F630" s="12">
        <f>ROUND(INDEX([1]Calculation!AL:AL,ROW()),1)</f>
        <v>0</v>
      </c>
      <c r="G630" s="8">
        <f>ROUND(INDEX([1]Calculation!L:L,ROW()),0)</f>
        <v>27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20</v>
      </c>
      <c r="M630" s="8">
        <f>ROUND(INDEX([1]Calculation!R:R,ROW()),0)</f>
        <v>0</v>
      </c>
      <c r="N630" s="8">
        <f>ROUND(INDEX([1]Calculation!S:S,ROW()),0)</f>
        <v>12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1350  rv</v>
      </c>
      <c r="E631" s="26">
        <f>INDEX([1]Calculation!$I:$I,ROW())</f>
        <v>43695</v>
      </c>
      <c r="F631" s="12">
        <f>ROUND(INDEX([1]Calculation!AL:AL,ROW()),1)</f>
        <v>0</v>
      </c>
      <c r="G631" s="8">
        <f>ROUND(INDEX([1]Calculation!L:L,ROW()),0)</f>
        <v>26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SSRS</v>
      </c>
      <c r="C632" t="str">
        <f>IF(INDEX([1]Calculation!$G:$G,ROW())=0,"-",INDEX([1]Calculation!$G:$G,ROW()))</f>
        <v>A/B</v>
      </c>
      <c r="D632" t="str">
        <f>INDEX([1]Calculation!$J:$J,ROW())&amp;"  "&amp;INDEX([1]Calculation!$K:$K,ROW())</f>
        <v>402  rv</v>
      </c>
      <c r="E632" s="26">
        <f>INDEX([1]Calculation!$I:$I,ROW())</f>
        <v>43695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14</v>
      </c>
      <c r="O632" s="8">
        <f>ROUND(INDEX([1]Calculation!T:T,ROW()),0)</f>
        <v>1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909  rv</v>
      </c>
      <c r="E633" s="26">
        <f>INDEX([1]Calculation!$I:$I,ROW())</f>
        <v>43695</v>
      </c>
      <c r="F633" s="12">
        <f>ROUND(INDEX([1]Calculation!AL:AL,ROW()),1)</f>
        <v>0</v>
      </c>
      <c r="G633" s="8">
        <f>ROUND(INDEX([1]Calculation!L:L,ROW()),0)</f>
        <v>0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33</v>
      </c>
      <c r="O633" s="8">
        <f>ROUND(INDEX([1]Calculation!T:T,ROW()),0)</f>
        <v>0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909  rv</v>
      </c>
      <c r="E634" s="26">
        <f>INDEX([1]Calculation!$I:$I,ROW())</f>
        <v>43695</v>
      </c>
      <c r="F634" s="12">
        <f>ROUND(INDEX([1]Calculation!AL:AL,ROW()),1)</f>
        <v>0</v>
      </c>
      <c r="G634" s="8">
        <f>ROUND(INDEX([1]Calculation!L:L,ROW()),0)</f>
        <v>0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0</v>
      </c>
      <c r="K634" s="8">
        <f>ROUND(INDEX([1]Calculation!P:P,ROW()),0)</f>
        <v>0</v>
      </c>
      <c r="L634" s="8">
        <f>ROUND(INDEX([1]Calculation!Q:Q,ROW()),0)</f>
        <v>43</v>
      </c>
      <c r="M634" s="8">
        <f>ROUND(INDEX([1]Calculation!R:R,ROW()),0)</f>
        <v>0</v>
      </c>
      <c r="N634" s="8">
        <f>ROUND(INDEX([1]Calculation!S:S,ROW()),0)</f>
        <v>37</v>
      </c>
      <c r="O634" s="8">
        <f>ROUND(INDEX([1]Calculation!T:T,ROW()),0)</f>
        <v>0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909  rv</v>
      </c>
      <c r="E635" s="26">
        <f>INDEX([1]Calculation!$I:$I,ROW())</f>
        <v>43695</v>
      </c>
      <c r="F635" s="12">
        <f>ROUND(INDEX([1]Calculation!AL:AL,ROW()),1)</f>
        <v>0</v>
      </c>
      <c r="G635" s="8">
        <f>ROUND(INDEX([1]Calculation!L:L,ROW()),0)</f>
        <v>0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0</v>
      </c>
      <c r="K635" s="8">
        <f>ROUND(INDEX([1]Calculation!P:P,ROW()),0)</f>
        <v>0</v>
      </c>
      <c r="L635" s="8">
        <f>ROUND(INDEX([1]Calculation!Q:Q,ROW()),0)</f>
        <v>42</v>
      </c>
      <c r="M635" s="8">
        <f>ROUND(INDEX([1]Calculation!R:R,ROW()),0)</f>
        <v>0</v>
      </c>
      <c r="N635" s="8">
        <f>ROUND(INDEX([1]Calculation!S:S,ROW()),0)</f>
        <v>0</v>
      </c>
      <c r="O635" s="8">
        <f>ROUND(INDEX([1]Calculation!T:T,ROW()),0)</f>
        <v>0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909  rv</v>
      </c>
      <c r="E636" s="26">
        <f>INDEX([1]Calculation!$I:$I,ROW())</f>
        <v>43695</v>
      </c>
      <c r="F636" s="12">
        <f>ROUND(INDEX([1]Calculation!AL:AL,ROW()),1)</f>
        <v>0</v>
      </c>
      <c r="G636" s="8">
        <f>ROUND(INDEX([1]Calculation!L:L,ROW()),0)</f>
        <v>39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0</v>
      </c>
      <c r="K636" s="8">
        <f>ROUND(INDEX([1]Calculation!P:P,ROW()),0)</f>
        <v>0</v>
      </c>
      <c r="L636" s="8">
        <f>ROUND(INDEX([1]Calculation!Q:Q,ROW()),0)</f>
        <v>0</v>
      </c>
      <c r="M636" s="8">
        <f>ROUND(INDEX([1]Calculation!R:R,ROW()),0)</f>
        <v>0</v>
      </c>
      <c r="N636" s="8">
        <f>ROUND(INDEX([1]Calculation!S:S,ROW()),0)</f>
        <v>41</v>
      </c>
      <c r="O636" s="8">
        <f>ROUND(INDEX([1]Calculation!T:T,ROW()),0)</f>
        <v>0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909  rv</v>
      </c>
      <c r="E637" s="26">
        <f>INDEX([1]Calculation!$I:$I,ROW())</f>
        <v>43695</v>
      </c>
      <c r="F637" s="12">
        <f>ROUND(INDEX([1]Calculation!AL:AL,ROW()),1)</f>
        <v>0</v>
      </c>
      <c r="G637" s="8">
        <f>ROUND(INDEX([1]Calculation!L:L,ROW()),0)</f>
        <v>42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0</v>
      </c>
      <c r="M637" s="8">
        <f>ROUND(INDEX([1]Calculation!R:R,ROW()),0)</f>
        <v>0</v>
      </c>
      <c r="N637" s="8">
        <f>ROUND(INDEX([1]Calculation!S:S,ROW()),0)</f>
        <v>0</v>
      </c>
      <c r="O637" s="8">
        <f>ROUND(INDEX([1]Calculation!T:T,ROW()),0)</f>
        <v>0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909  rv</v>
      </c>
      <c r="E638" s="26">
        <f>INDEX([1]Calculation!$I:$I,ROW())</f>
        <v>43695</v>
      </c>
      <c r="F638" s="12">
        <f>ROUND(INDEX([1]Calculation!AL:AL,ROW()),1)</f>
        <v>0</v>
      </c>
      <c r="G638" s="8">
        <f>ROUND(INDEX([1]Calculation!L:L,ROW()),0)</f>
        <v>44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0</v>
      </c>
      <c r="K638" s="8">
        <f>ROUND(INDEX([1]Calculation!P:P,ROW()),0)</f>
        <v>0</v>
      </c>
      <c r="L638" s="8">
        <f>ROUND(INDEX([1]Calculation!Q:Q,ROW()),0)</f>
        <v>38</v>
      </c>
      <c r="M638" s="8">
        <f>ROUND(INDEX([1]Calculation!R:R,ROW()),0)</f>
        <v>0</v>
      </c>
      <c r="N638" s="8">
        <f>ROUND(INDEX([1]Calculation!S:S,ROW()),0)</f>
        <v>0</v>
      </c>
      <c r="O638" s="8">
        <f>ROUND(INDEX([1]Calculation!T:T,ROW()),0)</f>
        <v>0</v>
      </c>
    </row>
    <row r="639" spans="1:15">
      <c r="A639" t="str">
        <f>INDEX([1]Calculation!$F:$F,ROW())</f>
        <v>US</v>
      </c>
      <c r="B639" t="str">
        <f>INDEX([1]Calculation!$D:$D,ROW())</f>
        <v>Morning Consult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17115  lv</v>
      </c>
      <c r="E639" s="26">
        <f>INDEX([1]Calculation!$I:$I,ROW())</f>
        <v>43695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20</v>
      </c>
      <c r="M639" s="8">
        <f>ROUND(INDEX([1]Calculation!R:R,ROW()),0)</f>
        <v>1</v>
      </c>
      <c r="N639" s="8">
        <f>ROUND(INDEX([1]Calculation!S:S,ROW()),0)</f>
        <v>15</v>
      </c>
      <c r="O639" s="8">
        <f>ROUND(INDEX([1]Calculation!T:T,ROW()),0)</f>
        <v>3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6">
        <f>INDEX([1]Calculation!$I:$I,ROW())</f>
        <v>43694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11</v>
      </c>
      <c r="O640" s="8">
        <f>ROUND(INDEX([1]Calculation!T:T,ROW()),0)</f>
        <v>2</v>
      </c>
    </row>
    <row r="641" spans="1:15">
      <c r="A641" t="str">
        <f>INDEX([1]Calculation!$F:$F,ROW())</f>
        <v>Nevada</v>
      </c>
      <c r="B641" t="str">
        <f>INDEX([1]Calculation!$D:$D,ROW())</f>
        <v>Gravis Marketing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382  rv</v>
      </c>
      <c r="E641" s="26">
        <f>INDEX([1]Calculation!$I:$I,ROW())</f>
        <v>43693</v>
      </c>
      <c r="F641" s="12">
        <f>ROUND(INDEX([1]Calculation!AL:AL,ROW()),1)</f>
        <v>1.5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2</v>
      </c>
      <c r="L641" s="8">
        <f>ROUND(INDEX([1]Calculation!Q:Q,ROW()),0)</f>
        <v>10</v>
      </c>
      <c r="M641" s="8">
        <f>ROUND(INDEX([1]Calculation!R:R,ROW()),0)</f>
        <v>6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3118  rv</v>
      </c>
      <c r="E642" s="26">
        <f>INDEX([1]Calculation!$I:$I,ROW())</f>
        <v>43693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1317  rv</v>
      </c>
      <c r="E643" s="26">
        <f>INDEX([1]Calculation!$I:$I,ROW())</f>
        <v>43693</v>
      </c>
      <c r="F643" s="12">
        <f>ROUND(INDEX([1]Calculation!AL:AL,ROW()),1)</f>
        <v>0</v>
      </c>
      <c r="G643" s="8">
        <f>ROUND(INDEX([1]Calculation!L:L,ROW()),0)</f>
        <v>27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16</v>
      </c>
      <c r="M643" s="8">
        <f>ROUND(INDEX([1]Calculation!R:R,ROW()),0)</f>
        <v>1</v>
      </c>
      <c r="N643" s="8">
        <f>ROUND(INDEX([1]Calculation!S:S,ROW()),0)</f>
        <v>12</v>
      </c>
      <c r="O643" s="8">
        <f>ROUND(INDEX([1]Calculation!T:T,ROW()),0)</f>
        <v>2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1336  rv</v>
      </c>
      <c r="E644" s="26">
        <f>INDEX([1]Calculation!$I:$I,ROW())</f>
        <v>43692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14</v>
      </c>
      <c r="M644" s="8">
        <f>ROUND(INDEX([1]Calculation!R:R,ROW()),0)</f>
        <v>1</v>
      </c>
      <c r="N644" s="8">
        <f>ROUND(INDEX([1]Calculation!S:S,ROW()),0)</f>
        <v>12</v>
      </c>
      <c r="O644" s="8">
        <f>ROUND(INDEX([1]Calculation!T:T,ROW()),0)</f>
        <v>3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1342  rv</v>
      </c>
      <c r="E645" s="26">
        <f>INDEX([1]Calculation!$I:$I,ROW())</f>
        <v>43691</v>
      </c>
      <c r="F645" s="12">
        <f>ROUND(INDEX([1]Calculation!AL:AL,ROW()),1)</f>
        <v>0</v>
      </c>
      <c r="G645" s="8">
        <f>ROUND(INDEX([1]Calculation!L:L,ROW()),0)</f>
        <v>29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3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Fox News/Beacon Research/Shaw &amp; Co. Research</v>
      </c>
      <c r="C646" t="str">
        <f>IF(INDEX([1]Calculation!$G:$G,ROW())=0,"-",INDEX([1]Calculation!$G:$G,ROW()))</f>
        <v>A-</v>
      </c>
      <c r="D646" t="str">
        <f>INDEX([1]Calculation!$J:$J,ROW())&amp;"  "&amp;INDEX([1]Calculation!$K:$K,ROW())</f>
        <v>483  lv</v>
      </c>
      <c r="E646" s="26">
        <f>INDEX([1]Calculation!$I:$I,ROW())</f>
        <v>43690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3</v>
      </c>
      <c r="K646" s="8">
        <f>ROUND(INDEX([1]Calculation!P:P,ROW()),0)</f>
        <v>2</v>
      </c>
      <c r="L646" s="8">
        <f>ROUND(INDEX([1]Calculation!Q:Q,ROW()),0)</f>
        <v>10</v>
      </c>
      <c r="M646" s="8">
        <f>ROUND(INDEX([1]Calculation!R:R,ROW()),0)</f>
        <v>1</v>
      </c>
      <c r="N646" s="8">
        <f>ROUND(INDEX([1]Calculation!S:S,ROW()),0)</f>
        <v>20</v>
      </c>
      <c r="O646" s="8">
        <f>ROUND(INDEX([1]Calculation!T:T,ROW()),0)</f>
        <v>3</v>
      </c>
    </row>
    <row r="647" spans="1:15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592  lv</v>
      </c>
      <c r="E647" s="26">
        <f>INDEX([1]Calculation!$I:$I,ROW())</f>
        <v>43690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1</v>
      </c>
      <c r="N647" s="8">
        <f>ROUND(INDEX([1]Calculation!S:S,ROW()),0)</f>
        <v>20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6">
        <f>INDEX([1]Calculation!$I:$I,ROW())</f>
        <v>43690</v>
      </c>
      <c r="F648" s="12">
        <f>ROUND(INDEX([1]Calculation!AL:AL,ROW()),1)</f>
        <v>0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1</v>
      </c>
      <c r="N648" s="8">
        <f>ROUND(INDEX([1]Calculation!S:S,ROW()),0)</f>
        <v>10</v>
      </c>
      <c r="O648" s="8">
        <f>ROUND(INDEX([1]Calculation!T:T,ROW()),0)</f>
        <v>2</v>
      </c>
    </row>
    <row r="649" spans="1:15">
      <c r="A649" t="str">
        <f>INDEX([1]Calculation!$F:$F,ROW())</f>
        <v>South Carolina</v>
      </c>
      <c r="B649" t="str">
        <f>INDEX([1]Calculation!$D:$D,ROW())</f>
        <v>Change Research</v>
      </c>
      <c r="C649" t="str">
        <f>IF(INDEX([1]Calculation!$G:$G,ROW())=0,"-",INDEX([1]Calculation!$G:$G,ROW()))</f>
        <v>C</v>
      </c>
      <c r="D649" t="str">
        <f>INDEX([1]Calculation!$J:$J,ROW())&amp;"  "&amp;INDEX([1]Calculation!$K:$K,ROW())</f>
        <v>521  lv</v>
      </c>
      <c r="E649" s="26">
        <f>INDEX([1]Calculation!$I:$I,ROW())</f>
        <v>43689</v>
      </c>
      <c r="F649" s="12">
        <f>ROUND(INDEX([1]Calculation!AL:AL,ROW()),1)</f>
        <v>0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4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17</v>
      </c>
      <c r="O649" s="8">
        <f>ROUND(INDEX([1]Calculation!T:T,ROW()),0)</f>
        <v>1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1346  rv</v>
      </c>
      <c r="E650" s="26">
        <f>INDEX([1]Calculation!$I:$I,ROW())</f>
        <v>43689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10</v>
      </c>
      <c r="O650" s="8">
        <f>ROUND(INDEX([1]Calculation!T:T,ROW()),0)</f>
        <v>2</v>
      </c>
    </row>
    <row r="651" spans="1:15">
      <c r="A651" t="str">
        <f>INDEX([1]Calculation!$F:$F,ROW())</f>
        <v>Iowa</v>
      </c>
      <c r="B651" t="str">
        <f>INDEX([1]Calculation!$D:$D,ROW())</f>
        <v>Change Research</v>
      </c>
      <c r="C651" t="str">
        <f>IF(INDEX([1]Calculation!$G:$G,ROW())=0,"-",INDEX([1]Calculation!$G:$G,ROW()))</f>
        <v>C</v>
      </c>
      <c r="D651" t="str">
        <f>INDEX([1]Calculation!$J:$J,ROW())&amp;"  "&amp;INDEX([1]Calculation!$K:$K,ROW())</f>
        <v>621  lv</v>
      </c>
      <c r="E651" s="26">
        <f>INDEX([1]Calculation!$I:$I,ROW())</f>
        <v>43688</v>
      </c>
      <c r="F651" s="12">
        <f>ROUND(INDEX([1]Calculation!AL:AL,ROW()),1)</f>
        <v>0.1</v>
      </c>
      <c r="G651" s="8">
        <f>ROUND(INDEX([1]Calculation!L:L,ROW()),0)</f>
        <v>17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13</v>
      </c>
      <c r="K651" s="8">
        <f>ROUND(INDEX([1]Calculation!P:P,ROW()),0)</f>
        <v>2</v>
      </c>
      <c r="L651" s="8">
        <f>ROUND(INDEX([1]Calculation!Q:Q,ROW()),0)</f>
        <v>17</v>
      </c>
      <c r="M651" s="8">
        <f>ROUND(INDEX([1]Calculation!R:R,ROW()),0)</f>
        <v>2</v>
      </c>
      <c r="N651" s="8">
        <f>ROUND(INDEX([1]Calculation!S:S,ROW()),0)</f>
        <v>28</v>
      </c>
      <c r="O651" s="8">
        <f>ROUND(INDEX([1]Calculation!T:T,ROW()),0)</f>
        <v>1</v>
      </c>
    </row>
    <row r="652" spans="1:15">
      <c r="A652" t="str">
        <f>INDEX([1]Calculation!$F:$F,ROW())</f>
        <v>Wisconsin</v>
      </c>
      <c r="B652" t="str">
        <f>INDEX([1]Calculation!$D:$D,ROW())</f>
        <v>Change Research</v>
      </c>
      <c r="C652" t="str">
        <f>IF(INDEX([1]Calculation!$G:$G,ROW())=0,"-",INDEX([1]Calculation!$G:$G,ROW()))</f>
        <v>C</v>
      </c>
      <c r="D652" t="str">
        <f>INDEX([1]Calculation!$J:$J,ROW())&amp;"  "&amp;INDEX([1]Calculation!$K:$K,ROW())</f>
        <v>626  lv</v>
      </c>
      <c r="E652" s="26">
        <f>INDEX([1]Calculation!$I:$I,ROW())</f>
        <v>43688</v>
      </c>
      <c r="F652" s="12">
        <f>ROUND(INDEX([1]Calculation!AL:AL,ROW()),1)</f>
        <v>0.2</v>
      </c>
      <c r="G652" s="8">
        <f>ROUND(INDEX([1]Calculation!L:L,ROW()),0)</f>
        <v>20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9</v>
      </c>
      <c r="K652" s="8">
        <f>ROUND(INDEX([1]Calculation!P:P,ROW()),0)</f>
        <v>2</v>
      </c>
      <c r="L652" s="8">
        <f>ROUND(INDEX([1]Calculation!Q:Q,ROW()),0)</f>
        <v>24</v>
      </c>
      <c r="M652" s="8">
        <f>ROUND(INDEX([1]Calculation!R:R,ROW()),0)</f>
        <v>1</v>
      </c>
      <c r="N652" s="8">
        <f>ROUND(INDEX([1]Calculation!S:S,ROW()),0)</f>
        <v>29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17117  lv</v>
      </c>
      <c r="E653" s="26">
        <f>INDEX([1]Calculation!$I:$I,ROW())</f>
        <v>43688</v>
      </c>
      <c r="F653" s="12">
        <f>ROUND(INDEX([1]Calculation!AL:AL,ROW()),1)</f>
        <v>0</v>
      </c>
      <c r="G653" s="8">
        <f>ROUND(INDEX([1]Calculation!L:L,ROW()),0)</f>
        <v>33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14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1350  rv</v>
      </c>
      <c r="E654" s="26">
        <f>INDEX([1]Calculation!$I:$I,ROW())</f>
        <v>43688</v>
      </c>
      <c r="F654" s="12">
        <f>ROUND(INDEX([1]Calculation!AL:AL,ROW()),1)</f>
        <v>0</v>
      </c>
      <c r="G654" s="8">
        <f>ROUND(INDEX([1]Calculation!L:L,ROW()),0)</f>
        <v>30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9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451  rv</v>
      </c>
      <c r="E655" s="26">
        <f>INDEX([1]Calculation!$I:$I,ROW())</f>
        <v>43687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4</v>
      </c>
      <c r="K655" s="8">
        <f>ROUND(INDEX([1]Calculation!P:P,ROW()),0)</f>
        <v>2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10</v>
      </c>
      <c r="O655" s="8">
        <f>ROUND(INDEX([1]Calculation!T:T,ROW()),0)</f>
        <v>1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1350  rv</v>
      </c>
      <c r="E656" s="26">
        <f>INDEX([1]Calculation!$I:$I,ROW())</f>
        <v>43687</v>
      </c>
      <c r="F656" s="12">
        <f>ROUND(INDEX([1]Calculation!AL:AL,ROW()),1)</f>
        <v>0</v>
      </c>
      <c r="G656" s="8">
        <f>ROUND(INDEX([1]Calculation!L:L,ROW()),0)</f>
        <v>31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1</v>
      </c>
      <c r="N656" s="8">
        <f>ROUND(INDEX([1]Calculation!S:S,ROW()),0)</f>
        <v>9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3088  rv</v>
      </c>
      <c r="E657" s="26">
        <f>INDEX([1]Calculation!$I:$I,ROW())</f>
        <v>43686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16</v>
      </c>
      <c r="M657" s="8">
        <f>ROUND(INDEX([1]Calculation!R:R,ROW()),0)</f>
        <v>1</v>
      </c>
      <c r="N657" s="8">
        <f>ROUND(INDEX([1]Calculation!S:S,ROW()),0)</f>
        <v>10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1318  rv</v>
      </c>
      <c r="E658" s="26">
        <f>INDEX([1]Calculation!$I:$I,ROW())</f>
        <v>43686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8</v>
      </c>
      <c r="O658" s="8">
        <f>ROUND(INDEX([1]Calculation!T:T,ROW()),0)</f>
        <v>1</v>
      </c>
    </row>
    <row r="659" spans="1:15">
      <c r="A659" t="str">
        <f>INDEX([1]Calculation!$F:$F,ROW())</f>
        <v>Nevada</v>
      </c>
      <c r="B659" t="str">
        <f>INDEX([1]Calculation!$D:$D,ROW())</f>
        <v>Change Research</v>
      </c>
      <c r="C659" t="str">
        <f>IF(INDEX([1]Calculation!$G:$G,ROW())=0,"-",INDEX([1]Calculation!$G:$G,ROW()))</f>
        <v>C</v>
      </c>
      <c r="D659" t="str">
        <f>INDEX([1]Calculation!$J:$J,ROW())&amp;"  "&amp;INDEX([1]Calculation!$K:$K,ROW())</f>
        <v>439  lv</v>
      </c>
      <c r="E659" s="26">
        <f>INDEX([1]Calculation!$I:$I,ROW())</f>
        <v>43685</v>
      </c>
      <c r="F659" s="12">
        <f>ROUND(INDEX([1]Calculation!AL:AL,ROW()),1)</f>
        <v>1.4</v>
      </c>
      <c r="G659" s="8">
        <f>ROUND(INDEX([1]Calculation!L:L,ROW()),0)</f>
        <v>26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22</v>
      </c>
      <c r="M659" s="8">
        <f>ROUND(INDEX([1]Calculation!R:R,ROW()),0)</f>
        <v>3</v>
      </c>
      <c r="N659" s="8">
        <f>ROUND(INDEX([1]Calculation!S:S,ROW()),0)</f>
        <v>23</v>
      </c>
      <c r="O659" s="8">
        <f>ROUND(INDEX([1]Calculation!T:T,ROW()),0)</f>
        <v>1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1316  rv</v>
      </c>
      <c r="E660" s="26">
        <f>INDEX([1]Calculation!$I:$I,ROW())</f>
        <v>43685</v>
      </c>
      <c r="F660" s="12">
        <f>ROUND(INDEX([1]Calculation!AL:AL,ROW()),1)</f>
        <v>0</v>
      </c>
      <c r="G660" s="8">
        <f>ROUND(INDEX([1]Calculation!L:L,ROW()),0)</f>
        <v>27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9</v>
      </c>
      <c r="O660" s="8">
        <f>ROUND(INDEX([1]Calculation!T:T,ROW()),0)</f>
        <v>1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1319  rv</v>
      </c>
      <c r="E661" s="26">
        <f>INDEX([1]Calculation!$I:$I,ROW())</f>
        <v>43684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1</v>
      </c>
    </row>
    <row r="662" spans="1:15">
      <c r="A662" t="str">
        <f>INDEX([1]Calculation!$F:$F,ROW())</f>
        <v>New Hampshire</v>
      </c>
      <c r="B662" t="str">
        <f>INDEX([1]Calculation!$D:$D,ROW())</f>
        <v>Gravis Marketing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250  lv</v>
      </c>
      <c r="E662" s="26">
        <f>INDEX([1]Calculation!$I:$I,ROW())</f>
        <v>43683</v>
      </c>
      <c r="F662" s="12">
        <f>ROUND(INDEX([1]Calculation!AL:AL,ROW()),1)</f>
        <v>1.4</v>
      </c>
      <c r="G662" s="8">
        <f>ROUND(INDEX([1]Calculation!L:L,ROW()),0)</f>
        <v>15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8</v>
      </c>
      <c r="K662" s="8">
        <f>ROUND(INDEX([1]Calculation!P:P,ROW()),0)</f>
        <v>4</v>
      </c>
      <c r="L662" s="8">
        <f>ROUND(INDEX([1]Calculation!Q:Q,ROW()),0)</f>
        <v>21</v>
      </c>
      <c r="M662" s="8">
        <f>ROUND(INDEX([1]Calculation!R:R,ROW()),0)</f>
        <v>4</v>
      </c>
      <c r="N662" s="8">
        <f>ROUND(INDEX([1]Calculation!S:S,ROW()),0)</f>
        <v>12</v>
      </c>
      <c r="O662" s="8">
        <f>ROUND(INDEX([1]Calculation!T:T,ROW()),0)</f>
        <v>4</v>
      </c>
    </row>
    <row r="663" spans="1:15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573  lv</v>
      </c>
      <c r="E663" s="26">
        <f>INDEX([1]Calculation!$I:$I,ROW())</f>
        <v>43683</v>
      </c>
      <c r="F663" s="12">
        <f>ROUND(INDEX([1]Calculation!AL:AL,ROW()),1)</f>
        <v>0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8</v>
      </c>
      <c r="K663" s="8">
        <f>ROUND(INDEX([1]Calculation!P:P,ROW()),0)</f>
        <v>0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16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1319  rv</v>
      </c>
      <c r="E664" s="26">
        <f>INDEX([1]Calculation!$I:$I,ROW())</f>
        <v>43683</v>
      </c>
      <c r="F664" s="12">
        <f>ROUND(INDEX([1]Calculation!AL:AL,ROW()),1)</f>
        <v>0</v>
      </c>
      <c r="G664" s="8">
        <f>ROUND(INDEX([1]Calculation!L:L,ROW()),0)</f>
        <v>25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1</v>
      </c>
    </row>
    <row r="665" spans="1:15">
      <c r="A665" t="str">
        <f>INDEX([1]Calculation!$F:$F,ROW())</f>
        <v>North Carolina</v>
      </c>
      <c r="B665" t="str">
        <f>INDEX([1]Calculation!$D:$D,ROW())</f>
        <v>SurveyUSA</v>
      </c>
      <c r="C665" t="str">
        <f>IF(INDEX([1]Calculation!$G:$G,ROW())=0,"-",INDEX([1]Calculation!$G:$G,ROW()))</f>
        <v>A</v>
      </c>
      <c r="D665" t="str">
        <f>INDEX([1]Calculation!$J:$J,ROW())&amp;"  "&amp;INDEX([1]Calculation!$K:$K,ROW())</f>
        <v>534  lv</v>
      </c>
      <c r="E665" s="26">
        <f>INDEX([1]Calculation!$I:$I,ROW())</f>
        <v>43682</v>
      </c>
      <c r="F665" s="12">
        <f>ROUND(INDEX([1]Calculation!AL:AL,ROW()),1)</f>
        <v>5.2</v>
      </c>
      <c r="G665" s="8">
        <f>ROUND(INDEX([1]Calculation!L:L,ROW()),0)</f>
        <v>36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0</v>
      </c>
      <c r="L665" s="8">
        <f>ROUND(INDEX([1]Calculation!Q:Q,ROW()),0)</f>
        <v>15</v>
      </c>
      <c r="M665" s="8">
        <f>ROUND(INDEX([1]Calculation!R:R,ROW()),0)</f>
        <v>0</v>
      </c>
      <c r="N665" s="8">
        <f>ROUND(INDEX([1]Calculation!S:S,ROW()),0)</f>
        <v>13</v>
      </c>
      <c r="O665" s="8">
        <f>ROUND(INDEX([1]Calculation!T:T,ROW()),0)</f>
        <v>1</v>
      </c>
    </row>
    <row r="666" spans="1:15">
      <c r="A666" t="str">
        <f>INDEX([1]Calculation!$F:$F,ROW())</f>
        <v>California</v>
      </c>
      <c r="B666" t="str">
        <f>INDEX([1]Calculation!$D:$D,ROW())</f>
        <v>SurveyUSA</v>
      </c>
      <c r="C666" t="str">
        <f>IF(INDEX([1]Calculation!$G:$G,ROW())=0,"-",INDEX([1]Calculation!$G:$G,ROW()))</f>
        <v>A</v>
      </c>
      <c r="D666" t="str">
        <f>INDEX([1]Calculation!$J:$J,ROW())&amp;"  "&amp;INDEX([1]Calculation!$K:$K,ROW())</f>
        <v>528  lv</v>
      </c>
      <c r="E666" s="26">
        <f>INDEX([1]Calculation!$I:$I,ROW())</f>
        <v>43682</v>
      </c>
      <c r="F666" s="12">
        <f>ROUND(INDEX([1]Calculation!AL:AL,ROW()),1)</f>
        <v>0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6</v>
      </c>
      <c r="K666" s="8">
        <f>ROUND(INDEX([1]Calculation!P:P,ROW()),0)</f>
        <v>0</v>
      </c>
      <c r="L666" s="8">
        <f>ROUND(INDEX([1]Calculation!Q:Q,ROW()),0)</f>
        <v>18</v>
      </c>
      <c r="M666" s="8">
        <f>ROUND(INDEX([1]Calculation!R:R,ROW()),0)</f>
        <v>0</v>
      </c>
      <c r="N666" s="8">
        <f>ROUND(INDEX([1]Calculation!S:S,ROW()),0)</f>
        <v>21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SurveyUSA</v>
      </c>
      <c r="C667" t="str">
        <f>IF(INDEX([1]Calculation!$G:$G,ROW())=0,"-",INDEX([1]Calculation!$G:$G,ROW()))</f>
        <v>A</v>
      </c>
      <c r="D667" t="str">
        <f>INDEX([1]Calculation!$J:$J,ROW())&amp;"  "&amp;INDEX([1]Calculation!$K:$K,ROW())</f>
        <v>999  lv</v>
      </c>
      <c r="E667" s="26">
        <f>INDEX([1]Calculation!$I:$I,ROW())</f>
        <v>43682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8</v>
      </c>
      <c r="K667" s="8">
        <f>ROUND(INDEX([1]Calculation!P:P,ROW()),0)</f>
        <v>1</v>
      </c>
      <c r="L667" s="8">
        <f>ROUND(INDEX([1]Calculation!Q:Q,ROW()),0)</f>
        <v>20</v>
      </c>
      <c r="M667" s="8">
        <f>ROUND(INDEX([1]Calculation!R:R,ROW()),0)</f>
        <v>0</v>
      </c>
      <c r="N667" s="8">
        <f>ROUND(INDEX([1]Calculation!S:S,ROW()),0)</f>
        <v>19</v>
      </c>
      <c r="O667" s="8">
        <f>ROUND(INDEX([1]Calculation!T:T,ROW()),0)</f>
        <v>0</v>
      </c>
    </row>
    <row r="668" spans="1:15">
      <c r="A668" t="str">
        <f>INDEX([1]Calculation!$F:$F,ROW())</f>
        <v>US</v>
      </c>
      <c r="B668" t="str">
        <f>INDEX([1]Calculation!$D:$D,ROW())</f>
        <v>Ipsos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1023  rv</v>
      </c>
      <c r="E668" s="26">
        <f>INDEX([1]Calculation!$I:$I,ROW())</f>
        <v>43682</v>
      </c>
      <c r="F668" s="12">
        <f>ROUND(INDEX([1]Calculation!AL:AL,ROW()),1)</f>
        <v>0</v>
      </c>
      <c r="G668" s="8">
        <f>ROUND(INDEX([1]Calculation!L:L,ROW()),0)</f>
        <v>25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20</v>
      </c>
      <c r="M668" s="8">
        <f>ROUND(INDEX([1]Calculation!R:R,ROW()),0)</f>
        <v>0</v>
      </c>
      <c r="N668" s="8">
        <f>ROUND(INDEX([1]Calculation!S:S,ROW()),0)</f>
        <v>10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807  rv</v>
      </c>
      <c r="E669" s="26">
        <f>INDEX([1]Calculation!$I:$I,ROW())</f>
        <v>43682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0</v>
      </c>
      <c r="N669" s="8">
        <f>ROUND(INDEX([1]Calculation!S:S,ROW()),0)</f>
        <v>21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1258  a</v>
      </c>
      <c r="E670" s="26">
        <f>INDEX([1]Calculation!$I:$I,ROW())</f>
        <v>43682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0</v>
      </c>
      <c r="N670" s="8">
        <f>ROUND(INDEX([1]Calculation!S:S,ROW()),0)</f>
        <v>9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1339  rv</v>
      </c>
      <c r="E671" s="26">
        <f>INDEX([1]Calculation!$I:$I,ROW())</f>
        <v>43682</v>
      </c>
      <c r="F671" s="12">
        <f>ROUND(INDEX([1]Calculation!AL:AL,ROW()),1)</f>
        <v>0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2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Pew Research Center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1757  rv</v>
      </c>
      <c r="E672" s="26">
        <f>INDEX([1]Calculation!$I:$I,ROW())</f>
        <v>43681</v>
      </c>
      <c r="F672" s="12">
        <f>ROUND(INDEX([1]Calculation!AL:AL,ROW()),1)</f>
        <v>0.1</v>
      </c>
      <c r="G672" s="8">
        <f>ROUND(INDEX([1]Calculation!L:L,ROW()),0)</f>
        <v>26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12</v>
      </c>
      <c r="M672" s="8">
        <f>ROUND(INDEX([1]Calculation!R:R,ROW()),0)</f>
        <v>0</v>
      </c>
      <c r="N672" s="8">
        <f>ROUND(INDEX([1]Calculation!S:S,ROW()),0)</f>
        <v>16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Public Policy Polling</v>
      </c>
      <c r="C673" t="str">
        <f>IF(INDEX([1]Calculation!$G:$G,ROW())=0,"-",INDEX([1]Calculation!$G:$G,ROW()))</f>
        <v>B</v>
      </c>
      <c r="D673" t="str">
        <f>INDEX([1]Calculation!$J:$J,ROW())&amp;"  "&amp;INDEX([1]Calculation!$K:$K,ROW())</f>
        <v>588  v</v>
      </c>
      <c r="E673" s="26">
        <f>INDEX([1]Calculation!$I:$I,ROW())</f>
        <v>43681</v>
      </c>
      <c r="F673" s="12">
        <f>ROUND(INDEX([1]Calculation!AL:AL,ROW()),1)</f>
        <v>2.5</v>
      </c>
      <c r="G673" s="8">
        <f>ROUND(INDEX([1]Calculation!L:L,ROW()),0)</f>
        <v>36</v>
      </c>
      <c r="H673" s="8">
        <f>ROUND(INDEX([1]Calculation!M:M,ROW()),0)</f>
        <v>0</v>
      </c>
      <c r="I673" s="8">
        <f>ROUND(INDEX([1]Calculation!N:N,ROW()),0)</f>
        <v>4</v>
      </c>
      <c r="J673" s="8">
        <f>ROUND(INDEX([1]Calculation!O:O,ROW()),0)</f>
        <v>4</v>
      </c>
      <c r="K673" s="8">
        <f>ROUND(INDEX([1]Calculation!P:P,ROW()),0)</f>
        <v>2</v>
      </c>
      <c r="L673" s="8">
        <f>ROUND(INDEX([1]Calculation!Q:Q,ROW()),0)</f>
        <v>12</v>
      </c>
      <c r="M673" s="8">
        <f>ROUND(INDEX([1]Calculation!R:R,ROW()),0)</f>
        <v>0</v>
      </c>
      <c r="N673" s="8">
        <f>ROUND(INDEX([1]Calculation!S:S,ROW()),0)</f>
        <v>13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Change Research</v>
      </c>
      <c r="C674" t="str">
        <f>IF(INDEX([1]Calculation!$G:$G,ROW())=0,"-",INDEX([1]Calculation!$G:$G,ROW()))</f>
        <v>C</v>
      </c>
      <c r="D674" t="str">
        <f>INDEX([1]Calculation!$J:$J,ROW())&amp;"  "&amp;INDEX([1]Calculation!$K:$K,ROW())</f>
        <v>1450  lv</v>
      </c>
      <c r="E674" s="26">
        <f>INDEX([1]Calculation!$I:$I,ROW())</f>
        <v>43681</v>
      </c>
      <c r="F674" s="12">
        <f>ROUND(INDEX([1]Calculation!AL:AL,ROW()),1)</f>
        <v>0</v>
      </c>
      <c r="G674" s="8">
        <f>ROUND(INDEX([1]Calculation!L:L,ROW()),0)</f>
        <v>23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9</v>
      </c>
      <c r="K674" s="8">
        <f>ROUND(INDEX([1]Calculation!P:P,ROW()),0)</f>
        <v>1</v>
      </c>
      <c r="L674" s="8">
        <f>ROUND(INDEX([1]Calculation!Q:Q,ROW()),0)</f>
        <v>23</v>
      </c>
      <c r="M674" s="8">
        <f>ROUND(INDEX([1]Calculation!R:R,ROW()),0)</f>
        <v>0</v>
      </c>
      <c r="N674" s="8">
        <f>ROUND(INDEX([1]Calculation!S:S,ROW()),0)</f>
        <v>26</v>
      </c>
      <c r="O674" s="8">
        <f>ROUND(INDEX([1]Calculation!T:T,ROW()),0)</f>
        <v>2</v>
      </c>
    </row>
    <row r="675" spans="1:15">
      <c r="A675" t="str">
        <f>INDEX([1]Calculation!$F:$F,ROW())</f>
        <v>Iowa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26">
        <f>INDEX([1]Calculation!$I:$I,ROW())</f>
        <v>43681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3</v>
      </c>
      <c r="L675" s="8">
        <f>ROUND(INDEX([1]Calculation!Q:Q,ROW()),0)</f>
        <v>9</v>
      </c>
      <c r="M675" s="8">
        <f>ROUND(INDEX([1]Calculation!R:R,ROW()),0)</f>
        <v>3</v>
      </c>
      <c r="N675" s="8">
        <f>ROUND(INDEX([1]Calculation!S:S,ROW()),0)</f>
        <v>19</v>
      </c>
      <c r="O675" s="8">
        <f>ROUND(INDEX([1]Calculation!T:T,ROW()),0)</f>
        <v>2</v>
      </c>
    </row>
    <row r="676" spans="1:15">
      <c r="A676" t="str">
        <f>INDEX([1]Calculation!$F:$F,ROW())</f>
        <v>Pennsylvania</v>
      </c>
      <c r="B676" t="str">
        <f>INDEX([1]Calculation!$D:$D,ROW())</f>
        <v>Franklin &amp; Marshall College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295  rv</v>
      </c>
      <c r="E676" s="26">
        <f>INDEX([1]Calculation!$I:$I,ROW())</f>
        <v>43681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6</v>
      </c>
      <c r="K676" s="8">
        <f>ROUND(INDEX([1]Calculation!P:P,ROW()),0)</f>
        <v>0</v>
      </c>
      <c r="L676" s="8">
        <f>ROUND(INDEX([1]Calculation!Q:Q,ROW()),0)</f>
        <v>12</v>
      </c>
      <c r="M676" s="8">
        <f>ROUND(INDEX([1]Calculation!R:R,ROW()),0)</f>
        <v>0</v>
      </c>
      <c r="N676" s="8">
        <f>ROUND(INDEX([1]Calculation!S:S,ROW()),0)</f>
        <v>21</v>
      </c>
      <c r="O676" s="8">
        <f>ROUND(INDEX([1]Calculation!T:T,ROW()),0)</f>
        <v>0</v>
      </c>
    </row>
    <row r="677" spans="1:15">
      <c r="A677" t="str">
        <f>INDEX([1]Calculation!$F:$F,ROW())</f>
        <v>Texas</v>
      </c>
      <c r="B677" t="str">
        <f>INDEX([1]Calculation!$D:$D,ROW())</f>
        <v>University of Texas at Tyler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534  rv</v>
      </c>
      <c r="E677" s="26">
        <f>INDEX([1]Calculation!$I:$I,ROW())</f>
        <v>43681</v>
      </c>
      <c r="F677" s="12">
        <f>ROUND(INDEX([1]Calculation!AL:AL,ROW()),1)</f>
        <v>0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0</v>
      </c>
      <c r="L677" s="8">
        <f>ROUND(INDEX([1]Calculation!Q:Q,ROW()),0)</f>
        <v>18</v>
      </c>
      <c r="M677" s="8">
        <f>ROUND(INDEX([1]Calculation!R:R,ROW()),0)</f>
        <v>1</v>
      </c>
      <c r="N677" s="8">
        <f>ROUND(INDEX([1]Calculation!S:S,ROW()),0)</f>
        <v>10</v>
      </c>
      <c r="O677" s="8">
        <f>ROUND(INDEX([1]Calculation!T:T,ROW()),0)</f>
        <v>2</v>
      </c>
    </row>
    <row r="678" spans="1:15">
      <c r="A678" t="str">
        <f>INDEX([1]Calculation!$F:$F,ROW())</f>
        <v>New Hampshire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500  lv</v>
      </c>
      <c r="E678" s="26">
        <f>INDEX([1]Calculation!$I:$I,ROW())</f>
        <v>43681</v>
      </c>
      <c r="F678" s="12">
        <f>ROUND(INDEX([1]Calculation!AL:AL,ROW()),1)</f>
        <v>0</v>
      </c>
      <c r="G678" s="8">
        <f>ROUND(INDEX([1]Calculation!L:L,ROW()),0)</f>
        <v>21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6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Morning Consult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9845  lv</v>
      </c>
      <c r="E679" s="26">
        <f>INDEX([1]Calculation!$I:$I,ROW())</f>
        <v>43681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19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1350  rv</v>
      </c>
      <c r="E680" s="26">
        <f>INDEX([1]Calculation!$I:$I,ROW())</f>
        <v>43681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14</v>
      </c>
      <c r="M680" s="8">
        <f>ROUND(INDEX([1]Calculation!R:R,ROW()),0)</f>
        <v>1</v>
      </c>
      <c r="N680" s="8">
        <f>ROUND(INDEX([1]Calculation!S:S,ROW()),0)</f>
        <v>9</v>
      </c>
      <c r="O680" s="8">
        <f>ROUND(INDEX([1]Calculation!T:T,ROW()),0)</f>
        <v>2</v>
      </c>
    </row>
    <row r="681" spans="1:15">
      <c r="A681" t="str">
        <f>INDEX([1]Calculation!$F:$F,ROW())</f>
        <v>Texas</v>
      </c>
      <c r="B681" t="str">
        <f>INDEX([1]Calculation!$D:$D,ROW())</f>
        <v>Emerson College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400  lv</v>
      </c>
      <c r="E681" s="26">
        <f>INDEX([1]Calculation!$I:$I,ROW())</f>
        <v>43680</v>
      </c>
      <c r="F681" s="12">
        <f>ROUND(INDEX([1]Calculation!AL:AL,ROW()),1)</f>
        <v>2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7</v>
      </c>
      <c r="K681" s="8">
        <f>ROUND(INDEX([1]Calculation!P:P,ROW()),0)</f>
        <v>0</v>
      </c>
      <c r="L681" s="8">
        <f>ROUND(INDEX([1]Calculation!Q:Q,ROW()),0)</f>
        <v>16</v>
      </c>
      <c r="M681" s="8">
        <f>ROUND(INDEX([1]Calculation!R:R,ROW()),0)</f>
        <v>0</v>
      </c>
      <c r="N681" s="8">
        <f>ROUND(INDEX([1]Calculation!S:S,ROW()),0)</f>
        <v>14</v>
      </c>
      <c r="O681" s="8">
        <f>ROUND(INDEX([1]Calculation!T:T,ROW()),0)</f>
        <v>3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1350  rv</v>
      </c>
      <c r="E682" s="26">
        <f>INDEX([1]Calculation!$I:$I,ROW())</f>
        <v>43680</v>
      </c>
      <c r="F682" s="12">
        <f>ROUND(INDEX([1]Calculation!AL:AL,ROW()),1)</f>
        <v>0</v>
      </c>
      <c r="G682" s="8">
        <f>ROUND(INDEX([1]Calculation!L:L,ROW()),0)</f>
        <v>29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9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6">
        <f>INDEX([1]Calculation!$I:$I,ROW())</f>
        <v>43679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1</v>
      </c>
      <c r="N683" s="8">
        <f>ROUND(INDEX([1]Calculation!S:S,ROW()),0)</f>
        <v>9</v>
      </c>
      <c r="O683" s="8">
        <f>ROUND(INDEX([1]Calculation!T:T,ROW()),0)</f>
        <v>2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914  rv</v>
      </c>
      <c r="E684" s="26">
        <f>INDEX([1]Calculation!$I:$I,ROW())</f>
        <v>43679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16</v>
      </c>
      <c r="M684" s="8">
        <f>ROUND(INDEX([1]Calculation!R:R,ROW()),0)</f>
        <v>1</v>
      </c>
      <c r="N684" s="8">
        <f>ROUND(INDEX([1]Calculation!S:S,ROW()),0)</f>
        <v>8</v>
      </c>
      <c r="O684" s="8">
        <f>ROUND(INDEX([1]Calculation!T:T,ROW()),0)</f>
        <v>2</v>
      </c>
    </row>
    <row r="685" spans="1:15">
      <c r="A685" t="str">
        <f>INDEX([1]Calculation!$F:$F,ROW())</f>
        <v>Washington</v>
      </c>
      <c r="B685" t="str">
        <f>INDEX([1]Calculation!$D:$D,ROW())</f>
        <v>Zogby Interactive/JZ Analytics</v>
      </c>
      <c r="C685" t="str">
        <f>IF(INDEX([1]Calculation!$G:$G,ROW())=0,"-",INDEX([1]Calculation!$G:$G,ROW()))</f>
        <v>C</v>
      </c>
      <c r="D685" t="str">
        <f>INDEX([1]Calculation!$J:$J,ROW())&amp;"  "&amp;INDEX([1]Calculation!$K:$K,ROW())</f>
        <v>619  lv</v>
      </c>
      <c r="E685" s="26">
        <f>INDEX([1]Calculation!$I:$I,ROW())</f>
        <v>43678</v>
      </c>
      <c r="F685" s="12">
        <f>ROUND(INDEX([1]Calculation!AL:AL,ROW()),1)</f>
        <v>1.4</v>
      </c>
      <c r="G685" s="8">
        <f>ROUND(INDEX([1]Calculation!L:L,ROW()),0)</f>
        <v>19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18</v>
      </c>
      <c r="M685" s="8">
        <f>ROUND(INDEX([1]Calculation!R:R,ROW()),0)</f>
        <v>0</v>
      </c>
      <c r="N685" s="8">
        <f>ROUND(INDEX([1]Calculation!S:S,ROW()),0)</f>
        <v>14</v>
      </c>
      <c r="O685" s="8">
        <f>ROUND(INDEX([1]Calculation!T:T,ROW()),0)</f>
        <v>2</v>
      </c>
    </row>
    <row r="686" spans="1:15">
      <c r="A686" t="str">
        <f>INDEX([1]Calculation!$F:$F,ROW())</f>
        <v>US</v>
      </c>
      <c r="B686" t="str">
        <f>INDEX([1]Calculation!$D:$D,ROW())</f>
        <v>IBD/TIPP</v>
      </c>
      <c r="C686" t="str">
        <f>IF(INDEX([1]Calculation!$G:$G,ROW())=0,"-",INDEX([1]Calculation!$G:$G,ROW()))</f>
        <v>A/B</v>
      </c>
      <c r="D686" t="str">
        <f>INDEX([1]Calculation!$J:$J,ROW())&amp;"  "&amp;INDEX([1]Calculation!$K:$K,ROW())</f>
        <v>350  rv</v>
      </c>
      <c r="E686" s="26">
        <f>INDEX([1]Calculation!$I:$I,ROW())</f>
        <v>43678</v>
      </c>
      <c r="F686" s="12">
        <f>ROUND(INDEX([1]Calculation!AL:AL,ROW()),1)</f>
        <v>0</v>
      </c>
      <c r="G686" s="8">
        <f>ROUND(INDEX([1]Calculation!L:L,ROW()),0)</f>
        <v>30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6</v>
      </c>
      <c r="K686" s="8">
        <f>ROUND(INDEX([1]Calculation!P:P,ROW()),0)</f>
        <v>1</v>
      </c>
      <c r="L686" s="8">
        <f>ROUND(INDEX([1]Calculation!Q:Q,ROW()),0)</f>
        <v>12</v>
      </c>
      <c r="M686" s="8">
        <f>ROUND(INDEX([1]Calculation!R:R,ROW()),0)</f>
        <v>0</v>
      </c>
      <c r="N686" s="8">
        <f>ROUND(INDEX([1]Calculation!S:S,ROW()),0)</f>
        <v>17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585  rv</v>
      </c>
      <c r="E687" s="26">
        <f>INDEX([1]Calculation!$I:$I,ROW())</f>
        <v>43678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8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896  rv</v>
      </c>
      <c r="E688" s="26">
        <f>INDEX([1]Calculation!$I:$I,ROW())</f>
        <v>43678</v>
      </c>
      <c r="F688" s="12">
        <f>ROUND(INDEX([1]Calculation!AL:AL,ROW()),1)</f>
        <v>0</v>
      </c>
      <c r="G688" s="8">
        <f>ROUND(INDEX([1]Calculation!L:L,ROW()),0)</f>
        <v>30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18</v>
      </c>
      <c r="M688" s="8">
        <f>ROUND(INDEX([1]Calculation!R:R,ROW()),0)</f>
        <v>1</v>
      </c>
      <c r="N688" s="8">
        <f>ROUND(INDEX([1]Calculation!S:S,ROW()),0)</f>
        <v>9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867  rv</v>
      </c>
      <c r="E689" s="26">
        <f>INDEX([1]Calculation!$I:$I,ROW())</f>
        <v>43677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17</v>
      </c>
      <c r="M689" s="8">
        <f>ROUND(INDEX([1]Calculation!R:R,ROW()),0)</f>
        <v>1</v>
      </c>
      <c r="N689" s="8">
        <f>ROUND(INDEX([1]Calculation!S:S,ROW()),0)</f>
        <v>8</v>
      </c>
      <c r="O689" s="8">
        <f>ROUND(INDEX([1]Calculation!T:T,ROW()),0)</f>
        <v>1</v>
      </c>
    </row>
    <row r="690" spans="1:15">
      <c r="A690" t="str">
        <f>INDEX([1]Calculation!$F:$F,ROW())</f>
        <v>California</v>
      </c>
      <c r="B690" t="str">
        <f>INDEX([1]Calculation!$D:$D,ROW())</f>
        <v>Capitol Weekly</v>
      </c>
      <c r="C690" t="str">
        <f>IF(INDEX([1]Calculation!$G:$G,ROW())=0,"-",INDEX([1]Calculation!$G:$G,ROW()))</f>
        <v>-</v>
      </c>
      <c r="D690" t="str">
        <f>INDEX([1]Calculation!$J:$J,ROW())&amp;"  "&amp;INDEX([1]Calculation!$K:$K,ROW())</f>
        <v>739  lv</v>
      </c>
      <c r="E690" s="26">
        <f>INDEX([1]Calculation!$I:$I,ROW())</f>
        <v>43677</v>
      </c>
      <c r="F690" s="12">
        <f>ROUND(INDEX([1]Calculation!AL:AL,ROW()),1)</f>
        <v>0</v>
      </c>
      <c r="G690" s="8">
        <f>ROUND(INDEX([1]Calculation!L:L,ROW()),0)</f>
        <v>21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8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0</v>
      </c>
      <c r="N690" s="8">
        <f>ROUND(INDEX([1]Calculation!S:S,ROW()),0)</f>
        <v>24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YouGov</v>
      </c>
      <c r="C691" t="str">
        <f>IF(INDEX([1]Calculation!$G:$G,ROW())=0,"-",INDEX([1]Calculation!$G:$G,ROW()))</f>
        <v>B-</v>
      </c>
      <c r="D691" t="str">
        <f>INDEX([1]Calculation!$J:$J,ROW())&amp;"  "&amp;INDEX([1]Calculation!$K:$K,ROW())</f>
        <v>629  lv</v>
      </c>
      <c r="E691" s="26">
        <f>INDEX([1]Calculation!$I:$I,ROW())</f>
        <v>43676</v>
      </c>
      <c r="F691" s="12">
        <f>ROUND(INDEX([1]Calculation!AL:AL,ROW()),1)</f>
        <v>0</v>
      </c>
      <c r="G691" s="8">
        <f>ROUND(INDEX([1]Calculation!L:L,ROW()),0)</f>
        <v>26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13</v>
      </c>
      <c r="M691" s="8">
        <f>ROUND(INDEX([1]Calculation!R:R,ROW()),0)</f>
        <v>0</v>
      </c>
      <c r="N691" s="8">
        <f>ROUND(INDEX([1]Calculation!S:S,ROW()),0)</f>
        <v>18</v>
      </c>
      <c r="O691" s="8">
        <f>ROUND(INDEX([1]Calculation!T:T,ROW()),0)</f>
        <v>1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868  rv</v>
      </c>
      <c r="E692" s="26">
        <f>INDEX([1]Calculation!$I:$I,ROW())</f>
        <v>43676</v>
      </c>
      <c r="F692" s="12">
        <f>ROUND(INDEX([1]Calculation!AL:AL,ROW()),1)</f>
        <v>0</v>
      </c>
      <c r="G692" s="8">
        <f>ROUND(INDEX([1]Calculation!L:L,ROW()),0)</f>
        <v>30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3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8</v>
      </c>
      <c r="O692" s="8">
        <f>ROUND(INDEX([1]Calculation!T:T,ROW()),0)</f>
        <v>1</v>
      </c>
    </row>
    <row r="693" spans="1:15">
      <c r="A693" t="str">
        <f>INDEX([1]Calculation!$F:$F,ROW())</f>
        <v>Illinois</v>
      </c>
      <c r="B693" t="str">
        <f>INDEX([1]Calculation!$D:$D,ROW())</f>
        <v>Victory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1200  lv</v>
      </c>
      <c r="E693" s="26">
        <f>INDEX([1]Calculation!$I:$I,ROW())</f>
        <v>43675</v>
      </c>
      <c r="F693" s="12">
        <f>ROUND(INDEX([1]Calculation!AL:AL,ROW()),1)</f>
        <v>0.3</v>
      </c>
      <c r="G693" s="8">
        <f>ROUND(INDEX([1]Calculation!L:L,ROW()),0)</f>
        <v>36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9</v>
      </c>
      <c r="K693" s="8">
        <f>ROUND(INDEX([1]Calculation!P:P,ROW()),0)</f>
        <v>2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Emerson College</v>
      </c>
      <c r="C694" t="str">
        <f>IF(INDEX([1]Calculation!$G:$G,ROW())=0,"-",INDEX([1]Calculation!$G:$G,ROW()))</f>
        <v>B-</v>
      </c>
      <c r="D694" t="str">
        <f>INDEX([1]Calculation!$J:$J,ROW())&amp;"  "&amp;INDEX([1]Calculation!$K:$K,ROW())</f>
        <v>520  lv</v>
      </c>
      <c r="E694" s="26">
        <f>INDEX([1]Calculation!$I:$I,ROW())</f>
        <v>43675</v>
      </c>
      <c r="F694" s="12">
        <f>ROUND(INDEX([1]Calculation!AL:AL,ROW()),1)</f>
        <v>0</v>
      </c>
      <c r="G694" s="8">
        <f>ROUND(INDEX([1]Calculation!L:L,ROW()),0)</f>
        <v>33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6</v>
      </c>
      <c r="K694" s="8">
        <f>ROUND(INDEX([1]Calculation!P:P,ROW()),0)</f>
        <v>0</v>
      </c>
      <c r="L694" s="8">
        <f>ROUND(INDEX([1]Calculation!Q:Q,ROW()),0)</f>
        <v>20</v>
      </c>
      <c r="M694" s="8">
        <f>ROUND(INDEX([1]Calculation!R:R,ROW()),0)</f>
        <v>2</v>
      </c>
      <c r="N694" s="8">
        <f>ROUND(INDEX([1]Calculation!S:S,ROW()),0)</f>
        <v>14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884  rv</v>
      </c>
      <c r="E695" s="26">
        <f>INDEX([1]Calculation!$I:$I,ROW())</f>
        <v>43675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2</v>
      </c>
      <c r="N695" s="8">
        <f>ROUND(INDEX([1]Calculation!S:S,ROW()),0)</f>
        <v>9</v>
      </c>
      <c r="O695" s="8">
        <f>ROUND(INDEX([1]Calculation!T:T,ROW()),0)</f>
        <v>1</v>
      </c>
    </row>
    <row r="696" spans="1:15">
      <c r="A696" t="str">
        <f>INDEX([1]Calculation!$F:$F,ROW())</f>
        <v>US</v>
      </c>
      <c r="B696" t="str">
        <f>INDEX([1]Calculation!$D:$D,ROW())</f>
        <v>GQR Research (GQRR)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471  lv</v>
      </c>
      <c r="E696" s="26">
        <f>INDEX([1]Calculation!$I:$I,ROW())</f>
        <v>43674</v>
      </c>
      <c r="F696" s="12">
        <f>ROUND(INDEX([1]Calculation!AL:AL,ROW()),1)</f>
        <v>0.2</v>
      </c>
      <c r="G696" s="8">
        <f>ROUND(INDEX([1]Calculation!L:L,ROW()),0)</f>
        <v>31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8</v>
      </c>
      <c r="K696" s="8">
        <f>ROUND(INDEX([1]Calculation!P:P,ROW()),0)</f>
        <v>2</v>
      </c>
      <c r="L696" s="8">
        <f>ROUND(INDEX([1]Calculation!Q:Q,ROW()),0)</f>
        <v>22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McLaughlin &amp; Associates</v>
      </c>
      <c r="C697" t="str">
        <f>IF(INDEX([1]Calculation!$G:$G,ROW())=0,"-",INDEX([1]Calculation!$G:$G,ROW()))</f>
        <v>C/D</v>
      </c>
      <c r="D697" t="str">
        <f>INDEX([1]Calculation!$J:$J,ROW())&amp;"  "&amp;INDEX([1]Calculation!$K:$K,ROW())</f>
        <v>468  lv</v>
      </c>
      <c r="E697" s="26">
        <f>INDEX([1]Calculation!$I:$I,ROW())</f>
        <v>43674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3</v>
      </c>
      <c r="K697" s="8">
        <f>ROUND(INDEX([1]Calculation!P:P,ROW()),0)</f>
        <v>0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9</v>
      </c>
      <c r="O697" s="8">
        <f>ROUND(INDEX([1]Calculation!T:T,ROW()),0)</f>
        <v>2</v>
      </c>
    </row>
    <row r="698" spans="1:15">
      <c r="A698" t="str">
        <f>INDEX([1]Calculation!$F:$F,ROW())</f>
        <v>US</v>
      </c>
      <c r="B698" t="str">
        <f>INDEX([1]Calculation!$D:$D,ROW())</f>
        <v>Morning Consult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16959  lv</v>
      </c>
      <c r="E698" s="26">
        <f>INDEX([1]Calculation!$I:$I,ROW())</f>
        <v>43674</v>
      </c>
      <c r="F698" s="12">
        <f>ROUND(INDEX([1]Calculation!AL:AL,ROW()),1)</f>
        <v>0</v>
      </c>
      <c r="G698" s="8">
        <f>ROUND(INDEX([1]Calculation!L:L,ROW()),0)</f>
        <v>33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444  rv</v>
      </c>
      <c r="E699" s="26">
        <f>INDEX([1]Calculation!$I:$I,ROW())</f>
        <v>43674</v>
      </c>
      <c r="F699" s="12">
        <f>ROUND(INDEX([1]Calculation!AL:AL,ROW()),1)</f>
        <v>0</v>
      </c>
      <c r="G699" s="8">
        <f>ROUND(INDEX([1]Calculation!L:L,ROW()),0)</f>
        <v>34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20</v>
      </c>
      <c r="M699" s="8">
        <f>ROUND(INDEX([1]Calculation!R:R,ROW()),0)</f>
        <v>1</v>
      </c>
      <c r="N699" s="8">
        <f>ROUND(INDEX([1]Calculation!S:S,ROW()),0)</f>
        <v>12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579  rv</v>
      </c>
      <c r="E700" s="26">
        <f>INDEX([1]Calculation!$I:$I,ROW())</f>
        <v>43674</v>
      </c>
      <c r="F700" s="12">
        <f>ROUND(INDEX([1]Calculation!AL:AL,ROW()),1)</f>
        <v>0</v>
      </c>
      <c r="G700" s="8">
        <f>ROUND(INDEX([1]Calculation!L:L,ROW()),0)</f>
        <v>34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11</v>
      </c>
      <c r="M700" s="8">
        <f>ROUND(INDEX([1]Calculation!R:R,ROW()),0)</f>
        <v>0</v>
      </c>
      <c r="N700" s="8">
        <f>ROUND(INDEX([1]Calculation!S:S,ROW()),0)</f>
        <v>15</v>
      </c>
      <c r="O700" s="8">
        <f>ROUND(INDEX([1]Calculation!T:T,ROW()),0)</f>
        <v>2</v>
      </c>
    </row>
    <row r="701" spans="1:15">
      <c r="A701" t="str">
        <f>INDEX([1]Calculation!$F:$F,ROW())</f>
        <v>Oklahoma</v>
      </c>
      <c r="B701" t="str">
        <f>INDEX([1]Calculation!$D:$D,ROW())</f>
        <v>SoonerPoll.com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152  lv</v>
      </c>
      <c r="E701" s="26">
        <f>INDEX([1]Calculation!$I:$I,ROW())</f>
        <v>43673</v>
      </c>
      <c r="F701" s="12">
        <f>ROUND(INDEX([1]Calculation!AL:AL,ROW()),1)</f>
        <v>1.1000000000000001</v>
      </c>
      <c r="G701" s="8">
        <f>ROUND(INDEX([1]Calculation!L:L,ROW()),0)</f>
        <v>26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5</v>
      </c>
      <c r="M701" s="8">
        <f>ROUND(INDEX([1]Calculation!R:R,ROW()),0)</f>
        <v>0</v>
      </c>
      <c r="N701" s="8">
        <f>ROUND(INDEX([1]Calculation!S:S,ROW()),0)</f>
        <v>12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Echelon Insights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510  rv</v>
      </c>
      <c r="E702" s="26">
        <f>INDEX([1]Calculation!$I:$I,ROW())</f>
        <v>43673</v>
      </c>
      <c r="F702" s="12">
        <f>ROUND(INDEX([1]Calculation!AL:AL,ROW()),1)</f>
        <v>0</v>
      </c>
      <c r="G702" s="8">
        <f>ROUND(INDEX([1]Calculation!L:L,ROW()),0)</f>
        <v>58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29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Echelon Insights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510  rv</v>
      </c>
      <c r="E703" s="26">
        <f>INDEX([1]Calculation!$I:$I,ROW())</f>
        <v>43673</v>
      </c>
      <c r="F703" s="12">
        <f>ROUND(INDEX([1]Calculation!AL:AL,ROW()),1)</f>
        <v>0</v>
      </c>
      <c r="G703" s="8">
        <f>ROUND(INDEX([1]Calculation!L:L,ROW()),0)</f>
        <v>56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>
      <c r="A704" t="str">
        <f>INDEX([1]Calculation!$F:$F,ROW())</f>
        <v>US</v>
      </c>
      <c r="B704" t="str">
        <f>INDEX([1]Calculation!$D:$D,ROW())</f>
        <v>Echelon Insights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510  rv</v>
      </c>
      <c r="E704" s="26">
        <f>INDEX([1]Calculation!$I:$I,ROW())</f>
        <v>43673</v>
      </c>
      <c r="F704" s="12">
        <f>ROUND(INDEX([1]Calculation!AL:AL,ROW()),1)</f>
        <v>0</v>
      </c>
      <c r="G704" s="8">
        <f>ROUND(INDEX([1]Calculation!L:L,ROW()),0)</f>
        <v>54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0</v>
      </c>
      <c r="M704" s="8">
        <f>ROUND(INDEX([1]Calculation!R:R,ROW()),0)</f>
        <v>0</v>
      </c>
      <c r="N704" s="8">
        <f>ROUND(INDEX([1]Calculation!S:S,ROW()),0)</f>
        <v>35</v>
      </c>
      <c r="O704" s="8">
        <f>ROUND(INDEX([1]Calculation!T:T,ROW()),0)</f>
        <v>0</v>
      </c>
    </row>
    <row r="705" spans="1:15">
      <c r="A705" t="str">
        <f>INDEX([1]Calculation!$F:$F,ROW())</f>
        <v>US</v>
      </c>
      <c r="B705" t="str">
        <f>INDEX([1]Calculation!$D:$D,ROW())</f>
        <v>Echelon Insights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510  rv</v>
      </c>
      <c r="E705" s="26">
        <f>INDEX([1]Calculation!$I:$I,ROW())</f>
        <v>43673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5</v>
      </c>
      <c r="K705" s="8">
        <f>ROUND(INDEX([1]Calculation!P:P,ROW()),0)</f>
        <v>0</v>
      </c>
      <c r="L705" s="8">
        <f>ROUND(INDEX([1]Calculation!Q:Q,ROW()),0)</f>
        <v>14</v>
      </c>
      <c r="M705" s="8">
        <f>ROUND(INDEX([1]Calculation!R:R,ROW()),0)</f>
        <v>0</v>
      </c>
      <c r="N705" s="8">
        <f>ROUND(INDEX([1]Calculation!S:S,ROW()),0)</f>
        <v>10</v>
      </c>
      <c r="O705" s="8">
        <f>ROUND(INDEX([1]Calculation!T:T,ROW()),0)</f>
        <v>1</v>
      </c>
    </row>
    <row r="706" spans="1:15">
      <c r="A706" t="str">
        <f>INDEX([1]Calculation!$F:$F,ROW())</f>
        <v>Texas</v>
      </c>
      <c r="B706" t="str">
        <f>INDEX([1]Calculation!$D:$D,ROW())</f>
        <v>University of Texas at Tyler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554  rv</v>
      </c>
      <c r="E706" s="26">
        <f>INDEX([1]Calculation!$I:$I,ROW())</f>
        <v>43673</v>
      </c>
      <c r="F706" s="12">
        <f>ROUND(INDEX([1]Calculation!AL:AL,ROW()),1)</f>
        <v>0</v>
      </c>
      <c r="G706" s="8">
        <f>ROUND(INDEX([1]Calculation!L:L,ROW()),0)</f>
        <v>19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2</v>
      </c>
      <c r="K706" s="8">
        <f>ROUND(INDEX([1]Calculation!P:P,ROW()),0)</f>
        <v>0</v>
      </c>
      <c r="L706" s="8">
        <f>ROUND(INDEX([1]Calculation!Q:Q,ROW()),0)</f>
        <v>14</v>
      </c>
      <c r="M706" s="8">
        <f>ROUND(INDEX([1]Calculation!R:R,ROW()),0)</f>
        <v>0</v>
      </c>
      <c r="N706" s="8">
        <f>ROUND(INDEX([1]Calculation!S:S,ROW()),0)</f>
        <v>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Change Research</v>
      </c>
      <c r="C707" t="str">
        <f>IF(INDEX([1]Calculation!$G:$G,ROW())=0,"-",INDEX([1]Calculation!$G:$G,ROW()))</f>
        <v>C</v>
      </c>
      <c r="D707" t="str">
        <f>INDEX([1]Calculation!$J:$J,ROW())&amp;"  "&amp;INDEX([1]Calculation!$K:$K,ROW())</f>
        <v>1204  lv</v>
      </c>
      <c r="E707" s="26">
        <f>INDEX([1]Calculation!$I:$I,ROW())</f>
        <v>43672</v>
      </c>
      <c r="F707" s="12">
        <f>ROUND(INDEX([1]Calculation!AL:AL,ROW()),1)</f>
        <v>0</v>
      </c>
      <c r="G707" s="8">
        <f>ROUND(INDEX([1]Calculation!L:L,ROW()),0)</f>
        <v>20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9</v>
      </c>
      <c r="K707" s="8">
        <f>ROUND(INDEX([1]Calculation!P:P,ROW()),0)</f>
        <v>3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22</v>
      </c>
      <c r="O707" s="8">
        <f>ROUND(INDEX([1]Calculation!T:T,ROW()),0)</f>
        <v>3</v>
      </c>
    </row>
    <row r="708" spans="1:15">
      <c r="A708" t="str">
        <f>INDEX([1]Calculation!$F:$F,ROW())</f>
        <v>South Carolina</v>
      </c>
      <c r="B708" t="str">
        <f>INDEX([1]Calculation!$D:$D,ROW())</f>
        <v>Optimus</v>
      </c>
      <c r="C708" t="str">
        <f>IF(INDEX([1]Calculation!$G:$G,ROW())=0,"-",INDEX([1]Calculation!$G:$G,ROW()))</f>
        <v>C/D</v>
      </c>
      <c r="D708" t="str">
        <f>INDEX([1]Calculation!$J:$J,ROW())&amp;"  "&amp;INDEX([1]Calculation!$K:$K,ROW())</f>
        <v>554  lv</v>
      </c>
      <c r="E708" s="26">
        <f>INDEX([1]Calculation!$I:$I,ROW())</f>
        <v>43671</v>
      </c>
      <c r="F708" s="12">
        <f>ROUND(INDEX([1]Calculation!AL:AL,ROW()),1)</f>
        <v>0.1</v>
      </c>
      <c r="G708" s="8">
        <f>ROUND(INDEX([1]Calculation!L:L,ROW()),0)</f>
        <v>31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0</v>
      </c>
      <c r="L708" s="8">
        <f>ROUND(INDEX([1]Calculation!Q:Q,ROW()),0)</f>
        <v>9</v>
      </c>
      <c r="M708" s="8">
        <f>ROUND(INDEX([1]Calculation!R:R,ROW()),0)</f>
        <v>0</v>
      </c>
      <c r="N708" s="8">
        <f>ROUND(INDEX([1]Calculation!S:S,ROW()),0)</f>
        <v>12</v>
      </c>
      <c r="O708" s="8">
        <f>ROUND(INDEX([1]Calculation!T:T,ROW()),0)</f>
        <v>1</v>
      </c>
    </row>
    <row r="709" spans="1:15">
      <c r="A709" t="str">
        <f>INDEX([1]Calculation!$F:$F,ROW())</f>
        <v>New Hampshire</v>
      </c>
      <c r="B709" t="str">
        <f>INDEX([1]Calculation!$D:$D,ROW())</f>
        <v>Optimus</v>
      </c>
      <c r="C709" t="str">
        <f>IF(INDEX([1]Calculation!$G:$G,ROW())=0,"-",INDEX([1]Calculation!$G:$G,ROW()))</f>
        <v>C/D</v>
      </c>
      <c r="D709" t="str">
        <f>INDEX([1]Calculation!$J:$J,ROW())&amp;"  "&amp;INDEX([1]Calculation!$K:$K,ROW())</f>
        <v>587  lv</v>
      </c>
      <c r="E709" s="26">
        <f>INDEX([1]Calculation!$I:$I,ROW())</f>
        <v>43671</v>
      </c>
      <c r="F709" s="12">
        <f>ROUND(INDEX([1]Calculation!AL:AL,ROW()),1)</f>
        <v>0.1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8</v>
      </c>
      <c r="K709" s="8">
        <f>ROUND(INDEX([1]Calculation!P:P,ROW()),0)</f>
        <v>0</v>
      </c>
      <c r="L709" s="8">
        <f>ROUND(INDEX([1]Calculation!Q:Q,ROW()),0)</f>
        <v>13</v>
      </c>
      <c r="M709" s="8">
        <f>ROUND(INDEX([1]Calculation!R:R,ROW()),0)</f>
        <v>0</v>
      </c>
      <c r="N709" s="8">
        <f>ROUND(INDEX([1]Calculation!S:S,ROW()),0)</f>
        <v>16</v>
      </c>
      <c r="O709" s="8">
        <f>ROUND(INDEX([1]Calculation!T:T,ROW()),0)</f>
        <v>1</v>
      </c>
    </row>
    <row r="710" spans="1:15">
      <c r="A710" t="str">
        <f>INDEX([1]Calculation!$F:$F,ROW())</f>
        <v>Iowa</v>
      </c>
      <c r="B710" t="str">
        <f>INDEX([1]Calculation!$D:$D,ROW())</f>
        <v>Optimus</v>
      </c>
      <c r="C710" t="str">
        <f>IF(INDEX([1]Calculation!$G:$G,ROW())=0,"-",INDEX([1]Calculation!$G:$G,ROW()))</f>
        <v>C/D</v>
      </c>
      <c r="D710" t="str">
        <f>INDEX([1]Calculation!$J:$J,ROW())&amp;"  "&amp;INDEX([1]Calculation!$K:$K,ROW())</f>
        <v>630  lv</v>
      </c>
      <c r="E710" s="26">
        <f>INDEX([1]Calculation!$I:$I,ROW())</f>
        <v>43671</v>
      </c>
      <c r="F710" s="12">
        <f>ROUND(INDEX([1]Calculation!AL:AL,ROW()),1)</f>
        <v>0.1</v>
      </c>
      <c r="G710" s="8">
        <f>ROUND(INDEX([1]Calculation!L:L,ROW()),0)</f>
        <v>23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7</v>
      </c>
      <c r="K710" s="8">
        <f>ROUND(INDEX([1]Calculation!P:P,ROW()),0)</f>
        <v>0</v>
      </c>
      <c r="L710" s="8">
        <f>ROUND(INDEX([1]Calculation!Q:Q,ROW()),0)</f>
        <v>11</v>
      </c>
      <c r="M710" s="8">
        <f>ROUND(INDEX([1]Calculation!R:R,ROW()),0)</f>
        <v>0</v>
      </c>
      <c r="N710" s="8">
        <f>ROUND(INDEX([1]Calculation!S:S,ROW()),0)</f>
        <v>23</v>
      </c>
      <c r="O710" s="8">
        <f>ROUND(INDEX([1]Calculation!T:T,ROW()),0)</f>
        <v>0</v>
      </c>
    </row>
    <row r="711" spans="1:15">
      <c r="A711" t="str">
        <f>INDEX([1]Calculation!$F:$F,ROW())</f>
        <v>US</v>
      </c>
      <c r="B711" t="str">
        <f>INDEX([1]Calculation!$D:$D,ROW())</f>
        <v>USC Dornsife/LA Times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1827  lv</v>
      </c>
      <c r="E711" s="26">
        <f>INDEX([1]Calculation!$I:$I,ROW())</f>
        <v>43671</v>
      </c>
      <c r="F711" s="12">
        <f>ROUND(INDEX([1]Calculation!AL:AL,ROW()),1)</f>
        <v>0</v>
      </c>
      <c r="G711" s="8">
        <f>ROUND(INDEX([1]Calculation!L:L,ROW()),0)</f>
        <v>28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11</v>
      </c>
      <c r="M711" s="8">
        <f>ROUND(INDEX([1]Calculation!R:R,ROW()),0)</f>
        <v>0</v>
      </c>
      <c r="N711" s="8">
        <f>ROUND(INDEX([1]Calculation!S:S,ROW()),0)</f>
        <v>10</v>
      </c>
      <c r="O711" s="8">
        <f>ROUND(INDEX([1]Calculation!T:T,ROW()),0)</f>
        <v>1</v>
      </c>
    </row>
    <row r="712" spans="1:15">
      <c r="A712" t="str">
        <f>INDEX([1]Calculation!$F:$F,ROW())</f>
        <v>California</v>
      </c>
      <c r="B712" t="str">
        <f>INDEX([1]Calculation!$D:$D,ROW())</f>
        <v>Public Policy Institute of California</v>
      </c>
      <c r="C712" t="str">
        <f>IF(INDEX([1]Calculation!$G:$G,ROW())=0,"-",INDEX([1]Calculation!$G:$G,ROW()))</f>
        <v>A/B</v>
      </c>
      <c r="D712" t="str">
        <f>INDEX([1]Calculation!$J:$J,ROW())&amp;"  "&amp;INDEX([1]Calculation!$K:$K,ROW())</f>
        <v>766  lv</v>
      </c>
      <c r="E712" s="26">
        <f>INDEX([1]Calculation!$I:$I,ROW())</f>
        <v>43669</v>
      </c>
      <c r="F712" s="12">
        <f>ROUND(INDEX([1]Calculation!AL:AL,ROW()),1)</f>
        <v>0.1</v>
      </c>
      <c r="G712" s="8">
        <f>ROUND(INDEX([1]Calculation!L:L,ROW()),0)</f>
        <v>11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15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Fox News/Beacon Research/Shaw &amp; Co. Research</v>
      </c>
      <c r="C713" t="str">
        <f>IF(INDEX([1]Calculation!$G:$G,ROW())=0,"-",INDEX([1]Calculation!$G:$G,ROW()))</f>
        <v>A-</v>
      </c>
      <c r="D713" t="str">
        <f>INDEX([1]Calculation!$J:$J,ROW())&amp;"  "&amp;INDEX([1]Calculation!$K:$K,ROW())</f>
        <v>455  lv</v>
      </c>
      <c r="E713" s="26">
        <f>INDEX([1]Calculation!$I:$I,ROW())</f>
        <v>43669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3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12</v>
      </c>
      <c r="O713" s="8">
        <f>ROUND(INDEX([1]Calculation!T:T,ROW()),0)</f>
        <v>3</v>
      </c>
    </row>
    <row r="714" spans="1:15">
      <c r="A714" t="str">
        <f>INDEX([1]Calculation!$F:$F,ROW())</f>
        <v>US</v>
      </c>
      <c r="B714" t="str">
        <f>INDEX([1]Calculation!$D:$D,ROW())</f>
        <v>YouGov</v>
      </c>
      <c r="C714" t="str">
        <f>IF(INDEX([1]Calculation!$G:$G,ROW())=0,"-",INDEX([1]Calculation!$G:$G,ROW()))</f>
        <v>B-</v>
      </c>
      <c r="D714" t="str">
        <f>INDEX([1]Calculation!$J:$J,ROW())&amp;"  "&amp;INDEX([1]Calculation!$K:$K,ROW())</f>
        <v>600  lv</v>
      </c>
      <c r="E714" s="26">
        <f>INDEX([1]Calculation!$I:$I,ROW())</f>
        <v>43669</v>
      </c>
      <c r="F714" s="12">
        <f>ROUND(INDEX([1]Calculation!AL:AL,ROW()),1)</f>
        <v>0</v>
      </c>
      <c r="G714" s="8">
        <f>ROUND(INDEX([1]Calculation!L:L,ROW()),0)</f>
        <v>25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6</v>
      </c>
      <c r="K714" s="8">
        <f>ROUND(INDEX([1]Calculation!P:P,ROW()),0)</f>
        <v>1</v>
      </c>
      <c r="L714" s="8">
        <f>ROUND(INDEX([1]Calculation!Q:Q,ROW()),0)</f>
        <v>13</v>
      </c>
      <c r="M714" s="8">
        <f>ROUND(INDEX([1]Calculation!R:R,ROW()),0)</f>
        <v>1</v>
      </c>
      <c r="N714" s="8">
        <f>ROUND(INDEX([1]Calculation!S:S,ROW()),0)</f>
        <v>18</v>
      </c>
      <c r="O714" s="8">
        <f>ROUND(INDEX([1]Calculation!T:T,ROW()),0)</f>
        <v>2</v>
      </c>
    </row>
    <row r="715" spans="1:15">
      <c r="A715" t="str">
        <f>INDEX([1]Calculation!$F:$F,ROW())</f>
        <v>South Carolina</v>
      </c>
      <c r="B715" t="str">
        <f>INDEX([1]Calculation!$D:$D,ROW())</f>
        <v>Monmouth University</v>
      </c>
      <c r="C715" t="str">
        <f>IF(INDEX([1]Calculation!$G:$G,ROW())=0,"-",INDEX([1]Calculation!$G:$G,ROW()))</f>
        <v>A+</v>
      </c>
      <c r="D715" t="str">
        <f>INDEX([1]Calculation!$J:$J,ROW())&amp;"  "&amp;INDEX([1]Calculation!$K:$K,ROW())</f>
        <v>405  lv</v>
      </c>
      <c r="E715" s="26">
        <f>INDEX([1]Calculation!$I:$I,ROW())</f>
        <v>43668</v>
      </c>
      <c r="F715" s="12">
        <f>ROUND(INDEX([1]Calculation!AL:AL,ROW()),1)</f>
        <v>0.6</v>
      </c>
      <c r="G715" s="8">
        <f>ROUND(INDEX([1]Calculation!L:L,ROW()),0)</f>
        <v>39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10</v>
      </c>
      <c r="M715" s="8">
        <f>ROUND(INDEX([1]Calculation!R:R,ROW()),0)</f>
        <v>2</v>
      </c>
      <c r="N715" s="8">
        <f>ROUND(INDEX([1]Calculation!S:S,ROW()),0)</f>
        <v>9</v>
      </c>
      <c r="O715" s="8">
        <f>ROUND(INDEX([1]Calculation!T:T,ROW()),0)</f>
        <v>0</v>
      </c>
    </row>
    <row r="716" spans="1:15">
      <c r="A716" t="str">
        <f>INDEX([1]Calculation!$F:$F,ROW())</f>
        <v>Ohio</v>
      </c>
      <c r="B716" t="str">
        <f>INDEX([1]Calculation!$D:$D,ROW())</f>
        <v>Quinnipiac University</v>
      </c>
      <c r="C716" t="str">
        <f>IF(INDEX([1]Calculation!$G:$G,ROW())=0,"-",INDEX([1]Calculation!$G:$G,ROW()))</f>
        <v>A</v>
      </c>
      <c r="D716" t="str">
        <f>INDEX([1]Calculation!$J:$J,ROW())&amp;"  "&amp;INDEX([1]Calculation!$K:$K,ROW())</f>
        <v>556  rv</v>
      </c>
      <c r="E716" s="26">
        <f>INDEX([1]Calculation!$I:$I,ROW())</f>
        <v>43668</v>
      </c>
      <c r="F716" s="12">
        <f>ROUND(INDEX([1]Calculation!AL:AL,ROW()),1)</f>
        <v>4.5</v>
      </c>
      <c r="G716" s="8">
        <f>ROUND(INDEX([1]Calculation!L:L,ROW()),0)</f>
        <v>31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1</v>
      </c>
      <c r="L716" s="8">
        <f>ROUND(INDEX([1]Calculation!Q:Q,ROW()),0)</f>
        <v>14</v>
      </c>
      <c r="M716" s="8">
        <f>ROUND(INDEX([1]Calculation!R:R,ROW()),0)</f>
        <v>1</v>
      </c>
      <c r="N716" s="8">
        <f>ROUND(INDEX([1]Calculation!S:S,ROW()),0)</f>
        <v>13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Morning Consult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17285  lv</v>
      </c>
      <c r="E717" s="26">
        <f>INDEX([1]Calculation!$I:$I,ROW())</f>
        <v>43667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Swayable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1921  lv</v>
      </c>
      <c r="E718" s="26">
        <f>INDEX([1]Calculation!$I:$I,ROW())</f>
        <v>43653</v>
      </c>
      <c r="F718" s="12">
        <f>ROUND(INDEX([1]Calculation!AL:AL,ROW()),1)</f>
        <v>0</v>
      </c>
      <c r="G718" s="8">
        <f>ROUND(INDEX([1]Calculation!L:L,ROW()),0)</f>
        <v>28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0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12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Swayable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4004  a</v>
      </c>
      <c r="E719" s="26">
        <f>INDEX([1]Calculation!$I:$I,ROW())</f>
        <v>43653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0</v>
      </c>
      <c r="L719" s="8">
        <f>ROUND(INDEX([1]Calculation!Q:Q,ROW()),0)</f>
        <v>21</v>
      </c>
      <c r="M719" s="8">
        <f>ROUND(INDEX([1]Calculation!R:R,ROW()),0)</f>
        <v>0</v>
      </c>
      <c r="N719" s="8">
        <f>ROUND(INDEX([1]Calculation!S:S,ROW()),0)</f>
        <v>10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YouGov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838  lv</v>
      </c>
      <c r="E720" s="26">
        <f>INDEX([1]Calculation!$I:$I,ROW())</f>
        <v>43664</v>
      </c>
      <c r="F720" s="12">
        <f>ROUND(INDEX([1]Calculation!AL:AL,ROW()),1)</f>
        <v>0</v>
      </c>
      <c r="G720" s="8">
        <f>ROUND(INDEX([1]Calculation!L:L,ROW()),0)</f>
        <v>27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12</v>
      </c>
      <c r="M720" s="8">
        <f>ROUND(INDEX([1]Calculation!R:R,ROW()),0)</f>
        <v>0</v>
      </c>
      <c r="N720" s="8">
        <f>ROUND(INDEX([1]Calculation!S:S,ROW()),0)</f>
        <v>16</v>
      </c>
      <c r="O720" s="8">
        <f>ROUND(INDEX([1]Calculation!T:T,ROW()),0)</f>
        <v>1</v>
      </c>
    </row>
    <row r="721" spans="1:15">
      <c r="A721" t="str">
        <f>INDEX([1]Calculation!$F:$F,ROW())</f>
        <v>South Carolina</v>
      </c>
      <c r="B721" t="str">
        <f>INDEX([1]Calculation!$D:$D,ROW())</f>
        <v>YouGov</v>
      </c>
      <c r="C721" t="str">
        <f>IF(INDEX([1]Calculation!$G:$G,ROW())=0,"-",INDEX([1]Calculation!$G:$G,ROW()))</f>
        <v>B-</v>
      </c>
      <c r="D721" t="str">
        <f>INDEX([1]Calculation!$J:$J,ROW())&amp;"  "&amp;INDEX([1]Calculation!$K:$K,ROW())</f>
        <v>915  lv</v>
      </c>
      <c r="E721" s="26">
        <f>INDEX([1]Calculation!$I:$I,ROW())</f>
        <v>43664</v>
      </c>
      <c r="F721" s="12">
        <f>ROUND(INDEX([1]Calculation!AL:AL,ROW()),1)</f>
        <v>0</v>
      </c>
      <c r="G721" s="8">
        <f>ROUND(INDEX([1]Calculation!L:L,ROW()),0)</f>
        <v>39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1</v>
      </c>
    </row>
    <row r="722" spans="1:15">
      <c r="A722" t="str">
        <f>INDEX([1]Calculation!$F:$F,ROW())</f>
        <v>New Hampshire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504  lv</v>
      </c>
      <c r="E722" s="26">
        <f>INDEX([1]Calculation!$I:$I,ROW())</f>
        <v>43664</v>
      </c>
      <c r="F722" s="12">
        <f>ROUND(INDEX([1]Calculation!AL:AL,ROW()),1)</f>
        <v>0</v>
      </c>
      <c r="G722" s="8">
        <f>ROUND(INDEX([1]Calculation!L:L,ROW()),0)</f>
        <v>27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7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1</v>
      </c>
      <c r="N722" s="8">
        <f>ROUND(INDEX([1]Calculation!S:S,ROW()),0)</f>
        <v>18</v>
      </c>
      <c r="O722" s="8">
        <f>ROUND(INDEX([1]Calculation!T:T,ROW()),0)</f>
        <v>1</v>
      </c>
    </row>
    <row r="723" spans="1:15">
      <c r="A723" t="str">
        <f>INDEX([1]Calculation!$F:$F,ROW())</f>
        <v>Iowa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576  lv</v>
      </c>
      <c r="E723" s="26">
        <f>INDEX([1]Calculation!$I:$I,ROW())</f>
        <v>43664</v>
      </c>
      <c r="F723" s="12">
        <f>ROUND(INDEX([1]Calculation!AL:AL,ROW()),1)</f>
        <v>0</v>
      </c>
      <c r="G723" s="8">
        <f>ROUND(INDEX([1]Calculation!L:L,ROW()),0)</f>
        <v>24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7</v>
      </c>
      <c r="K723" s="8">
        <f>ROUND(INDEX([1]Calculation!P:P,ROW()),0)</f>
        <v>4</v>
      </c>
      <c r="L723" s="8">
        <f>ROUND(INDEX([1]Calculation!Q:Q,ROW()),0)</f>
        <v>19</v>
      </c>
      <c r="M723" s="8">
        <f>ROUND(INDEX([1]Calculation!R:R,ROW()),0)</f>
        <v>2</v>
      </c>
      <c r="N723" s="8">
        <f>ROUND(INDEX([1]Calculation!S:S,ROW()),0)</f>
        <v>17</v>
      </c>
      <c r="O723" s="8">
        <f>ROUND(INDEX([1]Calculation!T:T,ROW()),0)</f>
        <v>0</v>
      </c>
    </row>
    <row r="724" spans="1:15">
      <c r="A724" t="str">
        <f>INDEX([1]Calculation!$F:$F,ROW())</f>
        <v>California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1404  lv</v>
      </c>
      <c r="E724" s="26">
        <f>INDEX([1]Calculation!$I:$I,ROW())</f>
        <v>43664</v>
      </c>
      <c r="F724" s="12">
        <f>ROUND(INDEX([1]Calculation!AL:AL,ROW()),1)</f>
        <v>3.1</v>
      </c>
      <c r="G724" s="8">
        <f>ROUND(INDEX([1]Calculation!L:L,ROW()),0)</f>
        <v>24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19</v>
      </c>
      <c r="O724" s="8">
        <f>ROUND(INDEX([1]Calculation!T:T,ROW()),0)</f>
        <v>1</v>
      </c>
    </row>
    <row r="725" spans="1:15">
      <c r="A725" t="str">
        <f>INDEX([1]Calculation!$F:$F,ROW())</f>
        <v>Michigan</v>
      </c>
      <c r="B725" t="str">
        <f>INDEX([1]Calculation!$D:$D,ROW())</f>
        <v>Climate Nexus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324  lv</v>
      </c>
      <c r="E725" s="26">
        <f>INDEX([1]Calculation!$I:$I,ROW())</f>
        <v>43663</v>
      </c>
      <c r="F725" s="12">
        <f>ROUND(INDEX([1]Calculation!AL:AL,ROW()),1)</f>
        <v>1.1000000000000001</v>
      </c>
      <c r="G725" s="8">
        <f>ROUND(INDEX([1]Calculation!L:L,ROW()),0)</f>
        <v>35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14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910  rv</v>
      </c>
      <c r="E726" s="26">
        <f>INDEX([1]Calculation!$I:$I,ROW())</f>
        <v>43663</v>
      </c>
      <c r="F726" s="12">
        <f>ROUND(INDEX([1]Calculation!AL:AL,ROW()),1)</f>
        <v>0</v>
      </c>
      <c r="G726" s="8">
        <f>ROUND(INDEX([1]Calculation!L:L,ROW()),0)</f>
        <v>26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9</v>
      </c>
      <c r="O726" s="8">
        <f>ROUND(INDEX([1]Calculation!T:T,ROW()),0)</f>
        <v>1</v>
      </c>
    </row>
    <row r="727" spans="1:15">
      <c r="A727" t="str">
        <f>INDEX([1]Calculation!$F:$F,ROW())</f>
        <v>Tennessee</v>
      </c>
      <c r="B727" t="str">
        <f>INDEX([1]Calculation!$D:$D,ROW())</f>
        <v>SurveyMonkey</v>
      </c>
      <c r="C727" t="str">
        <f>IF(INDEX([1]Calculation!$G:$G,ROW())=0,"-",INDEX([1]Calculation!$G:$G,ROW()))</f>
        <v>D-</v>
      </c>
      <c r="D727" t="str">
        <f>INDEX([1]Calculation!$J:$J,ROW())&amp;"  "&amp;INDEX([1]Calculation!$K:$K,ROW())</f>
        <v>128  rv</v>
      </c>
      <c r="E727" s="26">
        <f>INDEX([1]Calculation!$I:$I,ROW())</f>
        <v>43662</v>
      </c>
      <c r="F727" s="12">
        <f>ROUND(INDEX([1]Calculation!AL:AL,ROW()),1)</f>
        <v>0.4</v>
      </c>
      <c r="G727" s="8">
        <f>ROUND(INDEX([1]Calculation!L:L,ROW()),0)</f>
        <v>33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13</v>
      </c>
      <c r="M727" s="8">
        <f>ROUND(INDEX([1]Calculation!R:R,ROW()),0)</f>
        <v>0</v>
      </c>
      <c r="N727" s="8">
        <f>ROUND(INDEX([1]Calculation!S:S,ROW()),0)</f>
        <v>18</v>
      </c>
      <c r="O727" s="8">
        <f>ROUND(INDEX([1]Calculation!T:T,ROW()),0)</f>
        <v>0</v>
      </c>
    </row>
    <row r="728" spans="1:15">
      <c r="A728" t="str">
        <f>INDEX([1]Calculation!$F:$F,ROW())</f>
        <v>Mississippi</v>
      </c>
      <c r="B728" t="str">
        <f>INDEX([1]Calculation!$D:$D,ROW())</f>
        <v>SurveyMonkey</v>
      </c>
      <c r="C728" t="str">
        <f>IF(INDEX([1]Calculation!$G:$G,ROW())=0,"-",INDEX([1]Calculation!$G:$G,ROW()))</f>
        <v>D-</v>
      </c>
      <c r="D728" t="str">
        <f>INDEX([1]Calculation!$J:$J,ROW())&amp;"  "&amp;INDEX([1]Calculation!$K:$K,ROW())</f>
        <v>282  rv</v>
      </c>
      <c r="E728" s="26">
        <f>INDEX([1]Calculation!$I:$I,ROW())</f>
        <v>43662</v>
      </c>
      <c r="F728" s="12">
        <f>ROUND(INDEX([1]Calculation!AL:AL,ROW()),1)</f>
        <v>0.4</v>
      </c>
      <c r="G728" s="8">
        <f>ROUND(INDEX([1]Calculation!L:L,ROW()),0)</f>
        <v>47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3</v>
      </c>
      <c r="K728" s="8">
        <f>ROUND(INDEX([1]Calculation!P:P,ROW()),0)</f>
        <v>1</v>
      </c>
      <c r="L728" s="8">
        <f>ROUND(INDEX([1]Calculation!Q:Q,ROW()),0)</f>
        <v>21</v>
      </c>
      <c r="M728" s="8">
        <f>ROUND(INDEX([1]Calculation!R:R,ROW()),0)</f>
        <v>0</v>
      </c>
      <c r="N728" s="8">
        <f>ROUND(INDEX([1]Calculation!S:S,ROW()),0)</f>
        <v>7</v>
      </c>
      <c r="O728" s="8">
        <f>ROUND(INDEX([1]Calculation!T:T,ROW()),0)</f>
        <v>0</v>
      </c>
    </row>
    <row r="729" spans="1:15">
      <c r="A729" t="str">
        <f>INDEX([1]Calculation!$F:$F,ROW())</f>
        <v>Georgia</v>
      </c>
      <c r="B729" t="str">
        <f>INDEX([1]Calculation!$D:$D,ROW())</f>
        <v>SurveyMonkey</v>
      </c>
      <c r="C729" t="str">
        <f>IF(INDEX([1]Calculation!$G:$G,ROW())=0,"-",INDEX([1]Calculation!$G:$G,ROW()))</f>
        <v>D-</v>
      </c>
      <c r="D729" t="str">
        <f>INDEX([1]Calculation!$J:$J,ROW())&amp;"  "&amp;INDEX([1]Calculation!$K:$K,ROW())</f>
        <v>402  rv</v>
      </c>
      <c r="E729" s="26">
        <f>INDEX([1]Calculation!$I:$I,ROW())</f>
        <v>43662</v>
      </c>
      <c r="F729" s="12">
        <f>ROUND(INDEX([1]Calculation!AL:AL,ROW()),1)</f>
        <v>0.5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2</v>
      </c>
      <c r="L729" s="8">
        <f>ROUND(INDEX([1]Calculation!Q:Q,ROW()),0)</f>
        <v>12</v>
      </c>
      <c r="M729" s="8">
        <f>ROUND(INDEX([1]Calculation!R:R,ROW()),0)</f>
        <v>0</v>
      </c>
      <c r="N729" s="8">
        <f>ROUND(INDEX([1]Calculation!S:S,ROW()),0)</f>
        <v>13</v>
      </c>
      <c r="O729" s="8">
        <f>ROUND(INDEX([1]Calculation!T:T,ROW()),0)</f>
        <v>4</v>
      </c>
    </row>
    <row r="730" spans="1:15">
      <c r="A730" t="str">
        <f>INDEX([1]Calculation!$F:$F,ROW())</f>
        <v>Alabama</v>
      </c>
      <c r="B730" t="str">
        <f>INDEX([1]Calculation!$D:$D,ROW())</f>
        <v>SurveyMonkey</v>
      </c>
      <c r="C730" t="str">
        <f>IF(INDEX([1]Calculation!$G:$G,ROW())=0,"-",INDEX([1]Calculation!$G:$G,ROW()))</f>
        <v>D-</v>
      </c>
      <c r="D730" t="str">
        <f>INDEX([1]Calculation!$J:$J,ROW())&amp;"  "&amp;INDEX([1]Calculation!$K:$K,ROW())</f>
        <v>257  rv</v>
      </c>
      <c r="E730" s="26">
        <f>INDEX([1]Calculation!$I:$I,ROW())</f>
        <v>43662</v>
      </c>
      <c r="F730" s="12">
        <f>ROUND(INDEX([1]Calculation!AL:AL,ROW()),1)</f>
        <v>0.4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9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SurveyMonkey</v>
      </c>
      <c r="C731" t="str">
        <f>IF(INDEX([1]Calculation!$G:$G,ROW())=0,"-",INDEX([1]Calculation!$G:$G,ROW()))</f>
        <v>D-</v>
      </c>
      <c r="D731" t="str">
        <f>INDEX([1]Calculation!$J:$J,ROW())&amp;"  "&amp;INDEX([1]Calculation!$K:$K,ROW())</f>
        <v>5548  rv</v>
      </c>
      <c r="E731" s="26">
        <f>INDEX([1]Calculation!$I:$I,ROW())</f>
        <v>43662</v>
      </c>
      <c r="F731" s="12">
        <f>ROUND(INDEX([1]Calculation!AL:AL,ROW()),1)</f>
        <v>0.8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8</v>
      </c>
      <c r="K731" s="8">
        <f>ROUND(INDEX([1]Calculation!P:P,ROW()),0)</f>
        <v>1</v>
      </c>
      <c r="L731" s="8">
        <f>ROUND(INDEX([1]Calculation!Q:Q,ROW()),0)</f>
        <v>16</v>
      </c>
      <c r="M731" s="8">
        <f>ROUND(INDEX([1]Calculation!R:R,ROW()),0)</f>
        <v>0</v>
      </c>
      <c r="N731" s="8">
        <f>ROUND(INDEX([1]Calculation!S:S,ROW()),0)</f>
        <v>16</v>
      </c>
      <c r="O731" s="8">
        <f>ROUND(INDEX([1]Calculation!T:T,ROW()),0)</f>
        <v>2</v>
      </c>
    </row>
    <row r="732" spans="1:15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572  lv</v>
      </c>
      <c r="E732" s="26">
        <f>INDEX([1]Calculation!$I:$I,ROW())</f>
        <v>43662</v>
      </c>
      <c r="F732" s="12">
        <f>ROUND(INDEX([1]Calculation!AL:AL,ROW()),1)</f>
        <v>0</v>
      </c>
      <c r="G732" s="8">
        <f>ROUND(INDEX([1]Calculation!L:L,ROW()),0)</f>
        <v>23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7</v>
      </c>
      <c r="K732" s="8">
        <f>ROUND(INDEX([1]Calculation!P:P,ROW()),0)</f>
        <v>1</v>
      </c>
      <c r="L732" s="8">
        <f>ROUND(INDEX([1]Calculation!Q:Q,ROW()),0)</f>
        <v>13</v>
      </c>
      <c r="M732" s="8">
        <f>ROUND(INDEX([1]Calculation!R:R,ROW()),0)</f>
        <v>1</v>
      </c>
      <c r="N732" s="8">
        <f>ROUND(INDEX([1]Calculation!S:S,ROW()),0)</f>
        <v>15</v>
      </c>
      <c r="O732" s="8">
        <f>ROUND(INDEX([1]Calculation!T:T,ROW()),0)</f>
        <v>1</v>
      </c>
    </row>
    <row r="733" spans="1:15">
      <c r="A733" t="str">
        <f>INDEX([1]Calculation!$F:$F,ROW())</f>
        <v>California</v>
      </c>
      <c r="B733" t="str">
        <f>INDEX([1]Calculation!$D:$D,ROW())</f>
        <v>Quinnipiac University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519  rv</v>
      </c>
      <c r="E733" s="26">
        <f>INDEX([1]Calculation!$I:$I,ROW())</f>
        <v>43661</v>
      </c>
      <c r="F733" s="12">
        <f>ROUND(INDEX([1]Calculation!AL:AL,ROW()),1)</f>
        <v>4.2</v>
      </c>
      <c r="G733" s="8">
        <f>ROUND(INDEX([1]Calculation!L:L,ROW()),0)</f>
        <v>21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3</v>
      </c>
      <c r="K733" s="8">
        <f>ROUND(INDEX([1]Calculation!P:P,ROW()),0)</f>
        <v>0</v>
      </c>
      <c r="L733" s="8">
        <f>ROUND(INDEX([1]Calculation!Q:Q,ROW()),0)</f>
        <v>18</v>
      </c>
      <c r="M733" s="8">
        <f>ROUND(INDEX([1]Calculation!R:R,ROW()),0)</f>
        <v>0</v>
      </c>
      <c r="N733" s="8">
        <f>ROUND(INDEX([1]Calculation!S:S,ROW()),0)</f>
        <v>16</v>
      </c>
      <c r="O733" s="8">
        <f>ROUND(INDEX([1]Calculation!T:T,ROW()),0)</f>
        <v>2</v>
      </c>
    </row>
    <row r="734" spans="1:15">
      <c r="A734" t="str">
        <f>INDEX([1]Calculation!$F:$F,ROW())</f>
        <v>New Hampshire</v>
      </c>
      <c r="B734" t="str">
        <f>INDEX([1]Calculation!$D:$D,ROW())</f>
        <v>University of New Hampshire</v>
      </c>
      <c r="C734" t="str">
        <f>IF(INDEX([1]Calculation!$G:$G,ROW())=0,"-",INDEX([1]Calculation!$G:$G,ROW()))</f>
        <v>B</v>
      </c>
      <c r="D734" t="str">
        <f>INDEX([1]Calculation!$J:$J,ROW())&amp;"  "&amp;INDEX([1]Calculation!$K:$K,ROW())</f>
        <v>386  lv</v>
      </c>
      <c r="E734" s="26">
        <f>INDEX([1]Calculation!$I:$I,ROW())</f>
        <v>43661</v>
      </c>
      <c r="F734" s="12">
        <f>ROUND(INDEX([1]Calculation!AL:AL,ROW()),1)</f>
        <v>0</v>
      </c>
      <c r="G734" s="8">
        <f>ROUND(INDEX([1]Calculation!L:L,ROW()),0)</f>
        <v>24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10</v>
      </c>
      <c r="K734" s="8">
        <f>ROUND(INDEX([1]Calculation!P:P,ROW()),0)</f>
        <v>0</v>
      </c>
      <c r="L734" s="8">
        <f>ROUND(INDEX([1]Calculation!Q:Q,ROW()),0)</f>
        <v>19</v>
      </c>
      <c r="M734" s="8">
        <f>ROUND(INDEX([1]Calculation!R:R,ROW()),0)</f>
        <v>0</v>
      </c>
      <c r="N734" s="8">
        <f>ROUND(INDEX([1]Calculation!S:S,ROW()),0)</f>
        <v>19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YouGov</v>
      </c>
      <c r="C735" t="str">
        <f>IF(INDEX([1]Calculation!$G:$G,ROW())=0,"-",INDEX([1]Calculation!$G:$G,ROW()))</f>
        <v>B-</v>
      </c>
      <c r="D735" t="str">
        <f>INDEX([1]Calculation!$J:$J,ROW())&amp;"  "&amp;INDEX([1]Calculation!$K:$K,ROW())</f>
        <v>1097  lv</v>
      </c>
      <c r="E735" s="26">
        <f>INDEX([1]Calculation!$I:$I,ROW())</f>
        <v>43660</v>
      </c>
      <c r="F735" s="12">
        <f>ROUND(INDEX([1]Calculation!AL:AL,ROW()),1)</f>
        <v>0</v>
      </c>
      <c r="G735" s="8">
        <f>ROUND(INDEX([1]Calculation!L:L,ROW()),0)</f>
        <v>25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6</v>
      </c>
      <c r="K735" s="8">
        <f>ROUND(INDEX([1]Calculation!P:P,ROW()),0)</f>
        <v>0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23</v>
      </c>
      <c r="O735" s="8">
        <f>ROUND(INDEX([1]Calculation!T:T,ROW()),0)</f>
        <v>2</v>
      </c>
    </row>
    <row r="736" spans="1:15">
      <c r="A736" t="str">
        <f>INDEX([1]Calculation!$F:$F,ROW())</f>
        <v>Colorado</v>
      </c>
      <c r="B736" t="str">
        <f>INDEX([1]Calculation!$D:$D,ROW())</f>
        <v>Public Policy Polling</v>
      </c>
      <c r="C736" t="str">
        <f>IF(INDEX([1]Calculation!$G:$G,ROW())=0,"-",INDEX([1]Calculation!$G:$G,ROW()))</f>
        <v>B</v>
      </c>
      <c r="D736" t="str">
        <f>INDEX([1]Calculation!$J:$J,ROW())&amp;"  "&amp;INDEX([1]Calculation!$K:$K,ROW())</f>
        <v>561  v</v>
      </c>
      <c r="E736" s="26">
        <f>INDEX([1]Calculation!$I:$I,ROW())</f>
        <v>43660</v>
      </c>
      <c r="F736" s="12">
        <f>ROUND(INDEX([1]Calculation!AL:AL,ROW()),1)</f>
        <v>1.9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7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0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16504  lv</v>
      </c>
      <c r="E737" s="26">
        <f>INDEX([1]Calculation!$I:$I,ROW())</f>
        <v>43660</v>
      </c>
      <c r="F737" s="12">
        <f>ROUND(INDEX([1]Calculation!AL:AL,ROW()),1)</f>
        <v>0</v>
      </c>
      <c r="G737" s="8">
        <f>ROUND(INDEX([1]Calculation!L:L,ROW()),0)</f>
        <v>32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446  rv</v>
      </c>
      <c r="E738" s="26">
        <f>INDEX([1]Calculation!$I:$I,ROW())</f>
        <v>43659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1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0</v>
      </c>
    </row>
    <row r="739" spans="1:15">
      <c r="A739" t="str">
        <f>INDEX([1]Calculation!$F:$F,ROW())</f>
        <v>New Hampshire</v>
      </c>
      <c r="B739" t="str">
        <f>INDEX([1]Calculation!$D:$D,ROW())</f>
        <v>St. Anselm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351  lv</v>
      </c>
      <c r="E739" s="26">
        <f>INDEX([1]Calculation!$I:$I,ROW())</f>
        <v>43658</v>
      </c>
      <c r="F739" s="12">
        <f>ROUND(INDEX([1]Calculation!AL:AL,ROW()),1)</f>
        <v>0</v>
      </c>
      <c r="G739" s="8">
        <f>ROUND(INDEX([1]Calculation!L:L,ROW()),0)</f>
        <v>21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12</v>
      </c>
      <c r="K739" s="8">
        <f>ROUND(INDEX([1]Calculation!P:P,ROW()),0)</f>
        <v>3</v>
      </c>
      <c r="L739" s="8">
        <f>ROUND(INDEX([1]Calculation!Q:Q,ROW()),0)</f>
        <v>10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5</v>
      </c>
    </row>
    <row r="740" spans="1:15">
      <c r="A740" t="str">
        <f>INDEX([1]Calculation!$F:$F,ROW())</f>
        <v>Missouri</v>
      </c>
      <c r="B740" t="str">
        <f>INDEX([1]Calculation!$D:$D,ROW())</f>
        <v>Remington Research Group</v>
      </c>
      <c r="C740" t="str">
        <f>IF(INDEX([1]Calculation!$G:$G,ROW())=0,"-",INDEX([1]Calculation!$G:$G,ROW()))</f>
        <v>C-</v>
      </c>
      <c r="D740" t="str">
        <f>INDEX([1]Calculation!$J:$J,ROW())&amp;"  "&amp;INDEX([1]Calculation!$K:$K,ROW())</f>
        <v>1122  lv</v>
      </c>
      <c r="E740" s="26">
        <f>INDEX([1]Calculation!$I:$I,ROW())</f>
        <v>43657</v>
      </c>
      <c r="F740" s="12">
        <f>ROUND(INDEX([1]Calculation!AL:AL,ROW()),1)</f>
        <v>0.1</v>
      </c>
      <c r="G740" s="8">
        <f>ROUND(INDEX([1]Calculation!L:L,ROW()),0)</f>
        <v>43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5</v>
      </c>
      <c r="K740" s="8">
        <f>ROUND(INDEX([1]Calculation!P:P,ROW()),0)</f>
        <v>0</v>
      </c>
      <c r="L740" s="8">
        <f>ROUND(INDEX([1]Calculation!Q:Q,ROW()),0)</f>
        <v>4</v>
      </c>
      <c r="M740" s="8">
        <f>ROUND(INDEX([1]Calculation!R:R,ROW()),0)</f>
        <v>0</v>
      </c>
      <c r="N740" s="8">
        <f>ROUND(INDEX([1]Calculation!S:S,ROW()),0)</f>
        <v>15</v>
      </c>
      <c r="O740" s="8">
        <f>ROUND(INDEX([1]Calculation!T:T,ROW()),0)</f>
        <v>0</v>
      </c>
    </row>
    <row r="741" spans="1:15">
      <c r="A741" t="str">
        <f>INDEX([1]Calculation!$F:$F,ROW())</f>
        <v>California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1609  lv</v>
      </c>
      <c r="E741" s="26">
        <f>INDEX([1]Calculation!$I:$I,ROW())</f>
        <v>43657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8</v>
      </c>
      <c r="K741" s="8">
        <f>ROUND(INDEX([1]Calculation!P:P,ROW()),0)</f>
        <v>1</v>
      </c>
      <c r="L741" s="8">
        <f>ROUND(INDEX([1]Calculation!Q:Q,ROW()),0)</f>
        <v>20</v>
      </c>
      <c r="M741" s="8">
        <f>ROUND(INDEX([1]Calculation!R:R,ROW()),0)</f>
        <v>0</v>
      </c>
      <c r="N741" s="8">
        <f>ROUND(INDEX([1]Calculation!S:S,ROW()),0)</f>
        <v>22</v>
      </c>
      <c r="O741" s="8">
        <f>ROUND(INDEX([1]Calculation!T:T,ROW()),0)</f>
        <v>2</v>
      </c>
    </row>
    <row r="742" spans="1:15">
      <c r="A742" t="str">
        <f>INDEX([1]Calculation!$F:$F,ROW())</f>
        <v>South Carolina</v>
      </c>
      <c r="B742" t="str">
        <f>INDEX([1]Calculation!$D:$D,ROW())</f>
        <v>Fox News/Beacon Research/Shaw &amp; Co. Research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701  lv</v>
      </c>
      <c r="E742" s="26">
        <f>INDEX([1]Calculation!$I:$I,ROW())</f>
        <v>43656</v>
      </c>
      <c r="F742" s="12">
        <f>ROUND(INDEX([1]Calculation!AL:AL,ROW()),1)</f>
        <v>0.2</v>
      </c>
      <c r="G742" s="8">
        <f>ROUND(INDEX([1]Calculation!L:L,ROW()),0)</f>
        <v>35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2</v>
      </c>
      <c r="K742" s="8">
        <f>ROUND(INDEX([1]Calculation!P:P,ROW()),0)</f>
        <v>0</v>
      </c>
      <c r="L742" s="8">
        <f>ROUND(INDEX([1]Calculation!Q:Q,ROW()),0)</f>
        <v>14</v>
      </c>
      <c r="M742" s="8">
        <f>ROUND(INDEX([1]Calculation!R:R,ROW()),0)</f>
        <v>0</v>
      </c>
      <c r="N742" s="8">
        <f>ROUND(INDEX([1]Calculation!S:S,ROW()),0)</f>
        <v>5</v>
      </c>
      <c r="O742" s="8">
        <f>ROUND(INDEX([1]Calculation!T:T,ROW()),0)</f>
        <v>1</v>
      </c>
    </row>
    <row r="743" spans="1:15">
      <c r="A743" t="str">
        <f>INDEX([1]Calculation!$F:$F,ROW())</f>
        <v>New Hampshire</v>
      </c>
      <c r="B743" t="str">
        <f>INDEX([1]Calculation!$D:$D,ROW())</f>
        <v>Change Research</v>
      </c>
      <c r="C743" t="str">
        <f>IF(INDEX([1]Calculation!$G:$G,ROW())=0,"-",INDEX([1]Calculation!$G:$G,ROW()))</f>
        <v>C</v>
      </c>
      <c r="D743" t="str">
        <f>INDEX([1]Calculation!$J:$J,ROW())&amp;"  "&amp;INDEX([1]Calculation!$K:$K,ROW())</f>
        <v>1084  lv</v>
      </c>
      <c r="E743" s="26">
        <f>INDEX([1]Calculation!$I:$I,ROW())</f>
        <v>43655</v>
      </c>
      <c r="F743" s="12">
        <f>ROUND(INDEX([1]Calculation!AL:AL,ROW()),1)</f>
        <v>0.2</v>
      </c>
      <c r="G743" s="8">
        <f>ROUND(INDEX([1]Calculation!L:L,ROW()),0)</f>
        <v>19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13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0</v>
      </c>
      <c r="N743" s="8">
        <f>ROUND(INDEX([1]Calculation!S:S,ROW()),0)</f>
        <v>22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NBC News/Wall Street Journal</v>
      </c>
      <c r="C744" t="str">
        <f>IF(INDEX([1]Calculation!$G:$G,ROW())=0,"-",INDEX([1]Calculation!$G:$G,ROW()))</f>
        <v>A/B</v>
      </c>
      <c r="D744" t="str">
        <f>INDEX([1]Calculation!$J:$J,ROW())&amp;"  "&amp;INDEX([1]Calculation!$K:$K,ROW())</f>
        <v>400  lv</v>
      </c>
      <c r="E744" s="26">
        <f>INDEX([1]Calculation!$I:$I,ROW())</f>
        <v>43655</v>
      </c>
      <c r="F744" s="12">
        <f>ROUND(INDEX([1]Calculation!AL:AL,ROW()),1)</f>
        <v>0</v>
      </c>
      <c r="G744" s="8">
        <f>ROUND(INDEX([1]Calculation!L:L,ROW()),0)</f>
        <v>26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7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0</v>
      </c>
      <c r="N744" s="8">
        <f>ROUND(INDEX([1]Calculation!S:S,ROW()),0)</f>
        <v>19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592  lv</v>
      </c>
      <c r="E745" s="26">
        <f>INDEX([1]Calculation!$I:$I,ROW())</f>
        <v>43655</v>
      </c>
      <c r="F745" s="12">
        <f>ROUND(INDEX([1]Calculation!AL:AL,ROW()),1)</f>
        <v>0</v>
      </c>
      <c r="G745" s="8">
        <f>ROUND(INDEX([1]Calculation!L:L,ROW()),0)</f>
        <v>22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11</v>
      </c>
      <c r="M745" s="8">
        <f>ROUND(INDEX([1]Calculation!R:R,ROW()),0)</f>
        <v>0</v>
      </c>
      <c r="N745" s="8">
        <f>ROUND(INDEX([1]Calculation!S:S,ROW()),0)</f>
        <v>17</v>
      </c>
      <c r="O745" s="8">
        <f>ROUND(INDEX([1]Calculation!T:T,ROW()),0)</f>
        <v>1</v>
      </c>
    </row>
    <row r="746" spans="1:15">
      <c r="A746" t="str">
        <f>INDEX([1]Calculation!$F:$F,ROW())</f>
        <v>Wisconsin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1261  lv</v>
      </c>
      <c r="E746" s="26">
        <f>INDEX([1]Calculation!$I:$I,ROW())</f>
        <v>43650</v>
      </c>
      <c r="F746" s="12">
        <f>ROUND(INDEX([1]Calculation!AL:AL,ROW()),1)</f>
        <v>0.1</v>
      </c>
      <c r="G746" s="8">
        <f>ROUND(INDEX([1]Calculation!L:L,ROW()),0)</f>
        <v>18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15</v>
      </c>
      <c r="K746" s="8">
        <f>ROUND(INDEX([1]Calculation!P:P,ROW()),0)</f>
        <v>1</v>
      </c>
      <c r="L746" s="8">
        <f>ROUND(INDEX([1]Calculation!Q:Q,ROW()),0)</f>
        <v>19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Emerson College</v>
      </c>
      <c r="C747" t="str">
        <f>IF(INDEX([1]Calculation!$G:$G,ROW())=0,"-",INDEX([1]Calculation!$G:$G,ROW()))</f>
        <v>B-</v>
      </c>
      <c r="D747" t="str">
        <f>INDEX([1]Calculation!$J:$J,ROW())&amp;"  "&amp;INDEX([1]Calculation!$K:$K,ROW())</f>
        <v>481  lv</v>
      </c>
      <c r="E747" s="26">
        <f>INDEX([1]Calculation!$I:$I,ROW())</f>
        <v>43654</v>
      </c>
      <c r="F747" s="12">
        <f>ROUND(INDEX([1]Calculation!AL:AL,ROW()),1)</f>
        <v>0</v>
      </c>
      <c r="G747" s="8">
        <f>ROUND(INDEX([1]Calculation!L:L,ROW()),0)</f>
        <v>30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0</v>
      </c>
      <c r="N747" s="8">
        <f>ROUND(INDEX([1]Calculation!S:S,ROW()),0)</f>
        <v>15</v>
      </c>
      <c r="O747" s="8">
        <f>ROUND(INDEX([1]Calculation!T:T,ROW()),0)</f>
        <v>3</v>
      </c>
    </row>
    <row r="748" spans="1:15">
      <c r="A748" t="str">
        <f>INDEX([1]Calculation!$F:$F,ROW())</f>
        <v>US</v>
      </c>
      <c r="B748" t="str">
        <f>INDEX([1]Calculation!$D:$D,ROW())</f>
        <v>Morning Consult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16599  lv</v>
      </c>
      <c r="E748" s="26">
        <f>INDEX([1]Calculation!$I:$I,ROW())</f>
        <v>43653</v>
      </c>
      <c r="F748" s="12">
        <f>ROUND(INDEX([1]Calculation!AL:AL,ROW()),1)</f>
        <v>0</v>
      </c>
      <c r="G748" s="8">
        <f>ROUND(INDEX([1]Calculation!L:L,ROW()),0)</f>
        <v>31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6</v>
      </c>
      <c r="K748" s="8">
        <f>ROUND(INDEX([1]Calculation!P:P,ROW()),0)</f>
        <v>1</v>
      </c>
      <c r="L748" s="8">
        <f>ROUND(INDEX([1]Calculation!Q:Q,ROW()),0)</f>
        <v>19</v>
      </c>
      <c r="M748" s="8">
        <f>ROUND(INDEX([1]Calculation!R:R,ROW()),0)</f>
        <v>0</v>
      </c>
      <c r="N748" s="8">
        <f>ROUND(INDEX([1]Calculation!S:S,ROW()),0)</f>
        <v>13</v>
      </c>
      <c r="O748" s="8">
        <f>ROUND(INDEX([1]Calculation!T:T,ROW()),0)</f>
        <v>1</v>
      </c>
    </row>
    <row r="749" spans="1:15">
      <c r="A749" t="str">
        <f>INDEX([1]Calculation!$F:$F,ROW())</f>
        <v>South Carolina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421  lv</v>
      </c>
      <c r="E749" s="26">
        <f>INDEX([1]Calculation!$I:$I,ROW())</f>
        <v>43650</v>
      </c>
      <c r="F749" s="12">
        <f>ROUND(INDEX([1]Calculation!AL:AL,ROW()),1)</f>
        <v>0</v>
      </c>
      <c r="G749" s="8">
        <f>ROUND(INDEX([1]Calculation!L:L,ROW()),0)</f>
        <v>27</v>
      </c>
      <c r="H749" s="8">
        <f>ROUND(INDEX([1]Calculation!M:M,ROW()),0)</f>
        <v>0</v>
      </c>
      <c r="I749" s="8">
        <f>ROUND(INDEX([1]Calculation!N:N,ROW()),0)</f>
        <v>6</v>
      </c>
      <c r="J749" s="8">
        <f>ROUND(INDEX([1]Calculation!O:O,ROW()),0)</f>
        <v>6</v>
      </c>
      <c r="K749" s="8">
        <f>ROUND(INDEX([1]Calculation!P:P,ROW()),0)</f>
        <v>0</v>
      </c>
      <c r="L749" s="8">
        <f>ROUND(INDEX([1]Calculation!Q:Q,ROW()),0)</f>
        <v>16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1</v>
      </c>
    </row>
    <row r="750" spans="1:15">
      <c r="A750" t="str">
        <f>INDEX([1]Calculation!$F:$F,ROW())</f>
        <v>New Hampshire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420  lv</v>
      </c>
      <c r="E750" s="26">
        <f>INDEX([1]Calculation!$I:$I,ROW())</f>
        <v>43650</v>
      </c>
      <c r="F750" s="12">
        <f>ROUND(INDEX([1]Calculation!AL:AL,ROW()),1)</f>
        <v>0</v>
      </c>
      <c r="G750" s="8">
        <f>ROUND(INDEX([1]Calculation!L:L,ROW()),0)</f>
        <v>13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14</v>
      </c>
      <c r="K750" s="8">
        <f>ROUND(INDEX([1]Calculation!P:P,ROW()),0)</f>
        <v>1</v>
      </c>
      <c r="L750" s="8">
        <f>ROUND(INDEX([1]Calculation!Q:Q,ROW()),0)</f>
        <v>26</v>
      </c>
      <c r="M750" s="8">
        <f>ROUND(INDEX([1]Calculation!R:R,ROW()),0)</f>
        <v>0</v>
      </c>
      <c r="N750" s="8">
        <f>ROUND(INDEX([1]Calculation!S:S,ROW()),0)</f>
        <v>24</v>
      </c>
      <c r="O750" s="8">
        <f>ROUND(INDEX([1]Calculation!T:T,ROW()),0)</f>
        <v>2</v>
      </c>
    </row>
    <row r="751" spans="1:15">
      <c r="A751" t="str">
        <f>INDEX([1]Calculation!$F:$F,ROW())</f>
        <v>Iowa</v>
      </c>
      <c r="B751" t="str">
        <f>INDEX([1]Calculation!$D:$D,ROW())</f>
        <v>Change Research</v>
      </c>
      <c r="C751" t="str">
        <f>IF(INDEX([1]Calculation!$G:$G,ROW())=0,"-",INDEX([1]Calculation!$G:$G,ROW()))</f>
        <v>C</v>
      </c>
      <c r="D751" t="str">
        <f>INDEX([1]Calculation!$J:$J,ROW())&amp;"  "&amp;INDEX([1]Calculation!$K:$K,ROW())</f>
        <v>420  lv</v>
      </c>
      <c r="E751" s="26">
        <f>INDEX([1]Calculation!$I:$I,ROW())</f>
        <v>43650</v>
      </c>
      <c r="F751" s="12">
        <f>ROUND(INDEX([1]Calculation!AL:AL,ROW()),1)</f>
        <v>0</v>
      </c>
      <c r="G751" s="8">
        <f>ROUND(INDEX([1]Calculation!L:L,ROW()),0)</f>
        <v>16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25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0</v>
      </c>
      <c r="N751" s="8">
        <f>ROUND(INDEX([1]Calculation!S:S,ROW()),0)</f>
        <v>18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Ipsos</v>
      </c>
      <c r="C752" t="str">
        <f>IF(INDEX([1]Calculation!$G:$G,ROW())=0,"-",INDEX([1]Calculation!$G:$G,ROW()))</f>
        <v>B+</v>
      </c>
      <c r="D752" t="str">
        <f>INDEX([1]Calculation!$J:$J,ROW())&amp;"  "&amp;INDEX([1]Calculation!$K:$K,ROW())</f>
        <v>1173  rv</v>
      </c>
      <c r="E752" s="26">
        <f>INDEX([1]Calculation!$I:$I,ROW())</f>
        <v>43648</v>
      </c>
      <c r="F752" s="12">
        <f>ROUND(INDEX([1]Calculation!AL:AL,ROW()),1)</f>
        <v>0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0</v>
      </c>
      <c r="N752" s="8">
        <f>ROUND(INDEX([1]Calculation!S:S,ROW()),0)</f>
        <v>11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631  lv</v>
      </c>
      <c r="E753" s="26">
        <f>INDEX([1]Calculation!$I:$I,ROW())</f>
        <v>43648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9</v>
      </c>
      <c r="K753" s="8">
        <f>ROUND(INDEX([1]Calculation!P:P,ROW()),0)</f>
        <v>1</v>
      </c>
      <c r="L753" s="8">
        <f>ROUND(INDEX([1]Calculation!Q:Q,ROW()),0)</f>
        <v>10</v>
      </c>
      <c r="M753" s="8">
        <f>ROUND(INDEX([1]Calculation!R:R,ROW()),0)</f>
        <v>0</v>
      </c>
      <c r="N753" s="8">
        <f>ROUND(INDEX([1]Calculation!S:S,ROW()),0)</f>
        <v>18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Ipsos</v>
      </c>
      <c r="C754" t="str">
        <f>IF(INDEX([1]Calculation!$G:$G,ROW())=0,"-",INDEX([1]Calculation!$G:$G,ROW()))</f>
        <v>B+</v>
      </c>
      <c r="D754" t="str">
        <f>INDEX([1]Calculation!$J:$J,ROW())&amp;"  "&amp;INDEX([1]Calculation!$K:$K,ROW())</f>
        <v>1367  a</v>
      </c>
      <c r="E754" s="26">
        <f>INDEX([1]Calculation!$I:$I,ROW())</f>
        <v>43648</v>
      </c>
      <c r="F754" s="12">
        <f>ROUND(INDEX([1]Calculation!AL:AL,ROW()),1)</f>
        <v>0</v>
      </c>
      <c r="G754" s="8">
        <f>ROUND(INDEX([1]Calculation!L:L,ROW()),0)</f>
        <v>22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3</v>
      </c>
      <c r="K754" s="8">
        <f>ROUND(INDEX([1]Calculation!P:P,ROW()),0)</f>
        <v>0</v>
      </c>
      <c r="L754" s="8">
        <f>ROUND(INDEX([1]Calculation!Q:Q,ROW()),0)</f>
        <v>16</v>
      </c>
      <c r="M754" s="8">
        <f>ROUND(INDEX([1]Calculation!R:R,ROW()),0)</f>
        <v>0</v>
      </c>
      <c r="N754" s="8">
        <f>ROUND(INDEX([1]Calculation!S:S,ROW()),0)</f>
        <v>9</v>
      </c>
      <c r="O754" s="8">
        <f>ROUND(INDEX([1]Calculation!T:T,ROW()),0)</f>
        <v>2</v>
      </c>
    </row>
    <row r="755" spans="1:15">
      <c r="A755" t="str">
        <f>INDEX([1]Calculation!$F:$F,ROW())</f>
        <v>US</v>
      </c>
      <c r="B755" t="str">
        <f>INDEX([1]Calculation!$D:$D,ROW())</f>
        <v>YouGov Blue/Data for Progress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1522  lv</v>
      </c>
      <c r="E755" s="26">
        <f>INDEX([1]Calculation!$I:$I,ROW())</f>
        <v>43648</v>
      </c>
      <c r="F755" s="12">
        <f>ROUND(INDEX([1]Calculation!AL:AL,ROW()),1)</f>
        <v>0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7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22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Change Research</v>
      </c>
      <c r="C756" t="str">
        <f>IF(INDEX([1]Calculation!$G:$G,ROW())=0,"-",INDEX([1]Calculation!$G:$G,ROW()))</f>
        <v>C</v>
      </c>
      <c r="D756" t="str">
        <f>INDEX([1]Calculation!$J:$J,ROW())&amp;"  "&amp;INDEX([1]Calculation!$K:$K,ROW())</f>
        <v>1185  lv</v>
      </c>
      <c r="E756" s="26">
        <f>INDEX([1]Calculation!$I:$I,ROW())</f>
        <v>43647</v>
      </c>
      <c r="F756" s="12">
        <f>ROUND(INDEX([1]Calculation!AL:AL,ROW()),1)</f>
        <v>0</v>
      </c>
      <c r="G756" s="8">
        <f>ROUND(INDEX([1]Calculation!L:L,ROW()),0)</f>
        <v>18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10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0</v>
      </c>
      <c r="N756" s="8">
        <f>ROUND(INDEX([1]Calculation!S:S,ROW()),0)</f>
        <v>22</v>
      </c>
      <c r="O756" s="8">
        <f>ROUND(INDEX([1]Calculation!T:T,ROW()),0)</f>
        <v>2</v>
      </c>
    </row>
    <row r="757" spans="1:15">
      <c r="A757" t="str">
        <f>INDEX([1]Calculation!$F:$F,ROW())</f>
        <v>Iowa</v>
      </c>
      <c r="B757" t="str">
        <f>INDEX([1]Calculation!$D:$D,ROW())</f>
        <v>David Binder Research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600  lv</v>
      </c>
      <c r="E757" s="26">
        <f>INDEX([1]Calculation!$I:$I,ROW())</f>
        <v>43647</v>
      </c>
      <c r="F757" s="12">
        <f>ROUND(INDEX([1]Calculation!AL:AL,ROW()),1)</f>
        <v>0</v>
      </c>
      <c r="G757" s="8">
        <f>ROUND(INDEX([1]Calculation!L:L,ROW()),0)</f>
        <v>17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10</v>
      </c>
      <c r="K757" s="8">
        <f>ROUND(INDEX([1]Calculation!P:P,ROW()),0)</f>
        <v>4</v>
      </c>
      <c r="L757" s="8">
        <f>ROUND(INDEX([1]Calculation!Q:Q,ROW()),0)</f>
        <v>12</v>
      </c>
      <c r="M757" s="8">
        <f>ROUND(INDEX([1]Calculation!R:R,ROW()),0)</f>
        <v>0</v>
      </c>
      <c r="N757" s="8">
        <f>ROUND(INDEX([1]Calculation!S:S,ROW()),0)</f>
        <v>20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ABC News/Washington Post</v>
      </c>
      <c r="C758" t="str">
        <f>IF(INDEX([1]Calculation!$G:$G,ROW())=0,"-",INDEX([1]Calculation!$G:$G,ROW()))</f>
        <v>A+</v>
      </c>
      <c r="D758" t="str">
        <f>INDEX([1]Calculation!$J:$J,ROW())&amp;"  "&amp;INDEX([1]Calculation!$K:$K,ROW())</f>
        <v>460  a</v>
      </c>
      <c r="E758" s="26">
        <f>INDEX([1]Calculation!$I:$I,ROW())</f>
        <v>43647</v>
      </c>
      <c r="F758" s="12">
        <f>ROUND(INDEX([1]Calculation!AL:AL,ROW()),1)</f>
        <v>0</v>
      </c>
      <c r="G758" s="8">
        <f>ROUND(INDEX([1]Calculation!L:L,ROW()),0)</f>
        <v>29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4</v>
      </c>
      <c r="K758" s="8">
        <f>ROUND(INDEX([1]Calculation!P:P,ROW()),0)</f>
        <v>2</v>
      </c>
      <c r="L758" s="8">
        <f>ROUND(INDEX([1]Calculation!Q:Q,ROW()),0)</f>
        <v>23</v>
      </c>
      <c r="M758" s="8">
        <f>ROUND(INDEX([1]Calculation!R:R,ROW()),0)</f>
        <v>0</v>
      </c>
      <c r="N758" s="8">
        <f>ROUND(INDEX([1]Calculation!S:S,ROW()),0)</f>
        <v>11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ABC News/Washington Post</v>
      </c>
      <c r="C759" t="str">
        <f>IF(INDEX([1]Calculation!$G:$G,ROW())=0,"-",INDEX([1]Calculation!$G:$G,ROW()))</f>
        <v>A+</v>
      </c>
      <c r="D759" t="str">
        <f>INDEX([1]Calculation!$J:$J,ROW())&amp;"  "&amp;INDEX([1]Calculation!$K:$K,ROW())</f>
        <v>397  rv</v>
      </c>
      <c r="E759" s="26">
        <f>INDEX([1]Calculation!$I:$I,ROW())</f>
        <v>43647</v>
      </c>
      <c r="F759" s="12">
        <f>ROUND(INDEX([1]Calculation!AL:AL,ROW()),1)</f>
        <v>0</v>
      </c>
      <c r="G759" s="8">
        <f>ROUND(INDEX([1]Calculation!L:L,ROW()),0)</f>
        <v>30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2</v>
      </c>
      <c r="L759" s="8">
        <f>ROUND(INDEX([1]Calculation!Q:Q,ROW()),0)</f>
        <v>19</v>
      </c>
      <c r="M759" s="8">
        <f>ROUND(INDEX([1]Calculation!R:R,ROW()),0)</f>
        <v>0</v>
      </c>
      <c r="N759" s="8">
        <f>ROUND(INDEX([1]Calculation!S:S,ROW()),0)</f>
        <v>12</v>
      </c>
      <c r="O759" s="8">
        <f>ROUND(INDEX([1]Calculation!T:T,ROW()),0)</f>
        <v>0</v>
      </c>
    </row>
    <row r="760" spans="1:15">
      <c r="A760" t="str">
        <f>INDEX([1]Calculation!$F:$F,ROW())</f>
        <v>US</v>
      </c>
      <c r="B760" t="str">
        <f>INDEX([1]Calculation!$D:$D,ROW())</f>
        <v>ABC News/Washington Post</v>
      </c>
      <c r="C760" t="str">
        <f>IF(INDEX([1]Calculation!$G:$G,ROW())=0,"-",INDEX([1]Calculation!$G:$G,ROW()))</f>
        <v>A+</v>
      </c>
      <c r="D760" t="str">
        <f>INDEX([1]Calculation!$J:$J,ROW())&amp;"  "&amp;INDEX([1]Calculation!$K:$K,ROW())</f>
        <v>460  a</v>
      </c>
      <c r="E760" s="26">
        <f>INDEX([1]Calculation!$I:$I,ROW())</f>
        <v>43647</v>
      </c>
      <c r="F760" s="12">
        <f>ROUND(INDEX([1]Calculation!AL:AL,ROW()),1)</f>
        <v>0</v>
      </c>
      <c r="G760" s="8">
        <f>ROUND(INDEX([1]Calculation!L:L,ROW()),0)</f>
        <v>25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9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ABC News/Washington Post</v>
      </c>
      <c r="C761" t="str">
        <f>IF(INDEX([1]Calculation!$G:$G,ROW())=0,"-",INDEX([1]Calculation!$G:$G,ROW()))</f>
        <v>A+</v>
      </c>
      <c r="D761" t="str">
        <f>INDEX([1]Calculation!$J:$J,ROW())&amp;"  "&amp;INDEX([1]Calculation!$K:$K,ROW())</f>
        <v>397  rv</v>
      </c>
      <c r="E761" s="26">
        <f>INDEX([1]Calculation!$I:$I,ROW())</f>
        <v>43647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0</v>
      </c>
      <c r="N761" s="8">
        <f>ROUND(INDEX([1]Calculation!S:S,ROW()),0)</f>
        <v>10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Quinnipiac University</v>
      </c>
      <c r="C762" t="str">
        <f>IF(INDEX([1]Calculation!$G:$G,ROW())=0,"-",INDEX([1]Calculation!$G:$G,ROW()))</f>
        <v>A</v>
      </c>
      <c r="D762" t="str">
        <f>INDEX([1]Calculation!$J:$J,ROW())&amp;"  "&amp;INDEX([1]Calculation!$K:$K,ROW())</f>
        <v>554  rv</v>
      </c>
      <c r="E762" s="26">
        <f>INDEX([1]Calculation!$I:$I,ROW())</f>
        <v>43647</v>
      </c>
      <c r="F762" s="12">
        <f>ROUND(INDEX([1]Calculation!AL:AL,ROW()),1)</f>
        <v>0</v>
      </c>
      <c r="G762" s="8">
        <f>ROUND(INDEX([1]Calculation!L:L,ROW()),0)</f>
        <v>22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13</v>
      </c>
      <c r="M762" s="8">
        <f>ROUND(INDEX([1]Calculation!R:R,ROW()),0)</f>
        <v>0</v>
      </c>
      <c r="N762" s="8">
        <f>ROUND(INDEX([1]Calculation!S:S,ROW()),0)</f>
        <v>14</v>
      </c>
      <c r="O762" s="8">
        <f>ROUND(INDEX([1]Calculation!T:T,ROW()),0)</f>
        <v>1</v>
      </c>
    </row>
    <row r="763" spans="1:15">
      <c r="A763" t="str">
        <f>INDEX([1]Calculation!$F:$F,ROW())</f>
        <v>Iowa</v>
      </c>
      <c r="B763" t="str">
        <f>INDEX([1]Calculation!$D:$D,ROW())</f>
        <v>Suffolk University</v>
      </c>
      <c r="C763" t="str">
        <f>IF(INDEX([1]Calculation!$G:$G,ROW())=0,"-",INDEX([1]Calculation!$G:$G,ROW()))</f>
        <v>A-</v>
      </c>
      <c r="D763" t="str">
        <f>INDEX([1]Calculation!$J:$J,ROW())&amp;"  "&amp;INDEX([1]Calculation!$K:$K,ROW())</f>
        <v>500  lv</v>
      </c>
      <c r="E763" s="26">
        <f>INDEX([1]Calculation!$I:$I,ROW())</f>
        <v>43647</v>
      </c>
      <c r="F763" s="12">
        <f>ROUND(INDEX([1]Calculation!AL:AL,ROW()),1)</f>
        <v>0.1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6</v>
      </c>
      <c r="K763" s="8">
        <f>ROUND(INDEX([1]Calculation!P:P,ROW()),0)</f>
        <v>2</v>
      </c>
      <c r="L763" s="8">
        <f>ROUND(INDEX([1]Calculation!Q:Q,ROW()),0)</f>
        <v>9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882  rv</v>
      </c>
      <c r="E764" s="26">
        <f>INDEX([1]Calculation!$I:$I,ROW())</f>
        <v>43647</v>
      </c>
      <c r="F764" s="12">
        <f>ROUND(INDEX([1]Calculation!AL:AL,ROW()),1)</f>
        <v>0</v>
      </c>
      <c r="G764" s="8">
        <f>ROUND(INDEX([1]Calculation!L:L,ROW()),0)</f>
        <v>28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14</v>
      </c>
      <c r="M764" s="8">
        <f>ROUND(INDEX([1]Calculation!R:R,ROW()),0)</f>
        <v>0</v>
      </c>
      <c r="N764" s="8">
        <f>ROUND(INDEX([1]Calculation!S:S,ROW()),0)</f>
        <v>9</v>
      </c>
      <c r="O764" s="8">
        <f>ROUND(INDEX([1]Calculation!T:T,ROW()),0)</f>
        <v>1</v>
      </c>
    </row>
    <row r="765" spans="1:15">
      <c r="A765" t="str">
        <f>INDEX([1]Calculation!$F:$F,ROW())</f>
        <v>California</v>
      </c>
      <c r="B765" t="str">
        <f>INDEX([1]Calculation!$D:$D,ROW())</f>
        <v>Capitol Weekly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703  lv</v>
      </c>
      <c r="E765" s="26">
        <f>INDEX([1]Calculation!$I:$I,ROW())</f>
        <v>43646</v>
      </c>
      <c r="F765" s="12">
        <f>ROUND(INDEX([1]Calculation!AL:AL,ROW()),1)</f>
        <v>0</v>
      </c>
      <c r="G765" s="8">
        <f>ROUND(INDEX([1]Calculation!L:L,ROW()),0)</f>
        <v>23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19</v>
      </c>
      <c r="M765" s="8">
        <f>ROUND(INDEX([1]Calculation!R:R,ROW()),0)</f>
        <v>0</v>
      </c>
      <c r="N765" s="8">
        <f>ROUND(INDEX([1]Calculation!S:S,ROW()),0)</f>
        <v>23</v>
      </c>
      <c r="O765" s="8">
        <f>ROUND(INDEX([1]Calculation!T:T,ROW()),0)</f>
        <v>2</v>
      </c>
    </row>
    <row r="766" spans="1:15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26">
        <f>INDEX([1]Calculation!$I:$I,ROW())</f>
        <v>43646</v>
      </c>
      <c r="F766" s="12">
        <f>ROUND(INDEX([1]Calculation!AL:AL,ROW()),1)</f>
        <v>0</v>
      </c>
      <c r="G766" s="8">
        <f>ROUND(INDEX([1]Calculation!L:L,ROW()),0)</f>
        <v>41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0</v>
      </c>
      <c r="M766" s="8">
        <f>ROUND(INDEX([1]Calculation!R:R,ROW()),0)</f>
        <v>0</v>
      </c>
      <c r="N766" s="8">
        <f>ROUND(INDEX([1]Calculation!S:S,ROW()),0)</f>
        <v>40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449  rv</v>
      </c>
      <c r="E767" s="26">
        <f>INDEX([1]Calculation!$I:$I,ROW())</f>
        <v>43646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6</v>
      </c>
      <c r="K767" s="8">
        <f>ROUND(INDEX([1]Calculation!P:P,ROW()),0)</f>
        <v>0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SSRS</v>
      </c>
      <c r="C768" t="str">
        <f>IF(INDEX([1]Calculation!$G:$G,ROW())=0,"-",INDEX([1]Calculation!$G:$G,ROW()))</f>
        <v>A/B</v>
      </c>
      <c r="D768" t="str">
        <f>INDEX([1]Calculation!$J:$J,ROW())&amp;"  "&amp;INDEX([1]Calculation!$K:$K,ROW())</f>
        <v>656  rv</v>
      </c>
      <c r="E768" s="26">
        <f>INDEX([1]Calculation!$I:$I,ROW())</f>
        <v>43646</v>
      </c>
      <c r="F768" s="12">
        <f>ROUND(INDEX([1]Calculation!AL:AL,ROW()),1)</f>
        <v>0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2</v>
      </c>
      <c r="L768" s="8">
        <f>ROUND(INDEX([1]Calculation!Q:Q,ROW()),0)</f>
        <v>14</v>
      </c>
      <c r="M768" s="8">
        <f>ROUND(INDEX([1]Calculation!R:R,ROW()),0)</f>
        <v>0</v>
      </c>
      <c r="N768" s="8">
        <f>ROUND(INDEX([1]Calculation!S:S,ROW()),0)</f>
        <v>15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26">
        <f>INDEX([1]Calculation!$I:$I,ROW())</f>
        <v>43646</v>
      </c>
      <c r="F769" s="12">
        <f>ROUND(INDEX([1]Calculation!AL:AL,ROW()),1)</f>
        <v>0</v>
      </c>
      <c r="G769" s="8">
        <f>ROUND(INDEX([1]Calculation!L:L,ROW()),0)</f>
        <v>0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41</v>
      </c>
      <c r="M769" s="8">
        <f>ROUND(INDEX([1]Calculation!R:R,ROW()),0)</f>
        <v>0</v>
      </c>
      <c r="N769" s="8">
        <f>ROUND(INDEX([1]Calculation!S:S,ROW()),0)</f>
        <v>36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909  rv</v>
      </c>
      <c r="E770" s="26">
        <f>INDEX([1]Calculation!$I:$I,ROW())</f>
        <v>43646</v>
      </c>
      <c r="F770" s="12">
        <f>ROUND(INDEX([1]Calculation!AL:AL,ROW()),1)</f>
        <v>0</v>
      </c>
      <c r="G770" s="8">
        <f>ROUND(INDEX([1]Calculation!L:L,ROW()),0)</f>
        <v>41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40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909  rv</v>
      </c>
      <c r="E771" s="26">
        <f>INDEX([1]Calculation!$I:$I,ROW())</f>
        <v>43646</v>
      </c>
      <c r="F771" s="12">
        <f>ROUND(INDEX([1]Calculation!AL:AL,ROW()),1)</f>
        <v>0</v>
      </c>
      <c r="G771" s="8">
        <f>ROUND(INDEX([1]Calculation!L:L,ROW()),0)</f>
        <v>0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35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909  rv</v>
      </c>
      <c r="E772" s="26">
        <f>INDEX([1]Calculation!$I:$I,ROW())</f>
        <v>43646</v>
      </c>
      <c r="F772" s="12">
        <f>ROUND(INDEX([1]Calculation!AL:AL,ROW()),1)</f>
        <v>0</v>
      </c>
      <c r="G772" s="8">
        <f>ROUND(INDEX([1]Calculation!L:L,ROW()),0)</f>
        <v>0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41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</row>
    <row r="773" spans="1:15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909  rv</v>
      </c>
      <c r="E773" s="26">
        <f>INDEX([1]Calculation!$I:$I,ROW())</f>
        <v>43646</v>
      </c>
      <c r="F773" s="12">
        <f>ROUND(INDEX([1]Calculation!AL:AL,ROW()),1)</f>
        <v>0</v>
      </c>
      <c r="G773" s="8">
        <f>ROUND(INDEX([1]Calculation!L:L,ROW()),0)</f>
        <v>40</v>
      </c>
      <c r="H773" s="8">
        <f>ROUND(INDEX([1]Calculation!M:M,ROW()),0)</f>
        <v>0</v>
      </c>
      <c r="I773" s="8">
        <f>ROUND(INDEX([1]Calculation!N:N,ROW()),0)</f>
        <v>0</v>
      </c>
      <c r="J773" s="8">
        <f>ROUND(INDEX([1]Calculation!O:O,ROW()),0)</f>
        <v>0</v>
      </c>
      <c r="K773" s="8">
        <f>ROUND(INDEX([1]Calculation!P:P,ROW()),0)</f>
        <v>0</v>
      </c>
      <c r="L773" s="8">
        <f>ROUND(INDEX([1]Calculation!Q:Q,ROW()),0)</f>
        <v>0</v>
      </c>
      <c r="M773" s="8">
        <f>ROUND(INDEX([1]Calculation!R:R,ROW()),0)</f>
        <v>0</v>
      </c>
      <c r="N773" s="8">
        <f>ROUND(INDEX([1]Calculation!S:S,ROW()),0)</f>
        <v>0</v>
      </c>
      <c r="O773" s="8">
        <f>ROUND(INDEX([1]Calculation!T:T,ROW()),0)</f>
        <v>0</v>
      </c>
    </row>
    <row r="774" spans="1:15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909  rv</v>
      </c>
      <c r="E774" s="26">
        <f>INDEX([1]Calculation!$I:$I,ROW())</f>
        <v>43646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14</v>
      </c>
      <c r="M774" s="8">
        <f>ROUND(INDEX([1]Calculation!R:R,ROW()),0)</f>
        <v>0</v>
      </c>
      <c r="N774" s="8">
        <f>ROUND(INDEX([1]Calculation!S:S,ROW()),0)</f>
        <v>8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Morning Consult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2485  lv</v>
      </c>
      <c r="E775" s="26">
        <f>INDEX([1]Calculation!$I:$I,ROW())</f>
        <v>43646</v>
      </c>
      <c r="F775" s="12">
        <f>ROUND(INDEX([1]Calculation!AL:AL,ROW()),1)</f>
        <v>0</v>
      </c>
      <c r="G775" s="8">
        <f>ROUND(INDEX([1]Calculation!L:L,ROW()),0)</f>
        <v>31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845  rv</v>
      </c>
      <c r="E776" s="26">
        <f>INDEX([1]Calculation!$I:$I,ROW())</f>
        <v>43645</v>
      </c>
      <c r="F776" s="12">
        <f>ROUND(INDEX([1]Calculation!AL:AL,ROW()),1)</f>
        <v>0</v>
      </c>
      <c r="G776" s="8">
        <f>ROUND(INDEX([1]Calculation!L:L,ROW()),0)</f>
        <v>34</v>
      </c>
      <c r="H776" s="8">
        <f>ROUND(INDEX([1]Calculation!M:M,ROW()),0)</f>
        <v>1</v>
      </c>
      <c r="I776" s="8">
        <f>ROUND(INDEX([1]Calculation!N:N,ROW()),0)</f>
        <v>3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0</v>
      </c>
      <c r="N776" s="8">
        <f>ROUND(INDEX([1]Calculation!S:S,ROW()),0)</f>
        <v>11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903  rv</v>
      </c>
      <c r="E777" s="26">
        <f>INDEX([1]Calculation!$I:$I,ROW())</f>
        <v>43645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8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888  rv</v>
      </c>
      <c r="E778" s="26">
        <f>INDEX([1]Calculation!$I:$I,ROW())</f>
        <v>43644</v>
      </c>
      <c r="F778" s="12">
        <f>ROUND(INDEX([1]Calculation!AL:AL,ROW()),1)</f>
        <v>0</v>
      </c>
      <c r="G778" s="8">
        <f>ROUND(INDEX([1]Calculation!L:L,ROW()),0)</f>
        <v>30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20</v>
      </c>
      <c r="M778" s="8">
        <f>ROUND(INDEX([1]Calculation!R:R,ROW()),0)</f>
        <v>0</v>
      </c>
      <c r="N778" s="8">
        <f>ROUND(INDEX([1]Calculation!S:S,ROW()),0)</f>
        <v>10</v>
      </c>
      <c r="O778" s="8">
        <f>ROUND(INDEX([1]Calculation!T:T,ROW()),0)</f>
        <v>1</v>
      </c>
    </row>
    <row r="779" spans="1:15">
      <c r="A779" t="str">
        <f>INDEX([1]Calculation!$F:$F,ROW())</f>
        <v>US</v>
      </c>
      <c r="B779" t="str">
        <f>INDEX([1]Calculation!$D:$D,ROW())</f>
        <v>Morning Consult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2407  lv</v>
      </c>
      <c r="E779" s="26">
        <f>INDEX([1]Calculation!$I:$I,ROW())</f>
        <v>43644</v>
      </c>
      <c r="F779" s="12">
        <f>ROUND(INDEX([1]Calculation!AL:AL,ROW()),1)</f>
        <v>0</v>
      </c>
      <c r="G779" s="8">
        <f>ROUND(INDEX([1]Calculation!L:L,ROW()),0)</f>
        <v>33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19</v>
      </c>
      <c r="M779" s="8">
        <f>ROUND(INDEX([1]Calculation!R:R,ROW()),0)</f>
        <v>0</v>
      </c>
      <c r="N779" s="8">
        <f>ROUND(INDEX([1]Calculation!S:S,ROW()),0)</f>
        <v>12</v>
      </c>
      <c r="O779" s="8">
        <f>ROUND(INDEX([1]Calculation!T:T,ROW()),0)</f>
        <v>2</v>
      </c>
    </row>
    <row r="780" spans="1:15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889  rv</v>
      </c>
      <c r="E780" s="26">
        <f>INDEX([1]Calculation!$I:$I,ROW())</f>
        <v>43643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4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0</v>
      </c>
      <c r="N780" s="8">
        <f>ROUND(INDEX([1]Calculation!S:S,ROW()),0)</f>
        <v>10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Morning Consult</v>
      </c>
      <c r="C781" t="str">
        <f>IF(INDEX([1]Calculation!$G:$G,ROW())=0,"-",INDEX([1]Calculation!$G:$G,ROW()))</f>
        <v>B/C</v>
      </c>
      <c r="D781" t="str">
        <f>INDEX([1]Calculation!$J:$J,ROW())&amp;"  "&amp;INDEX([1]Calculation!$K:$K,ROW())</f>
        <v>2041  lv</v>
      </c>
      <c r="E781" s="26">
        <f>INDEX([1]Calculation!$I:$I,ROW())</f>
        <v>43643</v>
      </c>
      <c r="F781" s="12">
        <f>ROUND(INDEX([1]Calculation!AL:AL,ROW()),1)</f>
        <v>0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4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0</v>
      </c>
      <c r="N781" s="8">
        <f>ROUND(INDEX([1]Calculation!S:S,ROW()),0)</f>
        <v>17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YouGov Blue/Data for Progress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1402  lv</v>
      </c>
      <c r="E782" s="26">
        <f>INDEX([1]Calculation!$I:$I,ROW())</f>
        <v>43642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7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0</v>
      </c>
      <c r="N782" s="8">
        <f>ROUND(INDEX([1]Calculation!S:S,ROW()),0)</f>
        <v>24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892  rv</v>
      </c>
      <c r="E783" s="26">
        <f>INDEX([1]Calculation!$I:$I,ROW())</f>
        <v>43642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3</v>
      </c>
      <c r="K783" s="8">
        <f>ROUND(INDEX([1]Calculation!P:P,ROW()),0)</f>
        <v>1</v>
      </c>
      <c r="L783" s="8">
        <f>ROUND(INDEX([1]Calculation!Q:Q,ROW()),0)</f>
        <v>17</v>
      </c>
      <c r="M783" s="8">
        <f>ROUND(INDEX([1]Calculation!R:R,ROW()),0)</f>
        <v>0</v>
      </c>
      <c r="N783" s="8">
        <f>ROUND(INDEX([1]Calculation!S:S,ROW()),0)</f>
        <v>9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7150  lv</v>
      </c>
      <c r="E784" s="26">
        <f>INDEX([1]Calculation!$I:$I,ROW())</f>
        <v>43642</v>
      </c>
      <c r="F784" s="12">
        <f>ROUND(INDEX([1]Calculation!AL:AL,ROW()),1)</f>
        <v>0</v>
      </c>
      <c r="G784" s="8">
        <f>ROUND(INDEX([1]Calculation!L:L,ROW()),0)</f>
        <v>35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18</v>
      </c>
      <c r="M784" s="8">
        <f>ROUND(INDEX([1]Calculation!R:R,ROW()),0)</f>
        <v>0</v>
      </c>
      <c r="N784" s="8">
        <f>ROUND(INDEX([1]Calculation!S:S,ROW()),0)</f>
        <v>12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Echelon Insights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484  rv</v>
      </c>
      <c r="E785" s="26">
        <f>INDEX([1]Calculation!$I:$I,ROW())</f>
        <v>43641</v>
      </c>
      <c r="F785" s="12">
        <f>ROUND(INDEX([1]Calculation!AL:AL,ROW()),1)</f>
        <v>0</v>
      </c>
      <c r="G785" s="8">
        <f>ROUND(INDEX([1]Calculation!L:L,ROW()),0)</f>
        <v>56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0</v>
      </c>
      <c r="K785" s="8">
        <f>ROUND(INDEX([1]Calculation!P:P,ROW()),0)</f>
        <v>0</v>
      </c>
      <c r="L785" s="8">
        <f>ROUND(INDEX([1]Calculation!Q:Q,ROW()),0)</f>
        <v>0</v>
      </c>
      <c r="M785" s="8">
        <f>ROUND(INDEX([1]Calculation!R:R,ROW()),0)</f>
        <v>0</v>
      </c>
      <c r="N785" s="8">
        <f>ROUND(INDEX([1]Calculation!S:S,ROW()),0)</f>
        <v>26</v>
      </c>
      <c r="O785" s="8">
        <f>ROUND(INDEX([1]Calculation!T:T,ROW()),0)</f>
        <v>0</v>
      </c>
    </row>
    <row r="786" spans="1:15">
      <c r="A786" t="str">
        <f>INDEX([1]Calculation!$F:$F,ROW())</f>
        <v>US</v>
      </c>
      <c r="B786" t="str">
        <f>INDEX([1]Calculation!$D:$D,ROW())</f>
        <v>Echelon Insights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484  rv</v>
      </c>
      <c r="E786" s="26">
        <f>INDEX([1]Calculation!$I:$I,ROW())</f>
        <v>43641</v>
      </c>
      <c r="F786" s="12">
        <f>ROUND(INDEX([1]Calculation!AL:AL,ROW()),1)</f>
        <v>0</v>
      </c>
      <c r="G786" s="8">
        <f>ROUND(INDEX([1]Calculation!L:L,ROW()),0)</f>
        <v>57</v>
      </c>
      <c r="H786" s="8">
        <f>ROUND(INDEX([1]Calculation!M:M,ROW()),0)</f>
        <v>0</v>
      </c>
      <c r="I786" s="8">
        <f>ROUND(INDEX([1]Calculation!N:N,ROW()),0)</f>
        <v>0</v>
      </c>
      <c r="J786" s="8">
        <f>ROUND(INDEX([1]Calculation!O:O,ROW()),0)</f>
        <v>0</v>
      </c>
      <c r="K786" s="8">
        <f>ROUND(INDEX([1]Calculation!P:P,ROW()),0)</f>
        <v>0</v>
      </c>
      <c r="L786" s="8">
        <f>ROUND(INDEX([1]Calculation!Q:Q,ROW()),0)</f>
        <v>27</v>
      </c>
      <c r="M786" s="8">
        <f>ROUND(INDEX([1]Calculation!R:R,ROW()),0)</f>
        <v>0</v>
      </c>
      <c r="N786" s="8">
        <f>ROUND(INDEX([1]Calculation!S:S,ROW()),0)</f>
        <v>0</v>
      </c>
      <c r="O786" s="8">
        <f>ROUND(INDEX([1]Calculation!T:T,ROW()),0)</f>
        <v>0</v>
      </c>
    </row>
    <row r="787" spans="1:15">
      <c r="A787" t="str">
        <f>INDEX([1]Calculation!$F:$F,ROW())</f>
        <v>US</v>
      </c>
      <c r="B787" t="str">
        <f>INDEX([1]Calculation!$D:$D,ROW())</f>
        <v>Echelon Insights</v>
      </c>
      <c r="C787" t="str">
        <f>IF(INDEX([1]Calculation!$G:$G,ROW())=0,"-",INDEX([1]Calculation!$G:$G,ROW()))</f>
        <v>-</v>
      </c>
      <c r="D787" t="str">
        <f>INDEX([1]Calculation!$J:$J,ROW())&amp;"  "&amp;INDEX([1]Calculation!$K:$K,ROW())</f>
        <v>484  rv</v>
      </c>
      <c r="E787" s="26">
        <f>INDEX([1]Calculation!$I:$I,ROW())</f>
        <v>43641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9</v>
      </c>
      <c r="K787" s="8">
        <f>ROUND(INDEX([1]Calculation!P:P,ROW()),0)</f>
        <v>1</v>
      </c>
      <c r="L787" s="8">
        <f>ROUND(INDEX([1]Calculation!Q:Q,ROW()),0)</f>
        <v>15</v>
      </c>
      <c r="M787" s="8">
        <f>ROUND(INDEX([1]Calculation!R:R,ROW()),0)</f>
        <v>0</v>
      </c>
      <c r="N787" s="8">
        <f>ROUND(INDEX([1]Calculation!S:S,ROW()),0)</f>
        <v>11</v>
      </c>
      <c r="O787" s="8">
        <f>ROUND(INDEX([1]Calculation!T:T,ROW()),0)</f>
        <v>1</v>
      </c>
    </row>
    <row r="788" spans="1:15">
      <c r="A788" t="str">
        <f>INDEX([1]Calculation!$F:$F,ROW())</f>
        <v>US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522  lv</v>
      </c>
      <c r="E788" s="26">
        <f>INDEX([1]Calculation!$I:$I,ROW())</f>
        <v>43641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0</v>
      </c>
      <c r="N788" s="8">
        <f>ROUND(INDEX([1]Calculation!S:S,ROW()),0)</f>
        <v>18</v>
      </c>
      <c r="O788" s="8">
        <f>ROUND(INDEX([1]Calculation!T:T,ROW()),0)</f>
        <v>1</v>
      </c>
    </row>
    <row r="789" spans="1:15">
      <c r="A789" t="str">
        <f>INDEX([1]Calculation!$F:$F,ROW())</f>
        <v>Maine</v>
      </c>
      <c r="B789" t="str">
        <f>INDEX([1]Calculation!$D:$D,ROW())</f>
        <v>Gravis Marketing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243  rv</v>
      </c>
      <c r="E789" s="26">
        <f>INDEX([1]Calculation!$I:$I,ROW())</f>
        <v>43640</v>
      </c>
      <c r="F789" s="12">
        <f>ROUND(INDEX([1]Calculation!AL:AL,ROW()),1)</f>
        <v>1</v>
      </c>
      <c r="G789" s="8">
        <f>ROUND(INDEX([1]Calculation!L:L,ROW()),0)</f>
        <v>25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8</v>
      </c>
      <c r="K789" s="8">
        <f>ROUND(INDEX([1]Calculation!P:P,ROW()),0)</f>
        <v>0</v>
      </c>
      <c r="L789" s="8">
        <f>ROUND(INDEX([1]Calculation!Q:Q,ROW()),0)</f>
        <v>15</v>
      </c>
      <c r="M789" s="8">
        <f>ROUND(INDEX([1]Calculation!R:R,ROW()),0)</f>
        <v>0</v>
      </c>
      <c r="N789" s="8">
        <f>ROUND(INDEX([1]Calculation!S:S,ROW()),0)</f>
        <v>17</v>
      </c>
      <c r="O789" s="8">
        <f>ROUND(INDEX([1]Calculation!T:T,ROW()),0)</f>
        <v>5</v>
      </c>
    </row>
    <row r="790" spans="1:15">
      <c r="A790" t="str">
        <f>INDEX([1]Calculation!$F:$F,ROW())</f>
        <v>US</v>
      </c>
      <c r="B790" t="str">
        <f>INDEX([1]Calculation!$D:$D,ROW())</f>
        <v>McLaughlin &amp; Associates</v>
      </c>
      <c r="C790" t="str">
        <f>IF(INDEX([1]Calculation!$G:$G,ROW())=0,"-",INDEX([1]Calculation!$G:$G,ROW()))</f>
        <v>C/D</v>
      </c>
      <c r="D790" t="str">
        <f>INDEX([1]Calculation!$J:$J,ROW())&amp;"  "&amp;INDEX([1]Calculation!$K:$K,ROW())</f>
        <v>459  lv</v>
      </c>
      <c r="E790" s="26">
        <f>INDEX([1]Calculation!$I:$I,ROW())</f>
        <v>43640</v>
      </c>
      <c r="F790" s="12">
        <f>ROUND(INDEX([1]Calculation!AL:AL,ROW()),1)</f>
        <v>0</v>
      </c>
      <c r="G790" s="8">
        <f>ROUND(INDEX([1]Calculation!L:L,ROW()),0)</f>
        <v>34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Emerson College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457  lv</v>
      </c>
      <c r="E791" s="26">
        <f>INDEX([1]Calculation!$I:$I,ROW())</f>
        <v>43640</v>
      </c>
      <c r="F791" s="12">
        <f>ROUND(INDEX([1]Calculation!AL:AL,ROW()),1)</f>
        <v>0</v>
      </c>
      <c r="G791" s="8">
        <f>ROUND(INDEX([1]Calculation!L:L,ROW()),0)</f>
        <v>34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6</v>
      </c>
      <c r="K791" s="8">
        <f>ROUND(INDEX([1]Calculation!P:P,ROW()),0)</f>
        <v>1</v>
      </c>
      <c r="L791" s="8">
        <f>ROUND(INDEX([1]Calculation!Q:Q,ROW()),0)</f>
        <v>27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1</v>
      </c>
    </row>
    <row r="792" spans="1:15">
      <c r="A792" t="str">
        <f>INDEX([1]Calculation!$F:$F,ROW())</f>
        <v>Florida</v>
      </c>
      <c r="B792" t="str">
        <f>INDEX([1]Calculation!$D:$D,ROW())</f>
        <v>St. Pete Polls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2022  lv</v>
      </c>
      <c r="E792" s="26">
        <f>INDEX([1]Calculation!$I:$I,ROW())</f>
        <v>43639</v>
      </c>
      <c r="F792" s="12">
        <f>ROUND(INDEX([1]Calculation!AL:AL,ROW()),1)</f>
        <v>0.1</v>
      </c>
      <c r="G792" s="8">
        <f>ROUND(INDEX([1]Calculation!L:L,ROW()),0)</f>
        <v>47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8</v>
      </c>
      <c r="K792" s="8">
        <f>ROUND(INDEX([1]Calculation!P:P,ROW()),0)</f>
        <v>0</v>
      </c>
      <c r="L792" s="8">
        <f>ROUND(INDEX([1]Calculation!Q:Q,ROW()),0)</f>
        <v>8</v>
      </c>
      <c r="M792" s="8">
        <f>ROUND(INDEX([1]Calculation!R:R,ROW()),0)</f>
        <v>0</v>
      </c>
      <c r="N792" s="8">
        <f>ROUND(INDEX([1]Calculation!S:S,ROW()),0)</f>
        <v>12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Morning Consult</v>
      </c>
      <c r="C793" t="str">
        <f>IF(INDEX([1]Calculation!$G:$G,ROW())=0,"-",INDEX([1]Calculation!$G:$G,ROW()))</f>
        <v>B/C</v>
      </c>
      <c r="D793" t="str">
        <f>INDEX([1]Calculation!$J:$J,ROW())&amp;"  "&amp;INDEX([1]Calculation!$K:$K,ROW())</f>
        <v>16188  lv</v>
      </c>
      <c r="E793" s="26">
        <f>INDEX([1]Calculation!$I:$I,ROW())</f>
        <v>43639</v>
      </c>
      <c r="F793" s="12">
        <f>ROUND(INDEX([1]Calculation!AL:AL,ROW()),1)</f>
        <v>0</v>
      </c>
      <c r="G793" s="8">
        <f>ROUND(INDEX([1]Calculation!L:L,ROW()),0)</f>
        <v>38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7</v>
      </c>
      <c r="K793" s="8">
        <f>ROUND(INDEX([1]Calculation!P:P,ROW()),0)</f>
        <v>1</v>
      </c>
      <c r="L793" s="8">
        <f>ROUND(INDEX([1]Calculation!Q:Q,ROW()),0)</f>
        <v>19</v>
      </c>
      <c r="M793" s="8">
        <f>ROUND(INDEX([1]Calculation!R:R,ROW()),0)</f>
        <v>0</v>
      </c>
      <c r="N793" s="8">
        <f>ROUND(INDEX([1]Calculation!S:S,ROW()),0)</f>
        <v>13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1071  lv</v>
      </c>
      <c r="E794" s="26">
        <f>INDEX([1]Calculation!$I:$I,ROW())</f>
        <v>43637</v>
      </c>
      <c r="F794" s="12">
        <f>ROUND(INDEX([1]Calculation!AL:AL,ROW()),1)</f>
        <v>0</v>
      </c>
      <c r="G794" s="8">
        <f>ROUND(INDEX([1]Calculation!L:L,ROW()),0)</f>
        <v>24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13</v>
      </c>
      <c r="K794" s="8">
        <f>ROUND(INDEX([1]Calculation!P:P,ROW()),0)</f>
        <v>1</v>
      </c>
      <c r="L794" s="8">
        <f>ROUND(INDEX([1]Calculation!Q:Q,ROW()),0)</f>
        <v>22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1</v>
      </c>
    </row>
    <row r="795" spans="1:15">
      <c r="A795" t="str">
        <f>INDEX([1]Calculation!$F:$F,ROW())</f>
        <v>Mississippi</v>
      </c>
      <c r="B795" t="str">
        <f>INDEX([1]Calculation!$D:$D,ROW())</f>
        <v>Chism Strategies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523  lv</v>
      </c>
      <c r="E795" s="26">
        <f>INDEX([1]Calculation!$I:$I,ROW())</f>
        <v>43637</v>
      </c>
      <c r="F795" s="12">
        <f>ROUND(INDEX([1]Calculation!AL:AL,ROW()),1)</f>
        <v>1.2</v>
      </c>
      <c r="G795" s="8">
        <f>ROUND(INDEX([1]Calculation!L:L,ROW()),0)</f>
        <v>50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2</v>
      </c>
      <c r="K795" s="8">
        <f>ROUND(INDEX([1]Calculation!P:P,ROW()),0)</f>
        <v>1</v>
      </c>
      <c r="L795" s="8">
        <f>ROUND(INDEX([1]Calculation!Q:Q,ROW()),0)</f>
        <v>7</v>
      </c>
      <c r="M795" s="8">
        <f>ROUND(INDEX([1]Calculation!R:R,ROW()),0)</f>
        <v>0</v>
      </c>
      <c r="N795" s="8">
        <f>ROUND(INDEX([1]Calculation!S:S,ROW()),0)</f>
        <v>7</v>
      </c>
      <c r="O795" s="8">
        <f>ROUND(INDEX([1]Calculation!T:T,ROW()),0)</f>
        <v>0</v>
      </c>
    </row>
    <row r="796" spans="1:15">
      <c r="A796" t="str">
        <f>INDEX([1]Calculation!$F:$F,ROW())</f>
        <v>South Carolina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308  lv</v>
      </c>
      <c r="E796" s="26">
        <f>INDEX([1]Calculation!$I:$I,ROW())</f>
        <v>43636</v>
      </c>
      <c r="F796" s="12">
        <f>ROUND(INDEX([1]Calculation!AL:AL,ROW()),1)</f>
        <v>0</v>
      </c>
      <c r="G796" s="8">
        <f>ROUND(INDEX([1]Calculation!L:L,ROW()),0)</f>
        <v>39</v>
      </c>
      <c r="H796" s="8">
        <f>ROUND(INDEX([1]Calculation!M:M,ROW()),0)</f>
        <v>0</v>
      </c>
      <c r="I796" s="8">
        <f>ROUND(INDEX([1]Calculation!N:N,ROW()),0)</f>
        <v>5</v>
      </c>
      <c r="J796" s="8">
        <f>ROUND(INDEX([1]Calculation!O:O,ROW()),0)</f>
        <v>11</v>
      </c>
      <c r="K796" s="8">
        <f>ROUND(INDEX([1]Calculation!P:P,ROW()),0)</f>
        <v>0</v>
      </c>
      <c r="L796" s="8">
        <f>ROUND(INDEX([1]Calculation!Q:Q,ROW()),0)</f>
        <v>13</v>
      </c>
      <c r="M796" s="8">
        <f>ROUND(INDEX([1]Calculation!R:R,ROW()),0)</f>
        <v>0</v>
      </c>
      <c r="N796" s="8">
        <f>ROUND(INDEX([1]Calculation!S:S,ROW()),0)</f>
        <v>15</v>
      </c>
      <c r="O796" s="8">
        <f>ROUND(INDEX([1]Calculation!T:T,ROW()),0)</f>
        <v>2</v>
      </c>
    </row>
    <row r="797" spans="1:15">
      <c r="A797" t="str">
        <f>INDEX([1]Calculation!$F:$F,ROW())</f>
        <v>New Hampshire</v>
      </c>
      <c r="B797" t="str">
        <f>INDEX([1]Calculation!$D:$D,ROW())</f>
        <v>Change Research</v>
      </c>
      <c r="C797" t="str">
        <f>IF(INDEX([1]Calculation!$G:$G,ROW())=0,"-",INDEX([1]Calculation!$G:$G,ROW()))</f>
        <v>C</v>
      </c>
      <c r="D797" t="str">
        <f>INDEX([1]Calculation!$J:$J,ROW())&amp;"  "&amp;INDEX([1]Calculation!$K:$K,ROW())</f>
        <v>308  lv</v>
      </c>
      <c r="E797" s="26">
        <f>INDEX([1]Calculation!$I:$I,ROW())</f>
        <v>43636</v>
      </c>
      <c r="F797" s="12">
        <f>ROUND(INDEX([1]Calculation!AL:AL,ROW()),1)</f>
        <v>0</v>
      </c>
      <c r="G797" s="8">
        <f>ROUND(INDEX([1]Calculation!L:L,ROW()),0)</f>
        <v>24</v>
      </c>
      <c r="H797" s="8">
        <f>ROUND(INDEX([1]Calculation!M:M,ROW()),0)</f>
        <v>0</v>
      </c>
      <c r="I797" s="8">
        <f>ROUND(INDEX([1]Calculation!N:N,ROW()),0)</f>
        <v>0</v>
      </c>
      <c r="J797" s="8">
        <f>ROUND(INDEX([1]Calculation!O:O,ROW()),0)</f>
        <v>14</v>
      </c>
      <c r="K797" s="8">
        <f>ROUND(INDEX([1]Calculation!P:P,ROW()),0)</f>
        <v>1</v>
      </c>
      <c r="L797" s="8">
        <f>ROUND(INDEX([1]Calculation!Q:Q,ROW()),0)</f>
        <v>28</v>
      </c>
      <c r="M797" s="8">
        <f>ROUND(INDEX([1]Calculation!R:R,ROW()),0)</f>
        <v>0</v>
      </c>
      <c r="N797" s="8">
        <f>ROUND(INDEX([1]Calculation!S:S,ROW()),0)</f>
        <v>21</v>
      </c>
      <c r="O797" s="8">
        <f>ROUND(INDEX([1]Calculation!T:T,ROW()),0)</f>
        <v>1</v>
      </c>
    </row>
    <row r="798" spans="1:15">
      <c r="A798" t="str">
        <f>INDEX([1]Calculation!$F:$F,ROW())</f>
        <v>Iowa</v>
      </c>
      <c r="B798" t="str">
        <f>INDEX([1]Calculation!$D:$D,ROW())</f>
        <v>Change Research</v>
      </c>
      <c r="C798" t="str">
        <f>IF(INDEX([1]Calculation!$G:$G,ROW())=0,"-",INDEX([1]Calculation!$G:$G,ROW()))</f>
        <v>C</v>
      </c>
      <c r="D798" t="str">
        <f>INDEX([1]Calculation!$J:$J,ROW())&amp;"  "&amp;INDEX([1]Calculation!$K:$K,ROW())</f>
        <v>308  lv</v>
      </c>
      <c r="E798" s="26">
        <f>INDEX([1]Calculation!$I:$I,ROW())</f>
        <v>43636</v>
      </c>
      <c r="F798" s="12">
        <f>ROUND(INDEX([1]Calculation!AL:AL,ROW()),1)</f>
        <v>0</v>
      </c>
      <c r="G798" s="8">
        <f>ROUND(INDEX([1]Calculation!L:L,ROW()),0)</f>
        <v>27</v>
      </c>
      <c r="H798" s="8">
        <f>ROUND(INDEX([1]Calculation!M:M,ROW()),0)</f>
        <v>0</v>
      </c>
      <c r="I798" s="8">
        <f>ROUND(INDEX([1]Calculation!N:N,ROW()),0)</f>
        <v>5</v>
      </c>
      <c r="J798" s="8">
        <f>ROUND(INDEX([1]Calculation!O:O,ROW()),0)</f>
        <v>17</v>
      </c>
      <c r="K798" s="8">
        <f>ROUND(INDEX([1]Calculation!P:P,ROW()),0)</f>
        <v>2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20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Park Street Strategies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600  lv</v>
      </c>
      <c r="E799" s="26">
        <f>INDEX([1]Calculation!$I:$I,ROW())</f>
        <v>43620</v>
      </c>
      <c r="F799" s="12">
        <f>ROUND(INDEX([1]Calculation!AL:AL,ROW()),1)</f>
        <v>1.1000000000000001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7</v>
      </c>
      <c r="K799" s="8">
        <f>ROUND(INDEX([1]Calculation!P:P,ROW()),0)</f>
        <v>2</v>
      </c>
      <c r="L799" s="8">
        <f>ROUND(INDEX([1]Calculation!Q:Q,ROW()),0)</f>
        <v>15</v>
      </c>
      <c r="M799" s="8">
        <f>ROUND(INDEX([1]Calculation!R:R,ROW()),0)</f>
        <v>0</v>
      </c>
      <c r="N799" s="8">
        <f>ROUND(INDEX([1]Calculation!S:S,ROW()),0)</f>
        <v>13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Swayable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977  lv</v>
      </c>
      <c r="E800" s="26">
        <f>INDEX([1]Calculation!$I:$I,ROW())</f>
        <v>43619</v>
      </c>
      <c r="F800" s="12">
        <f>ROUND(INDEX([1]Calculation!AL:AL,ROW()),1)</f>
        <v>0</v>
      </c>
      <c r="G800" s="8">
        <f>ROUND(INDEX([1]Calculation!L:L,ROW()),0)</f>
        <v>40</v>
      </c>
      <c r="H800" s="8">
        <f>ROUND(INDEX([1]Calculation!M:M,ROW()),0)</f>
        <v>0</v>
      </c>
      <c r="I800" s="8">
        <f>ROUND(INDEX([1]Calculation!N:N,ROW()),0)</f>
        <v>4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7</v>
      </c>
      <c r="O800" s="8">
        <f>ROUND(INDEX([1]Calculation!T:T,ROW()),0)</f>
        <v>0</v>
      </c>
    </row>
    <row r="801" spans="1:15">
      <c r="A801" t="str">
        <f>INDEX([1]Calculation!$F:$F,ROW())</f>
        <v>US</v>
      </c>
      <c r="B801" t="str">
        <f>INDEX([1]Calculation!$D:$D,ROW())</f>
        <v>Swayable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1961  a</v>
      </c>
      <c r="E801" s="26">
        <f>INDEX([1]Calculation!$I:$I,ROW())</f>
        <v>43619</v>
      </c>
      <c r="F801" s="12">
        <f>ROUND(INDEX([1]Calculation!AL:AL,ROW()),1)</f>
        <v>0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5</v>
      </c>
      <c r="K801" s="8">
        <f>ROUND(INDEX([1]Calculation!P:P,ROW()),0)</f>
        <v>2</v>
      </c>
      <c r="L801" s="8">
        <f>ROUND(INDEX([1]Calculation!Q:Q,ROW()),0)</f>
        <v>22</v>
      </c>
      <c r="M801" s="8">
        <f>ROUND(INDEX([1]Calculation!R:R,ROW()),0)</f>
        <v>0</v>
      </c>
      <c r="N801" s="8">
        <f>ROUND(INDEX([1]Calculation!S:S,ROW()),0)</f>
        <v>6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576  lv</v>
      </c>
      <c r="E802" s="26">
        <f>INDEX([1]Calculation!$I:$I,ROW())</f>
        <v>43634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9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1</v>
      </c>
    </row>
    <row r="803" spans="1:15">
      <c r="A803" t="str">
        <f>INDEX([1]Calculation!$F:$F,ROW())</f>
        <v>Florida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1130  lv</v>
      </c>
      <c r="E803" s="26">
        <f>INDEX([1]Calculation!$I:$I,ROW())</f>
        <v>43633</v>
      </c>
      <c r="F803" s="12">
        <f>ROUND(INDEX([1]Calculation!AL:AL,ROW()),1)</f>
        <v>1.5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15</v>
      </c>
      <c r="K803" s="8">
        <f>ROUND(INDEX([1]Calculation!P:P,ROW()),0)</f>
        <v>2</v>
      </c>
      <c r="L803" s="8">
        <f>ROUND(INDEX([1]Calculation!Q:Q,ROW()),0)</f>
        <v>20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3</v>
      </c>
    </row>
    <row r="804" spans="1:15">
      <c r="A804" t="str">
        <f>INDEX([1]Calculation!$F:$F,ROW())</f>
        <v>US</v>
      </c>
      <c r="B804" t="str">
        <f>INDEX([1]Calculation!$D:$D,ROW())</f>
        <v>Monmouth University</v>
      </c>
      <c r="C804" t="str">
        <f>IF(INDEX([1]Calculation!$G:$G,ROW())=0,"-",INDEX([1]Calculation!$G:$G,ROW()))</f>
        <v>A+</v>
      </c>
      <c r="D804" t="str">
        <f>INDEX([1]Calculation!$J:$J,ROW())&amp;"  "&amp;INDEX([1]Calculation!$K:$K,ROW())</f>
        <v>306  rv</v>
      </c>
      <c r="E804" s="26">
        <f>INDEX([1]Calculation!$I:$I,ROW())</f>
        <v>43633</v>
      </c>
      <c r="F804" s="12">
        <f>ROUND(INDEX([1]Calculation!AL:AL,ROW()),1)</f>
        <v>0</v>
      </c>
      <c r="G804" s="8">
        <f>ROUND(INDEX([1]Calculation!L:L,ROW()),0)</f>
        <v>32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0</v>
      </c>
      <c r="N804" s="8">
        <f>ROUND(INDEX([1]Calculation!S:S,ROW()),0)</f>
        <v>15</v>
      </c>
      <c r="O804" s="8">
        <f>ROUND(INDEX([1]Calculation!T:T,ROW()),0)</f>
        <v>2</v>
      </c>
    </row>
    <row r="805" spans="1:15">
      <c r="A805" t="str">
        <f>INDEX([1]Calculation!$F:$F,ROW())</f>
        <v>Florida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417  rv</v>
      </c>
      <c r="E805" s="26">
        <f>INDEX([1]Calculation!$I:$I,ROW())</f>
        <v>43633</v>
      </c>
      <c r="F805" s="12">
        <f>ROUND(INDEX([1]Calculation!AL:AL,ROW()),1)</f>
        <v>3.2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14</v>
      </c>
      <c r="M805" s="8">
        <f>ROUND(INDEX([1]Calculation!R:R,ROW()),0)</f>
        <v>0</v>
      </c>
      <c r="N805" s="8">
        <f>ROUND(INDEX([1]Calculation!S:S,ROW()),0)</f>
        <v>12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Morning Consult</v>
      </c>
      <c r="C806" t="str">
        <f>IF(INDEX([1]Calculation!$G:$G,ROW())=0,"-",INDEX([1]Calculation!$G:$G,ROW()))</f>
        <v>B/C</v>
      </c>
      <c r="D806" t="str">
        <f>INDEX([1]Calculation!$J:$J,ROW())&amp;"  "&amp;INDEX([1]Calculation!$K:$K,ROW())</f>
        <v>17226  lv</v>
      </c>
      <c r="E806" s="26">
        <f>INDEX([1]Calculation!$I:$I,ROW())</f>
        <v>43632</v>
      </c>
      <c r="F806" s="12">
        <f>ROUND(INDEX([1]Calculation!AL:AL,ROW()),1)</f>
        <v>0</v>
      </c>
      <c r="G806" s="8">
        <f>ROUND(INDEX([1]Calculation!L:L,ROW()),0)</f>
        <v>38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7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11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385  lv</v>
      </c>
      <c r="E807" s="26">
        <f>INDEX([1]Calculation!$I:$I,ROW())</f>
        <v>43631</v>
      </c>
      <c r="F807" s="12">
        <f>ROUND(INDEX([1]Calculation!AL:AL,ROW()),1)</f>
        <v>0</v>
      </c>
      <c r="G807" s="8">
        <f>ROUND(INDEX([1]Calculation!L:L,ROW()),0)</f>
        <v>30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9</v>
      </c>
      <c r="K807" s="8">
        <f>ROUND(INDEX([1]Calculation!P:P,ROW()),0)</f>
        <v>0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424  rv</v>
      </c>
      <c r="E808" s="26">
        <f>INDEX([1]Calculation!$I:$I,ROW())</f>
        <v>43631</v>
      </c>
      <c r="F808" s="12">
        <f>ROUND(INDEX([1]Calculation!AL:AL,ROW()),1)</f>
        <v>0</v>
      </c>
      <c r="G808" s="8">
        <f>ROUND(INDEX([1]Calculation!L:L,ROW()),0)</f>
        <v>35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13</v>
      </c>
      <c r="M808" s="8">
        <f>ROUND(INDEX([1]Calculation!R:R,ROW()),0)</f>
        <v>0</v>
      </c>
      <c r="N808" s="8">
        <f>ROUND(INDEX([1]Calculation!S:S,ROW()),0)</f>
        <v>7</v>
      </c>
      <c r="O808" s="8">
        <f>ROUND(INDEX([1]Calculation!T:T,ROW()),0)</f>
        <v>0</v>
      </c>
    </row>
    <row r="809" spans="1:15">
      <c r="A809" t="str">
        <f>INDEX([1]Calculation!$F:$F,ROW())</f>
        <v>South Carolina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933  lv</v>
      </c>
      <c r="E809" s="26">
        <f>INDEX([1]Calculation!$I:$I,ROW())</f>
        <v>43630</v>
      </c>
      <c r="F809" s="12">
        <f>ROUND(INDEX([1]Calculation!AL:AL,ROW()),1)</f>
        <v>0</v>
      </c>
      <c r="G809" s="8">
        <f>ROUND(INDEX([1]Calculation!L:L,ROW()),0)</f>
        <v>37</v>
      </c>
      <c r="H809" s="8">
        <f>ROUND(INDEX([1]Calculation!M:M,ROW()),0)</f>
        <v>0</v>
      </c>
      <c r="I809" s="8">
        <f>ROUND(INDEX([1]Calculation!N:N,ROW()),0)</f>
        <v>5</v>
      </c>
      <c r="J809" s="8">
        <f>ROUND(INDEX([1]Calculation!O:O,ROW()),0)</f>
        <v>11</v>
      </c>
      <c r="K809" s="8">
        <f>ROUND(INDEX([1]Calculation!P:P,ROW()),0)</f>
        <v>1</v>
      </c>
      <c r="L809" s="8">
        <f>ROUND(INDEX([1]Calculation!Q:Q,ROW()),0)</f>
        <v>9</v>
      </c>
      <c r="M809" s="8">
        <f>ROUND(INDEX([1]Calculation!R:R,ROW()),0)</f>
        <v>0</v>
      </c>
      <c r="N809" s="8">
        <f>ROUND(INDEX([1]Calculation!S:S,ROW()),0)</f>
        <v>17</v>
      </c>
      <c r="O809" s="8">
        <f>ROUND(INDEX([1]Calculation!T:T,ROW()),0)</f>
        <v>3</v>
      </c>
    </row>
    <row r="810" spans="1:15">
      <c r="A810" t="str">
        <f>INDEX([1]Calculation!$F:$F,ROW())</f>
        <v>US</v>
      </c>
      <c r="B810" t="str">
        <f>INDEX([1]Calculation!$D:$D,ROW())</f>
        <v>WPA Intelligence (WPAi)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1000  lv</v>
      </c>
      <c r="E810" s="26">
        <f>INDEX([1]Calculation!$I:$I,ROW())</f>
        <v>43629</v>
      </c>
      <c r="F810" s="12">
        <f>ROUND(INDEX([1]Calculation!AL:AL,ROW()),1)</f>
        <v>2</v>
      </c>
      <c r="G810" s="8">
        <f>ROUND(INDEX([1]Calculation!L:L,ROW()),0)</f>
        <v>35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8</v>
      </c>
      <c r="K810" s="8">
        <f>ROUND(INDEX([1]Calculation!P:P,ROW()),0)</f>
        <v>1</v>
      </c>
      <c r="L810" s="8">
        <f>ROUND(INDEX([1]Calculation!Q:Q,ROW()),0)</f>
        <v>14</v>
      </c>
      <c r="M810" s="8">
        <f>ROUND(INDEX([1]Calculation!R:R,ROW()),0)</f>
        <v>0</v>
      </c>
      <c r="N810" s="8">
        <f>ROUND(INDEX([1]Calculation!S:S,ROW()),0)</f>
        <v>10</v>
      </c>
      <c r="O810" s="8">
        <f>ROUND(INDEX([1]Calculation!T:T,ROW()),0)</f>
        <v>1</v>
      </c>
    </row>
    <row r="811" spans="1:15">
      <c r="A811" t="str">
        <f>INDEX([1]Calculation!$F:$F,ROW())</f>
        <v>South Carolina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559  lv</v>
      </c>
      <c r="E811" s="26">
        <f>INDEX([1]Calculation!$I:$I,ROW())</f>
        <v>43628</v>
      </c>
      <c r="F811" s="12">
        <f>ROUND(INDEX([1]Calculation!AL:AL,ROW()),1)</f>
        <v>0</v>
      </c>
      <c r="G811" s="8">
        <f>ROUND(INDEX([1]Calculation!L:L,ROW()),0)</f>
        <v>45</v>
      </c>
      <c r="H811" s="8">
        <f>ROUND(INDEX([1]Calculation!M:M,ROW()),0)</f>
        <v>0</v>
      </c>
      <c r="I811" s="8">
        <f>ROUND(INDEX([1]Calculation!N:N,ROW()),0)</f>
        <v>4</v>
      </c>
      <c r="J811" s="8">
        <f>ROUND(INDEX([1]Calculation!O:O,ROW()),0)</f>
        <v>6</v>
      </c>
      <c r="K811" s="8">
        <f>ROUND(INDEX([1]Calculation!P:P,ROW()),0)</f>
        <v>1</v>
      </c>
      <c r="L811" s="8">
        <f>ROUND(INDEX([1]Calculation!Q:Q,ROW()),0)</f>
        <v>18</v>
      </c>
      <c r="M811" s="8">
        <f>ROUND(INDEX([1]Calculation!R:R,ROW()),0)</f>
        <v>0</v>
      </c>
      <c r="N811" s="8">
        <f>ROUND(INDEX([1]Calculation!S:S,ROW()),0)</f>
        <v>8</v>
      </c>
      <c r="O811" s="8">
        <f>ROUND(INDEX([1]Calculation!T:T,ROW()),0)</f>
        <v>1</v>
      </c>
    </row>
    <row r="812" spans="1:15">
      <c r="A812" t="str">
        <f>INDEX([1]Calculation!$F:$F,ROW())</f>
        <v>New Hampshire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448  lv</v>
      </c>
      <c r="E812" s="26">
        <f>INDEX([1]Calculation!$I:$I,ROW())</f>
        <v>43628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10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17</v>
      </c>
      <c r="O812" s="8">
        <f>ROUND(INDEX([1]Calculation!T:T,ROW()),0)</f>
        <v>1</v>
      </c>
    </row>
    <row r="813" spans="1:15">
      <c r="A813" t="str">
        <f>INDEX([1]Calculation!$F:$F,ROW())</f>
        <v>Iowa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441  lv</v>
      </c>
      <c r="E813" s="26">
        <f>INDEX([1]Calculation!$I:$I,ROW())</f>
        <v>43628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11</v>
      </c>
      <c r="K813" s="8">
        <f>ROUND(INDEX([1]Calculation!P:P,ROW()),0)</f>
        <v>4</v>
      </c>
      <c r="L813" s="8">
        <f>ROUND(INDEX([1]Calculation!Q:Q,ROW()),0)</f>
        <v>22</v>
      </c>
      <c r="M813" s="8">
        <f>ROUND(INDEX([1]Calculation!R:R,ROW()),0)</f>
        <v>0</v>
      </c>
      <c r="N813" s="8">
        <f>ROUND(INDEX([1]Calculation!S:S,ROW()),0)</f>
        <v>12</v>
      </c>
      <c r="O813" s="8">
        <f>ROUND(INDEX([1]Calculation!T:T,ROW()),0)</f>
        <v>0</v>
      </c>
    </row>
    <row r="814" spans="1:15">
      <c r="A814" t="str">
        <f>INDEX([1]Calculation!$F:$F,ROW())</f>
        <v>US</v>
      </c>
      <c r="B814" t="str">
        <f>INDEX([1]Calculation!$D:$D,ROW())</f>
        <v>Fox News/Beacon Research/Shaw &amp; Co. Research</v>
      </c>
      <c r="C814" t="str">
        <f>IF(INDEX([1]Calculation!$G:$G,ROW())=0,"-",INDEX([1]Calculation!$G:$G,ROW()))</f>
        <v>A-</v>
      </c>
      <c r="D814" t="str">
        <f>INDEX([1]Calculation!$J:$J,ROW())&amp;"  "&amp;INDEX([1]Calculation!$K:$K,ROW())</f>
        <v>449  lv</v>
      </c>
      <c r="E814" s="26">
        <f>INDEX([1]Calculation!$I:$I,ROW())</f>
        <v>43628</v>
      </c>
      <c r="F814" s="12">
        <f>ROUND(INDEX([1]Calculation!AL:AL,ROW()),1)</f>
        <v>0</v>
      </c>
      <c r="G814" s="8">
        <f>ROUND(INDEX([1]Calculation!L:L,ROW()),0)</f>
        <v>32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8</v>
      </c>
      <c r="K814" s="8">
        <f>ROUND(INDEX([1]Calculation!P:P,ROW()),0)</f>
        <v>2</v>
      </c>
      <c r="L814" s="8">
        <f>ROUND(INDEX([1]Calculation!Q:Q,ROW()),0)</f>
        <v>13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</row>
    <row r="815" spans="1:15">
      <c r="A815" t="str">
        <f>INDEX([1]Calculation!$F:$F,ROW())</f>
        <v>Minnesota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772  lv</v>
      </c>
      <c r="E815" s="26">
        <f>INDEX([1]Calculation!$I:$I,ROW())</f>
        <v>43628</v>
      </c>
      <c r="F815" s="12">
        <f>ROUND(INDEX([1]Calculation!AL:AL,ROW()),1)</f>
        <v>1.3</v>
      </c>
      <c r="G815" s="8">
        <f>ROUND(INDEX([1]Calculation!L:L,ROW()),0)</f>
        <v>20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11</v>
      </c>
      <c r="K815" s="8">
        <f>ROUND(INDEX([1]Calculation!P:P,ROW()),0)</f>
        <v>16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21</v>
      </c>
      <c r="O815" s="8">
        <f>ROUND(INDEX([1]Calculation!T:T,ROW()),0)</f>
        <v>2</v>
      </c>
    </row>
    <row r="816" spans="1:15">
      <c r="A816" t="str">
        <f>INDEX([1]Calculation!$F:$F,ROW())</f>
        <v>Florida</v>
      </c>
      <c r="B816" t="str">
        <f>INDEX([1]Calculation!$D:$D,ROW())</f>
        <v>Climate Nexus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676  rv</v>
      </c>
      <c r="E816" s="26">
        <f>INDEX([1]Calculation!$I:$I,ROW())</f>
        <v>43627</v>
      </c>
      <c r="F816" s="12">
        <f>ROUND(INDEX([1]Calculation!AL:AL,ROW()),1)</f>
        <v>1.1000000000000001</v>
      </c>
      <c r="G816" s="8">
        <f>ROUND(INDEX([1]Calculation!L:L,ROW()),0)</f>
        <v>32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2</v>
      </c>
    </row>
    <row r="817" spans="1:15">
      <c r="A817" t="str">
        <f>INDEX([1]Calculation!$F:$F,ROW())</f>
        <v>Nevada</v>
      </c>
      <c r="B817" t="str">
        <f>INDEX([1]Calculation!$D:$D,ROW())</f>
        <v>Monmouth University</v>
      </c>
      <c r="C817" t="str">
        <f>IF(INDEX([1]Calculation!$G:$G,ROW())=0,"-",INDEX([1]Calculation!$G:$G,ROW()))</f>
        <v>A+</v>
      </c>
      <c r="D817" t="str">
        <f>INDEX([1]Calculation!$J:$J,ROW())&amp;"  "&amp;INDEX([1]Calculation!$K:$K,ROW())</f>
        <v>370  lv</v>
      </c>
      <c r="E817" s="26">
        <f>INDEX([1]Calculation!$I:$I,ROW())</f>
        <v>43627</v>
      </c>
      <c r="F817" s="12">
        <f>ROUND(INDEX([1]Calculation!AL:AL,ROW()),1)</f>
        <v>3.9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7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19</v>
      </c>
      <c r="O817" s="8">
        <f>ROUND(INDEX([1]Calculation!T:T,ROW()),0)</f>
        <v>2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513  lv</v>
      </c>
      <c r="E818" s="26">
        <f>INDEX([1]Calculation!$I:$I,ROW())</f>
        <v>43627</v>
      </c>
      <c r="F818" s="12">
        <f>ROUND(INDEX([1]Calculation!AL:AL,ROW()),1)</f>
        <v>0</v>
      </c>
      <c r="G818" s="8">
        <f>ROUND(INDEX([1]Calculation!L:L,ROW()),0)</f>
        <v>26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16</v>
      </c>
      <c r="O818" s="8">
        <f>ROUND(INDEX([1]Calculation!T:T,ROW()),0)</f>
        <v>1</v>
      </c>
    </row>
    <row r="819" spans="1:15">
      <c r="A819" t="str">
        <f>INDEX([1]Calculation!$F:$F,ROW())</f>
        <v>California</v>
      </c>
      <c r="B819" t="str">
        <f>INDEX([1]Calculation!$D:$D,ROW())</f>
        <v>University of California, Berkeley</v>
      </c>
      <c r="C819" t="str">
        <f>IF(INDEX([1]Calculation!$G:$G,ROW())=0,"-",INDEX([1]Calculation!$G:$G,ROW()))</f>
        <v>B/C</v>
      </c>
      <c r="D819" t="str">
        <f>INDEX([1]Calculation!$J:$J,ROW())&amp;"  "&amp;INDEX([1]Calculation!$K:$K,ROW())</f>
        <v>2131  lv</v>
      </c>
      <c r="E819" s="26">
        <f>INDEX([1]Calculation!$I:$I,ROW())</f>
        <v>43626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10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18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Change Research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1621  lv</v>
      </c>
      <c r="E820" s="26">
        <f>INDEX([1]Calculation!$I:$I,ROW())</f>
        <v>43626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14</v>
      </c>
      <c r="K820" s="8">
        <f>ROUND(INDEX([1]Calculation!P:P,ROW()),0)</f>
        <v>1</v>
      </c>
      <c r="L820" s="8">
        <f>ROUND(INDEX([1]Calculation!Q:Q,ROW()),0)</f>
        <v>21</v>
      </c>
      <c r="M820" s="8">
        <f>ROUND(INDEX([1]Calculation!R:R,ROW()),0)</f>
        <v>0</v>
      </c>
      <c r="N820" s="8">
        <f>ROUND(INDEX([1]Calculation!S:S,ROW()),0)</f>
        <v>19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Quinnipiac University</v>
      </c>
      <c r="C821" t="str">
        <f>IF(INDEX([1]Calculation!$G:$G,ROW())=0,"-",INDEX([1]Calculation!$G:$G,ROW()))</f>
        <v>A</v>
      </c>
      <c r="D821" t="str">
        <f>INDEX([1]Calculation!$J:$J,ROW())&amp;"  "&amp;INDEX([1]Calculation!$K:$K,ROW())</f>
        <v>503  rv</v>
      </c>
      <c r="E821" s="26">
        <f>INDEX([1]Calculation!$I:$I,ROW())</f>
        <v>43626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15</v>
      </c>
      <c r="O821" s="8">
        <f>ROUND(INDEX([1]Calculation!T:T,ROW()),0)</f>
        <v>1</v>
      </c>
    </row>
    <row r="822" spans="1:15">
      <c r="A822" t="str">
        <f>INDEX([1]Calculation!$F:$F,ROW())</f>
        <v>Texas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483  lv</v>
      </c>
      <c r="E822" s="26">
        <f>INDEX([1]Calculation!$I:$I,ROW())</f>
        <v>43625</v>
      </c>
      <c r="F822" s="12">
        <f>ROUND(INDEX([1]Calculation!AL:AL,ROW()),1)</f>
        <v>0</v>
      </c>
      <c r="G822" s="8">
        <f>ROUND(INDEX([1]Calculation!L:L,ROW()),0)</f>
        <v>23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>
      <c r="A823" t="str">
        <f>INDEX([1]Calculation!$F:$F,ROW())</f>
        <v>Massachusetts</v>
      </c>
      <c r="B823" t="str">
        <f>INDEX([1]Calculation!$D:$D,ROW())</f>
        <v>Suffolk University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370  lv</v>
      </c>
      <c r="E823" s="26">
        <f>INDEX([1]Calculation!$I:$I,ROW())</f>
        <v>43625</v>
      </c>
      <c r="F823" s="12">
        <f>ROUND(INDEX([1]Calculation!AL:AL,ROW()),1)</f>
        <v>0.3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8</v>
      </c>
      <c r="K823" s="8">
        <f>ROUND(INDEX([1]Calculation!P:P,ROW()),0)</f>
        <v>0</v>
      </c>
      <c r="L823" s="8">
        <f>ROUND(INDEX([1]Calculation!Q:Q,ROW()),0)</f>
        <v>6</v>
      </c>
      <c r="M823" s="8">
        <f>ROUND(INDEX([1]Calculation!R:R,ROW()),0)</f>
        <v>0</v>
      </c>
      <c r="N823" s="8">
        <f>ROUND(INDEX([1]Calculation!S:S,ROW()),0)</f>
        <v>10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17012  lv</v>
      </c>
      <c r="E824" s="26">
        <f>INDEX([1]Calculation!$I:$I,ROW())</f>
        <v>43625</v>
      </c>
      <c r="F824" s="12">
        <f>ROUND(INDEX([1]Calculation!AL:AL,ROW()),1)</f>
        <v>0</v>
      </c>
      <c r="G824" s="8">
        <f>ROUND(INDEX([1]Calculation!L:L,ROW()),0)</f>
        <v>37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7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11</v>
      </c>
      <c r="O824" s="8">
        <f>ROUND(INDEX([1]Calculation!T:T,ROW()),0)</f>
        <v>1</v>
      </c>
    </row>
    <row r="825" spans="1:15">
      <c r="A825" t="str">
        <f>INDEX([1]Calculation!$F:$F,ROW())</f>
        <v>Virginia</v>
      </c>
      <c r="B825" t="str">
        <f>INDEX([1]Calculation!$D:$D,ROW())</f>
        <v>Hampton University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1126  rv</v>
      </c>
      <c r="E825" s="26">
        <f>INDEX([1]Calculation!$I:$I,ROW())</f>
        <v>43622</v>
      </c>
      <c r="F825" s="12">
        <f>ROUND(INDEX([1]Calculation!AL:AL,ROW()),1)</f>
        <v>1.8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11</v>
      </c>
      <c r="K825" s="8">
        <f>ROUND(INDEX([1]Calculation!P:P,ROW()),0)</f>
        <v>0</v>
      </c>
      <c r="L825" s="8">
        <f>ROUND(INDEX([1]Calculation!Q:Q,ROW()),0)</f>
        <v>17</v>
      </c>
      <c r="M825" s="8">
        <f>ROUND(INDEX([1]Calculation!R:R,ROW()),0)</f>
        <v>0</v>
      </c>
      <c r="N825" s="8">
        <f>ROUND(INDEX([1]Calculation!S:S,ROW()),0)</f>
        <v>13</v>
      </c>
      <c r="O825" s="8">
        <f>ROUND(INDEX([1]Calculation!T:T,ROW()),0)</f>
        <v>1</v>
      </c>
    </row>
    <row r="826" spans="1:15">
      <c r="A826" t="str">
        <f>INDEX([1]Calculation!$F:$F,ROW())</f>
        <v>New York</v>
      </c>
      <c r="B826" t="str">
        <f>INDEX([1]Calculation!$D:$D,ROW())</f>
        <v>Siena College</v>
      </c>
      <c r="C826" t="str">
        <f>IF(INDEX([1]Calculation!$G:$G,ROW())=0,"-",INDEX([1]Calculation!$G:$G,ROW()))</f>
        <v>A-</v>
      </c>
      <c r="D826" t="str">
        <f>INDEX([1]Calculation!$J:$J,ROW())&amp;"  "&amp;INDEX([1]Calculation!$K:$K,ROW())</f>
        <v>385  rv</v>
      </c>
      <c r="E826" s="26">
        <f>INDEX([1]Calculation!$I:$I,ROW())</f>
        <v>43622</v>
      </c>
      <c r="F826" s="12">
        <f>ROUND(INDEX([1]Calculation!AL:AL,ROW()),1)</f>
        <v>0</v>
      </c>
      <c r="G826" s="8">
        <f>ROUND(INDEX([1]Calculation!L:L,ROW()),0)</f>
        <v>0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0</v>
      </c>
      <c r="O826" s="8">
        <f>ROUND(INDEX([1]Calculation!T:T,ROW()),0)</f>
        <v>0</v>
      </c>
    </row>
    <row r="827" spans="1:15">
      <c r="A827" t="str">
        <f>INDEX([1]Calculation!$F:$F,ROW())</f>
        <v>Iowa</v>
      </c>
      <c r="B827" t="str">
        <f>INDEX([1]Calculation!$D:$D,ROW())</f>
        <v>Selzer &amp; Co.</v>
      </c>
      <c r="C827" t="str">
        <f>IF(INDEX([1]Calculation!$G:$G,ROW())=0,"-",INDEX([1]Calculation!$G:$G,ROW()))</f>
        <v>A+</v>
      </c>
      <c r="D827" t="str">
        <f>INDEX([1]Calculation!$J:$J,ROW())&amp;"  "&amp;INDEX([1]Calculation!$K:$K,ROW())</f>
        <v>600  lv</v>
      </c>
      <c r="E827" s="26">
        <f>INDEX([1]Calculation!$I:$I,ROW())</f>
        <v>43621</v>
      </c>
      <c r="F827" s="12">
        <f>ROUND(INDEX([1]Calculation!AL:AL,ROW()),1)</f>
        <v>0.1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14</v>
      </c>
      <c r="K827" s="8">
        <f>ROUND(INDEX([1]Calculation!P:P,ROW()),0)</f>
        <v>2</v>
      </c>
      <c r="L827" s="8">
        <f>ROUND(INDEX([1]Calculation!Q:Q,ROW()),0)</f>
        <v>16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Ipsos</v>
      </c>
      <c r="C828" t="str">
        <f>IF(INDEX([1]Calculation!$G:$G,ROW())=0,"-",INDEX([1]Calculation!$G:$G,ROW()))</f>
        <v>B+</v>
      </c>
      <c r="D828" t="str">
        <f>INDEX([1]Calculation!$J:$J,ROW())&amp;"  "&amp;INDEX([1]Calculation!$K:$K,ROW())</f>
        <v>2271  rv</v>
      </c>
      <c r="E828" s="26">
        <f>INDEX([1]Calculation!$I:$I,ROW())</f>
        <v>43621</v>
      </c>
      <c r="F828" s="12">
        <f>ROUND(INDEX([1]Calculation!AL:AL,ROW()),1)</f>
        <v>0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2</v>
      </c>
      <c r="L828" s="8">
        <f>ROUND(INDEX([1]Calculation!Q:Q,ROW()),0)</f>
        <v>14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Ipsos</v>
      </c>
      <c r="C829" t="str">
        <f>IF(INDEX([1]Calculation!$G:$G,ROW())=0,"-",INDEX([1]Calculation!$G:$G,ROW()))</f>
        <v>B+</v>
      </c>
      <c r="D829" t="str">
        <f>INDEX([1]Calculation!$J:$J,ROW())&amp;"  "&amp;INDEX([1]Calculation!$K:$K,ROW())</f>
        <v>2525  a</v>
      </c>
      <c r="E829" s="26">
        <f>INDEX([1]Calculation!$I:$I,ROW())</f>
        <v>43621</v>
      </c>
      <c r="F829" s="12">
        <f>ROUND(INDEX([1]Calculation!AL:AL,ROW()),1)</f>
        <v>0</v>
      </c>
      <c r="G829" s="8">
        <f>ROUND(INDEX([1]Calculation!L:L,ROW()),0)</f>
        <v>30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15</v>
      </c>
      <c r="M829" s="8">
        <f>ROUND(INDEX([1]Calculation!R:R,ROW()),0)</f>
        <v>0</v>
      </c>
      <c r="N829" s="8">
        <f>ROUND(INDEX([1]Calculation!S:S,ROW()),0)</f>
        <v>8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Avalanche Strategy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1109  lv</v>
      </c>
      <c r="E830" s="26">
        <f>INDEX([1]Calculation!$I:$I,ROW())</f>
        <v>43619</v>
      </c>
      <c r="F830" s="12">
        <f>ROUND(INDEX([1]Calculation!AL:AL,ROW()),1)</f>
        <v>0.1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13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16</v>
      </c>
      <c r="O830" s="8">
        <f>ROUND(INDEX([1]Calculation!T:T,ROW()),0)</f>
        <v>0</v>
      </c>
    </row>
    <row r="831" spans="1:15">
      <c r="A831" t="str">
        <f>INDEX([1]Calculation!$F:$F,ROW())</f>
        <v>Texas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1218  lv</v>
      </c>
      <c r="E831" s="26">
        <f>INDEX([1]Calculation!$I:$I,ROW())</f>
        <v>43619</v>
      </c>
      <c r="F831" s="12">
        <f>ROUND(INDEX([1]Calculation!AL:AL,ROW()),1)</f>
        <v>1.5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13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1</v>
      </c>
    </row>
    <row r="832" spans="1:15">
      <c r="A832" t="str">
        <f>INDEX([1]Calculation!$F:$F,ROW())</f>
        <v>California</v>
      </c>
      <c r="B832" t="str">
        <f>INDEX([1]Calculation!$D:$D,ROW())</f>
        <v>Capitol Weekly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951  lv</v>
      </c>
      <c r="E832" s="26">
        <f>INDEX([1]Calculation!$I:$I,ROW())</f>
        <v>43616</v>
      </c>
      <c r="F832" s="12">
        <f>ROUND(INDEX([1]Calculation!AL:AL,ROW()),1)</f>
        <v>0</v>
      </c>
      <c r="G832" s="8">
        <f>ROUND(INDEX([1]Calculation!L:L,ROW()),0)</f>
        <v>29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9</v>
      </c>
      <c r="K832" s="8">
        <f>ROUND(INDEX([1]Calculation!P:P,ROW()),0)</f>
        <v>1</v>
      </c>
      <c r="L832" s="8">
        <f>ROUND(INDEX([1]Calculation!Q:Q,ROW()),0)</f>
        <v>22</v>
      </c>
      <c r="M832" s="8">
        <f>ROUND(INDEX([1]Calculation!R:R,ROW()),0)</f>
        <v>0</v>
      </c>
      <c r="N832" s="8">
        <f>ROUND(INDEX([1]Calculation!S:S,ROW()),0)</f>
        <v>11</v>
      </c>
      <c r="O832" s="8">
        <f>ROUND(INDEX([1]Calculation!T:T,ROW()),0)</f>
        <v>0</v>
      </c>
    </row>
    <row r="833" spans="1:15">
      <c r="A833" t="str">
        <f>INDEX([1]Calculation!$F:$F,ROW())</f>
        <v>Texas</v>
      </c>
      <c r="B833" t="str">
        <f>INDEX([1]Calculation!$D:$D,ROW())</f>
        <v>Quinnipiac University</v>
      </c>
      <c r="C833" t="str">
        <f>IF(INDEX([1]Calculation!$G:$G,ROW())=0,"-",INDEX([1]Calculation!$G:$G,ROW()))</f>
        <v>A</v>
      </c>
      <c r="D833" t="str">
        <f>INDEX([1]Calculation!$J:$J,ROW())&amp;"  "&amp;INDEX([1]Calculation!$K:$K,ROW())</f>
        <v>407  rv</v>
      </c>
      <c r="E833" s="26">
        <f>INDEX([1]Calculation!$I:$I,ROW())</f>
        <v>43620</v>
      </c>
      <c r="F833" s="12">
        <f>ROUND(INDEX([1]Calculation!AL:AL,ROW()),1)</f>
        <v>0.4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3</v>
      </c>
      <c r="K833" s="8">
        <f>ROUND(INDEX([1]Calculation!P:P,ROW()),0)</f>
        <v>0</v>
      </c>
      <c r="L833" s="8">
        <f>ROUND(INDEX([1]Calculation!Q:Q,ROW()),0)</f>
        <v>15</v>
      </c>
      <c r="M833" s="8">
        <f>ROUND(INDEX([1]Calculation!R:R,ROW()),0)</f>
        <v>0</v>
      </c>
      <c r="N833" s="8">
        <f>ROUND(INDEX([1]Calculation!S:S,ROW()),0)</f>
        <v>11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YouGov</v>
      </c>
      <c r="C834" t="str">
        <f>IF(INDEX([1]Calculation!$G:$G,ROW())=0,"-",INDEX([1]Calculation!$G:$G,ROW()))</f>
        <v>B-</v>
      </c>
      <c r="D834" t="str">
        <f>INDEX([1]Calculation!$J:$J,ROW())&amp;"  "&amp;INDEX([1]Calculation!$K:$K,ROW())</f>
        <v>550  lv</v>
      </c>
      <c r="E834" s="26">
        <f>INDEX([1]Calculation!$I:$I,ROW())</f>
        <v>43620</v>
      </c>
      <c r="F834" s="12">
        <f>ROUND(INDEX([1]Calculation!AL:AL,ROW()),1)</f>
        <v>0</v>
      </c>
      <c r="G834" s="8">
        <f>ROUND(INDEX([1]Calculation!L:L,ROW()),0)</f>
        <v>27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9</v>
      </c>
      <c r="K834" s="8">
        <f>ROUND(INDEX([1]Calculation!P:P,ROW()),0)</f>
        <v>1</v>
      </c>
      <c r="L834" s="8">
        <f>ROUND(INDEX([1]Calculation!Q:Q,ROW()),0)</f>
        <v>16</v>
      </c>
      <c r="M834" s="8">
        <f>ROUND(INDEX([1]Calculation!R:R,ROW()),0)</f>
        <v>0</v>
      </c>
      <c r="N834" s="8">
        <f>ROUND(INDEX([1]Calculation!S:S,ROW()),0)</f>
        <v>11</v>
      </c>
      <c r="O834" s="8">
        <f>ROUND(INDEX([1]Calculation!T:T,ROW()),0)</f>
        <v>1</v>
      </c>
    </row>
    <row r="835" spans="1:15">
      <c r="A835" t="str">
        <f>INDEX([1]Calculation!$F:$F,ROW())</f>
        <v>North Carolina</v>
      </c>
      <c r="B835" t="str">
        <f>INDEX([1]Calculation!$D:$D,ROW())</f>
        <v>Emerson College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397  lv</v>
      </c>
      <c r="E835" s="26">
        <f>INDEX([1]Calculation!$I:$I,ROW())</f>
        <v>43619</v>
      </c>
      <c r="F835" s="12">
        <f>ROUND(INDEX([1]Calculation!AL:AL,ROW()),1)</f>
        <v>1.5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8</v>
      </c>
      <c r="K835" s="8">
        <f>ROUND(INDEX([1]Calculation!P:P,ROW()),0)</f>
        <v>1</v>
      </c>
      <c r="L835" s="8">
        <f>ROUND(INDEX([1]Calculation!Q:Q,ROW()),0)</f>
        <v>22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Morning Consult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16587  lv</v>
      </c>
      <c r="E836" s="26">
        <f>INDEX([1]Calculation!$I:$I,ROW())</f>
        <v>43618</v>
      </c>
      <c r="F836" s="12">
        <f>ROUND(INDEX([1]Calculation!AL:AL,ROW()),1)</f>
        <v>0</v>
      </c>
      <c r="G836" s="8">
        <f>ROUND(INDEX([1]Calculation!L:L,ROW()),0)</f>
        <v>38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7</v>
      </c>
      <c r="K836" s="8">
        <f>ROUND(INDEX([1]Calculation!P:P,ROW()),0)</f>
        <v>1</v>
      </c>
      <c r="L836" s="8">
        <f>ROUND(INDEX([1]Calculation!Q:Q,ROW()),0)</f>
        <v>19</v>
      </c>
      <c r="M836" s="8">
        <f>ROUND(INDEX([1]Calculation!R:R,ROW()),0)</f>
        <v>0</v>
      </c>
      <c r="N836" s="8">
        <f>ROUND(INDEX([1]Calculation!S:S,ROW()),0)</f>
        <v>10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431  rv</v>
      </c>
      <c r="E837" s="26">
        <f>INDEX([1]Calculation!$I:$I,ROW())</f>
        <v>43618</v>
      </c>
      <c r="F837" s="12">
        <f>ROUND(INDEX([1]Calculation!AL:AL,ROW()),1)</f>
        <v>0</v>
      </c>
      <c r="G837" s="8">
        <f>ROUND(INDEX([1]Calculation!L:L,ROW()),0)</f>
        <v>35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0</v>
      </c>
      <c r="N837" s="8">
        <f>ROUND(INDEX([1]Calculation!S:S,ROW()),0)</f>
        <v>5</v>
      </c>
      <c r="O837" s="8">
        <f>ROUND(INDEX([1]Calculation!T:T,ROW()),0)</f>
        <v>0</v>
      </c>
    </row>
    <row r="838" spans="1:15">
      <c r="A838" t="str">
        <f>INDEX([1]Calculation!$F:$F,ROW())</f>
        <v>Wisconsin</v>
      </c>
      <c r="B838" t="str">
        <f>INDEX([1]Calculation!$D:$D,ROW())</f>
        <v>Zogby Interactive/JZ Analytics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238  lv</v>
      </c>
      <c r="E838" s="26">
        <f>INDEX([1]Calculation!$I:$I,ROW())</f>
        <v>43614</v>
      </c>
      <c r="F838" s="12">
        <f>ROUND(INDEX([1]Calculation!AL:AL,ROW()),1)</f>
        <v>0.8</v>
      </c>
      <c r="G838" s="8">
        <f>ROUND(INDEX([1]Calculation!L:L,ROW()),0)</f>
        <v>28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7</v>
      </c>
      <c r="K838" s="8">
        <f>ROUND(INDEX([1]Calculation!P:P,ROW()),0)</f>
        <v>3</v>
      </c>
      <c r="L838" s="8">
        <f>ROUND(INDEX([1]Calculation!Q:Q,ROW()),0)</f>
        <v>13</v>
      </c>
      <c r="M838" s="8">
        <f>ROUND(INDEX([1]Calculation!R:R,ROW()),0)</f>
        <v>0</v>
      </c>
      <c r="N838" s="8">
        <f>ROUND(INDEX([1]Calculation!S:S,ROW()),0)</f>
        <v>14</v>
      </c>
      <c r="O838" s="8">
        <f>ROUND(INDEX([1]Calculation!T:T,ROW()),0)</f>
        <v>0</v>
      </c>
    </row>
    <row r="839" spans="1:15">
      <c r="A839" t="str">
        <f>INDEX([1]Calculation!$F:$F,ROW())</f>
        <v>South Carolina</v>
      </c>
      <c r="B839" t="str">
        <f>INDEX([1]Calculation!$D:$D,ROW())</f>
        <v>Zogby Interactive/JZ Analytics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183  lv</v>
      </c>
      <c r="E839" s="26">
        <f>INDEX([1]Calculation!$I:$I,ROW())</f>
        <v>43614</v>
      </c>
      <c r="F839" s="12">
        <f>ROUND(INDEX([1]Calculation!AL:AL,ROW()),1)</f>
        <v>0.1</v>
      </c>
      <c r="G839" s="8">
        <f>ROUND(INDEX([1]Calculation!L:L,ROW()),0)</f>
        <v>36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7</v>
      </c>
      <c r="K839" s="8">
        <f>ROUND(INDEX([1]Calculation!P:P,ROW()),0)</f>
        <v>0</v>
      </c>
      <c r="L839" s="8">
        <f>ROUND(INDEX([1]Calculation!Q:Q,ROW()),0)</f>
        <v>13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0</v>
      </c>
    </row>
    <row r="840" spans="1:15">
      <c r="A840" t="str">
        <f>INDEX([1]Calculation!$F:$F,ROW())</f>
        <v>Pennsylvania</v>
      </c>
      <c r="B840" t="str">
        <f>INDEX([1]Calculation!$D:$D,ROW())</f>
        <v>Zogby Interactive/JZ Analytics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246  lv</v>
      </c>
      <c r="E840" s="26">
        <f>INDEX([1]Calculation!$I:$I,ROW())</f>
        <v>43614</v>
      </c>
      <c r="F840" s="12">
        <f>ROUND(INDEX([1]Calculation!AL:AL,ROW()),1)</f>
        <v>0.8</v>
      </c>
      <c r="G840" s="8">
        <f>ROUND(INDEX([1]Calculation!L:L,ROW()),0)</f>
        <v>46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9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8</v>
      </c>
      <c r="O840" s="8">
        <f>ROUND(INDEX([1]Calculation!T:T,ROW()),0)</f>
        <v>1</v>
      </c>
    </row>
    <row r="841" spans="1:15">
      <c r="A841" t="str">
        <f>INDEX([1]Calculation!$F:$F,ROW())</f>
        <v>Ohio</v>
      </c>
      <c r="B841" t="str">
        <f>INDEX([1]Calculation!$D:$D,ROW())</f>
        <v>Zogby Interactive/JZ Analytics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222  lv</v>
      </c>
      <c r="E841" s="26">
        <f>INDEX([1]Calculation!$I:$I,ROW())</f>
        <v>43614</v>
      </c>
      <c r="F841" s="12">
        <f>ROUND(INDEX([1]Calculation!AL:AL,ROW()),1)</f>
        <v>0.8</v>
      </c>
      <c r="G841" s="8">
        <f>ROUND(INDEX([1]Calculation!L:L,ROW()),0)</f>
        <v>29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6</v>
      </c>
      <c r="K841" s="8">
        <f>ROUND(INDEX([1]Calculation!P:P,ROW()),0)</f>
        <v>1</v>
      </c>
      <c r="L841" s="8">
        <f>ROUND(INDEX([1]Calculation!Q:Q,ROW()),0)</f>
        <v>19</v>
      </c>
      <c r="M841" s="8">
        <f>ROUND(INDEX([1]Calculation!R:R,ROW()),0)</f>
        <v>0</v>
      </c>
      <c r="N841" s="8">
        <f>ROUND(INDEX([1]Calculation!S:S,ROW()),0)</f>
        <v>12</v>
      </c>
      <c r="O841" s="8">
        <f>ROUND(INDEX([1]Calculation!T:T,ROW()),0)</f>
        <v>3</v>
      </c>
    </row>
    <row r="842" spans="1:15">
      <c r="A842" t="str">
        <f>INDEX([1]Calculation!$F:$F,ROW())</f>
        <v>Michigan</v>
      </c>
      <c r="B842" t="str">
        <f>INDEX([1]Calculation!$D:$D,ROW())</f>
        <v>Zogby Interactive/JZ Analytics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268  lv</v>
      </c>
      <c r="E842" s="26">
        <f>INDEX([1]Calculation!$I:$I,ROW())</f>
        <v>43614</v>
      </c>
      <c r="F842" s="12">
        <f>ROUND(INDEX([1]Calculation!AL:AL,ROW()),1)</f>
        <v>0.8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9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2</v>
      </c>
    </row>
    <row r="843" spans="1:15">
      <c r="A843" t="str">
        <f>INDEX([1]Calculation!$F:$F,ROW())</f>
        <v>Florida</v>
      </c>
      <c r="B843" t="str">
        <f>INDEX([1]Calculation!$D:$D,ROW())</f>
        <v>Zogby Interactive/JZ Analytics</v>
      </c>
      <c r="C843" t="str">
        <f>IF(INDEX([1]Calculation!$G:$G,ROW())=0,"-",INDEX([1]Calculation!$G:$G,ROW()))</f>
        <v>C</v>
      </c>
      <c r="D843" t="str">
        <f>INDEX([1]Calculation!$J:$J,ROW())&amp;"  "&amp;INDEX([1]Calculation!$K:$K,ROW())</f>
        <v>228  lv</v>
      </c>
      <c r="E843" s="26">
        <f>INDEX([1]Calculation!$I:$I,ROW())</f>
        <v>43614</v>
      </c>
      <c r="F843" s="12">
        <f>ROUND(INDEX([1]Calculation!AL:AL,ROW()),1)</f>
        <v>0.8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18</v>
      </c>
      <c r="M843" s="8">
        <f>ROUND(INDEX([1]Calculation!R:R,ROW()),0)</f>
        <v>0</v>
      </c>
      <c r="N843" s="8">
        <f>ROUND(INDEX([1]Calculation!S:S,ROW()),0)</f>
        <v>7</v>
      </c>
      <c r="O843" s="8">
        <f>ROUND(INDEX([1]Calculation!T:T,ROW()),0)</f>
        <v>1</v>
      </c>
    </row>
    <row r="844" spans="1:15">
      <c r="A844" t="str">
        <f>INDEX([1]Calculation!$F:$F,ROW())</f>
        <v>Arizona</v>
      </c>
      <c r="B844" t="str">
        <f>INDEX([1]Calculation!$D:$D,ROW())</f>
        <v>Zogby Interactive/JZ Analytics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197  lv</v>
      </c>
      <c r="E844" s="26">
        <f>INDEX([1]Calculation!$I:$I,ROW())</f>
        <v>43614</v>
      </c>
      <c r="F844" s="12">
        <f>ROUND(INDEX([1]Calculation!AL:AL,ROW()),1)</f>
        <v>0.7</v>
      </c>
      <c r="G844" s="8">
        <f>ROUND(INDEX([1]Calculation!L:L,ROW()),0)</f>
        <v>35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6</v>
      </c>
      <c r="K844" s="8">
        <f>ROUND(INDEX([1]Calculation!P:P,ROW()),0)</f>
        <v>0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10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SSRS</v>
      </c>
      <c r="C845" t="str">
        <f>IF(INDEX([1]Calculation!$G:$G,ROW())=0,"-",INDEX([1]Calculation!$G:$G,ROW()))</f>
        <v>A/B</v>
      </c>
      <c r="D845" t="str">
        <f>INDEX([1]Calculation!$J:$J,ROW())&amp;"  "&amp;INDEX([1]Calculation!$K:$K,ROW())</f>
        <v>412  rv</v>
      </c>
      <c r="E845" s="26">
        <f>INDEX([1]Calculation!$I:$I,ROW())</f>
        <v>43616</v>
      </c>
      <c r="F845" s="12">
        <f>ROUND(INDEX([1]Calculation!AL:AL,ROW()),1)</f>
        <v>0</v>
      </c>
      <c r="G845" s="8">
        <f>ROUND(INDEX([1]Calculation!L:L,ROW()),0)</f>
        <v>32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5</v>
      </c>
      <c r="K845" s="8">
        <f>ROUND(INDEX([1]Calculation!P:P,ROW()),0)</f>
        <v>2</v>
      </c>
      <c r="L845" s="8">
        <f>ROUND(INDEX([1]Calculation!Q:Q,ROW()),0)</f>
        <v>18</v>
      </c>
      <c r="M845" s="8">
        <f>ROUND(INDEX([1]Calculation!R:R,ROW()),0)</f>
        <v>0</v>
      </c>
      <c r="N845" s="8">
        <f>ROUND(INDEX([1]Calculation!S:S,ROW()),0)</f>
        <v>7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471  rv</v>
      </c>
      <c r="E846" s="26">
        <f>INDEX([1]Calculation!$I:$I,ROW())</f>
        <v>43615</v>
      </c>
      <c r="F846" s="12">
        <f>ROUND(INDEX([1]Calculation!AL:AL,ROW()),1)</f>
        <v>0</v>
      </c>
      <c r="G846" s="8">
        <f>ROUND(INDEX([1]Calculation!L:L,ROW()),0)</f>
        <v>36</v>
      </c>
      <c r="H846" s="8">
        <f>ROUND(INDEX([1]Calculation!M:M,ROW()),0)</f>
        <v>1</v>
      </c>
      <c r="I846" s="8">
        <f>ROUND(INDEX([1]Calculation!N:N,ROW()),0)</f>
        <v>3</v>
      </c>
      <c r="J846" s="8">
        <f>ROUND(INDEX([1]Calculation!O:O,ROW()),0)</f>
        <v>5</v>
      </c>
      <c r="K846" s="8">
        <f>ROUND(INDEX([1]Calculation!P:P,ROW()),0)</f>
        <v>0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5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881  rv</v>
      </c>
      <c r="E847" s="26">
        <f>INDEX([1]Calculation!$I:$I,ROW())</f>
        <v>43615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42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881  rv</v>
      </c>
      <c r="E848" s="26">
        <f>INDEX([1]Calculation!$I:$I,ROW())</f>
        <v>43615</v>
      </c>
      <c r="F848" s="12">
        <f>ROUND(INDEX([1]Calculation!AL:AL,ROW()),1)</f>
        <v>0</v>
      </c>
      <c r="G848" s="8">
        <f>ROUND(INDEX([1]Calculation!L:L,ROW()),0)</f>
        <v>41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881  rv</v>
      </c>
      <c r="E849" s="26">
        <f>INDEX([1]Calculation!$I:$I,ROW())</f>
        <v>43615</v>
      </c>
      <c r="F849" s="12">
        <f>ROUND(INDEX([1]Calculation!AL:AL,ROW()),1)</f>
        <v>0</v>
      </c>
      <c r="G849" s="8">
        <f>ROUND(INDEX([1]Calculation!L:L,ROW()),0)</f>
        <v>43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41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881  rv</v>
      </c>
      <c r="E850" s="26">
        <f>INDEX([1]Calculation!$I:$I,ROW())</f>
        <v>43615</v>
      </c>
      <c r="F850" s="12">
        <f>ROUND(INDEX([1]Calculation!AL:AL,ROW()),1)</f>
        <v>0</v>
      </c>
      <c r="G850" s="8">
        <f>ROUND(INDEX([1]Calculation!L:L,ROW()),0)</f>
        <v>0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37</v>
      </c>
      <c r="M850" s="8">
        <f>ROUND(INDEX([1]Calculation!R:R,ROW()),0)</f>
        <v>0</v>
      </c>
      <c r="N850" s="8">
        <f>ROUND(INDEX([1]Calculation!S:S,ROW()),0)</f>
        <v>40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881  rv</v>
      </c>
      <c r="E851" s="26">
        <f>INDEX([1]Calculation!$I:$I,ROW())</f>
        <v>43615</v>
      </c>
      <c r="F851" s="12">
        <f>ROUND(INDEX([1]Calculation!AL:AL,ROW()),1)</f>
        <v>0</v>
      </c>
      <c r="G851" s="8">
        <f>ROUND(INDEX([1]Calculation!L:L,ROW()),0)</f>
        <v>39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0</v>
      </c>
      <c r="M851" s="8">
        <f>ROUND(INDEX([1]Calculation!R:R,ROW()),0)</f>
        <v>0</v>
      </c>
      <c r="N851" s="8">
        <f>ROUND(INDEX([1]Calculation!S:S,ROW()),0)</f>
        <v>41</v>
      </c>
      <c r="O851" s="8">
        <f>ROUND(INDEX([1]Calculation!T:T,ROW()),0)</f>
        <v>0</v>
      </c>
    </row>
    <row r="852" spans="1:15">
      <c r="A852" t="str">
        <f>INDEX([1]Calculation!$F:$F,ROW())</f>
        <v>California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1649  lv</v>
      </c>
      <c r="E852" s="26">
        <f>INDEX([1]Calculation!$I:$I,ROW())</f>
        <v>43613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12</v>
      </c>
      <c r="K852" s="8">
        <f>ROUND(INDEX([1]Calculation!P:P,ROW()),0)</f>
        <v>0</v>
      </c>
      <c r="L852" s="8">
        <f>ROUND(INDEX([1]Calculation!Q:Q,ROW()),0)</f>
        <v>23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Morning Consult</v>
      </c>
      <c r="C853" t="str">
        <f>IF(INDEX([1]Calculation!$G:$G,ROW())=0,"-",INDEX([1]Calculation!$G:$G,ROW()))</f>
        <v>B/C</v>
      </c>
      <c r="D853" t="str">
        <f>INDEX([1]Calculation!$J:$J,ROW())&amp;"  "&amp;INDEX([1]Calculation!$K:$K,ROW())</f>
        <v>16368  lv</v>
      </c>
      <c r="E853" s="26">
        <f>INDEX([1]Calculation!$I:$I,ROW())</f>
        <v>43611</v>
      </c>
      <c r="F853" s="12">
        <f>ROUND(INDEX([1]Calculation!AL:AL,ROW()),1)</f>
        <v>0</v>
      </c>
      <c r="G853" s="8">
        <f>ROUND(INDEX([1]Calculation!L:L,ROW()),0)</f>
        <v>38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20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881  rv</v>
      </c>
      <c r="E854" s="26">
        <f>INDEX([1]Calculation!$I:$I,ROW())</f>
        <v>43610</v>
      </c>
      <c r="F854" s="12">
        <f>ROUND(INDEX([1]Calculation!AL:AL,ROW()),1)</f>
        <v>0</v>
      </c>
      <c r="G854" s="8">
        <f>ROUND(INDEX([1]Calculation!L:L,ROW()),0)</f>
        <v>33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1</v>
      </c>
    </row>
    <row r="855" spans="1:15">
      <c r="A855" t="str">
        <f>INDEX([1]Calculation!$F:$F,ROW())</f>
        <v>South Carolina</v>
      </c>
      <c r="B855" t="str">
        <f>INDEX([1]Calculation!$D:$D,ROW())</f>
        <v>Tel Opinion Research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600  lv</v>
      </c>
      <c r="E855" s="26">
        <f>INDEX([1]Calculation!$I:$I,ROW())</f>
        <v>43609</v>
      </c>
      <c r="F855" s="12">
        <f>ROUND(INDEX([1]Calculation!AL:AL,ROW()),1)</f>
        <v>0</v>
      </c>
      <c r="G855" s="8">
        <f>ROUND(INDEX([1]Calculation!L:L,ROW()),0)</f>
        <v>37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3</v>
      </c>
      <c r="K855" s="8">
        <f>ROUND(INDEX([1]Calculation!P:P,ROW()),0)</f>
        <v>0</v>
      </c>
      <c r="L855" s="8">
        <f>ROUND(INDEX([1]Calculation!Q:Q,ROW()),0)</f>
        <v>10</v>
      </c>
      <c r="M855" s="8">
        <f>ROUND(INDEX([1]Calculation!R:R,ROW()),0)</f>
        <v>0</v>
      </c>
      <c r="N855" s="8">
        <f>ROUND(INDEX([1]Calculation!S:S,ROW()),0)</f>
        <v>8</v>
      </c>
      <c r="O855" s="8">
        <f>ROUND(INDEX([1]Calculation!T:T,ROW()),0)</f>
        <v>0</v>
      </c>
    </row>
    <row r="856" spans="1:15">
      <c r="A856" t="str">
        <f>INDEX([1]Calculation!$F:$F,ROW())</f>
        <v>South Carolina</v>
      </c>
      <c r="B856" t="str">
        <f>INDEX([1]Calculation!$D:$D,ROW())</f>
        <v>Tel Opinion Research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600  lv</v>
      </c>
      <c r="E856" s="26">
        <f>INDEX([1]Calculation!$I:$I,ROW())</f>
        <v>43609</v>
      </c>
      <c r="F856" s="12">
        <f>ROUND(INDEX([1]Calculation!AL:AL,ROW()),1)</f>
        <v>0</v>
      </c>
      <c r="G856" s="8">
        <f>ROUND(INDEX([1]Calculation!L:L,ROW()),0)</f>
        <v>70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15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</row>
    <row r="857" spans="1:15">
      <c r="A857" t="str">
        <f>INDEX([1]Calculation!$F:$F,ROW())</f>
        <v>South Carolina</v>
      </c>
      <c r="B857" t="str">
        <f>INDEX([1]Calculation!$D:$D,ROW())</f>
        <v>Tel Opinion Research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600  lv</v>
      </c>
      <c r="E857" s="26">
        <f>INDEX([1]Calculation!$I:$I,ROW())</f>
        <v>43609</v>
      </c>
      <c r="F857" s="12">
        <f>ROUND(INDEX([1]Calculation!AL:AL,ROW()),1)</f>
        <v>0</v>
      </c>
      <c r="G857" s="8">
        <f>ROUND(INDEX([1]Calculation!L:L,ROW()),0)</f>
        <v>71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10</v>
      </c>
      <c r="K857" s="8">
        <f>ROUND(INDEX([1]Calculation!P:P,ROW()),0)</f>
        <v>0</v>
      </c>
      <c r="L857" s="8">
        <f>ROUND(INDEX([1]Calculation!Q:Q,ROW()),0)</f>
        <v>0</v>
      </c>
      <c r="M857" s="8">
        <f>ROUND(INDEX([1]Calculation!R:R,ROW()),0)</f>
        <v>0</v>
      </c>
      <c r="N857" s="8">
        <f>ROUND(INDEX([1]Calculation!S:S,ROW()),0)</f>
        <v>0</v>
      </c>
      <c r="O857" s="8">
        <f>ROUND(INDEX([1]Calculation!T:T,ROW()),0)</f>
        <v>0</v>
      </c>
    </row>
    <row r="858" spans="1:15">
      <c r="A858" t="str">
        <f>INDEX([1]Calculation!$F:$F,ROW())</f>
        <v>South Carolina</v>
      </c>
      <c r="B858" t="str">
        <f>INDEX([1]Calculation!$D:$D,ROW())</f>
        <v>Tel Opinion Research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600  lv</v>
      </c>
      <c r="E858" s="26">
        <f>INDEX([1]Calculation!$I:$I,ROW())</f>
        <v>43609</v>
      </c>
      <c r="F858" s="12">
        <f>ROUND(INDEX([1]Calculation!AL:AL,ROW()),1)</f>
        <v>0</v>
      </c>
      <c r="G858" s="8">
        <f>ROUND(INDEX([1]Calculation!L:L,ROW()),0)</f>
        <v>67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0</v>
      </c>
      <c r="M858" s="8">
        <f>ROUND(INDEX([1]Calculation!R:R,ROW()),0)</f>
        <v>0</v>
      </c>
      <c r="N858" s="8">
        <f>ROUND(INDEX([1]Calculation!S:S,ROW()),0)</f>
        <v>15</v>
      </c>
      <c r="O858" s="8">
        <f>ROUND(INDEX([1]Calculation!T:T,ROW()),0)</f>
        <v>0</v>
      </c>
    </row>
    <row r="859" spans="1:15">
      <c r="A859" t="str">
        <f>INDEX([1]Calculation!$F:$F,ROW())</f>
        <v>New Hampshire</v>
      </c>
      <c r="B859" t="str">
        <f>INDEX([1]Calculation!$D:$D,ROW())</f>
        <v>Tel Opinion Research</v>
      </c>
      <c r="C859" t="str">
        <f>IF(INDEX([1]Calculation!$G:$G,ROW())=0,"-",INDEX([1]Calculation!$G:$G,ROW()))</f>
        <v>B/C</v>
      </c>
      <c r="D859" t="str">
        <f>INDEX([1]Calculation!$J:$J,ROW())&amp;"  "&amp;INDEX([1]Calculation!$K:$K,ROW())</f>
        <v>600  lv</v>
      </c>
      <c r="E859" s="26">
        <f>INDEX([1]Calculation!$I:$I,ROW())</f>
        <v>43607</v>
      </c>
      <c r="F859" s="12">
        <f>ROUND(INDEX([1]Calculation!AL:AL,ROW()),1)</f>
        <v>0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7</v>
      </c>
      <c r="K859" s="8">
        <f>ROUND(INDEX([1]Calculation!P:P,ROW()),0)</f>
        <v>0</v>
      </c>
      <c r="L859" s="8">
        <f>ROUND(INDEX([1]Calculation!Q:Q,ROW()),0)</f>
        <v>12</v>
      </c>
      <c r="M859" s="8">
        <f>ROUND(INDEX([1]Calculation!R:R,ROW()),0)</f>
        <v>0</v>
      </c>
      <c r="N859" s="8">
        <f>ROUND(INDEX([1]Calculation!S:S,ROW()),0)</f>
        <v>11</v>
      </c>
      <c r="O859" s="8">
        <f>ROUND(INDEX([1]Calculation!T:T,ROW()),0)</f>
        <v>0</v>
      </c>
    </row>
    <row r="860" spans="1:15">
      <c r="A860" t="str">
        <f>INDEX([1]Calculation!$F:$F,ROW())</f>
        <v>New Hampshire</v>
      </c>
      <c r="B860" t="str">
        <f>INDEX([1]Calculation!$D:$D,ROW())</f>
        <v>Tel Opinion Research</v>
      </c>
      <c r="C860" t="str">
        <f>IF(INDEX([1]Calculation!$G:$G,ROW())=0,"-",INDEX([1]Calculation!$G:$G,ROW()))</f>
        <v>B/C</v>
      </c>
      <c r="D860" t="str">
        <f>INDEX([1]Calculation!$J:$J,ROW())&amp;"  "&amp;INDEX([1]Calculation!$K:$K,ROW())</f>
        <v>600  lv</v>
      </c>
      <c r="E860" s="26">
        <f>INDEX([1]Calculation!$I:$I,ROW())</f>
        <v>43607</v>
      </c>
      <c r="F860" s="12">
        <f>ROUND(INDEX([1]Calculation!AL:AL,ROW()),1)</f>
        <v>0</v>
      </c>
      <c r="G860" s="8">
        <f>ROUND(INDEX([1]Calculation!L:L,ROW()),0)</f>
        <v>63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21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0</v>
      </c>
      <c r="O860" s="8">
        <f>ROUND(INDEX([1]Calculation!T:T,ROW()),0)</f>
        <v>0</v>
      </c>
    </row>
    <row r="861" spans="1:15">
      <c r="A861" t="str">
        <f>INDEX([1]Calculation!$F:$F,ROW())</f>
        <v>New Hampshire</v>
      </c>
      <c r="B861" t="str">
        <f>INDEX([1]Calculation!$D:$D,ROW())</f>
        <v>Tel Opinion Research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600  lv</v>
      </c>
      <c r="E861" s="26">
        <f>INDEX([1]Calculation!$I:$I,ROW())</f>
        <v>43607</v>
      </c>
      <c r="F861" s="12">
        <f>ROUND(INDEX([1]Calculation!AL:AL,ROW()),1)</f>
        <v>0</v>
      </c>
      <c r="G861" s="8">
        <f>ROUND(INDEX([1]Calculation!L:L,ROW()),0)</f>
        <v>58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0</v>
      </c>
      <c r="M861" s="8">
        <f>ROUND(INDEX([1]Calculation!R:R,ROW()),0)</f>
        <v>0</v>
      </c>
      <c r="N861" s="8">
        <f>ROUND(INDEX([1]Calculation!S:S,ROW()),0)</f>
        <v>29</v>
      </c>
      <c r="O861" s="8">
        <f>ROUND(INDEX([1]Calculation!T:T,ROW()),0)</f>
        <v>0</v>
      </c>
    </row>
    <row r="862" spans="1:15">
      <c r="A862" t="str">
        <f>INDEX([1]Calculation!$F:$F,ROW())</f>
        <v>New Hampshire</v>
      </c>
      <c r="B862" t="str">
        <f>INDEX([1]Calculation!$D:$D,ROW())</f>
        <v>Tel Opinion Research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600  lv</v>
      </c>
      <c r="E862" s="26">
        <f>INDEX([1]Calculation!$I:$I,ROW())</f>
        <v>43607</v>
      </c>
      <c r="F862" s="12">
        <f>ROUND(INDEX([1]Calculation!AL:AL,ROW()),1)</f>
        <v>0</v>
      </c>
      <c r="G862" s="8">
        <f>ROUND(INDEX([1]Calculation!L:L,ROW()),0)</f>
        <v>66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0</v>
      </c>
      <c r="K862" s="8">
        <f>ROUND(INDEX([1]Calculation!P:P,ROW()),0)</f>
        <v>0</v>
      </c>
      <c r="L862" s="8">
        <f>ROUND(INDEX([1]Calculation!Q:Q,ROW()),0)</f>
        <v>22</v>
      </c>
      <c r="M862" s="8">
        <f>ROUND(INDEX([1]Calculation!R:R,ROW()),0)</f>
        <v>0</v>
      </c>
      <c r="N862" s="8">
        <f>ROUND(INDEX([1]Calculation!S:S,ROW()),0)</f>
        <v>0</v>
      </c>
      <c r="O862" s="8">
        <f>ROUND(INDEX([1]Calculation!T:T,ROW()),0)</f>
        <v>0</v>
      </c>
    </row>
    <row r="863" spans="1:15">
      <c r="A863" t="str">
        <f>INDEX([1]Calculation!$F:$F,ROW())</f>
        <v>US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1420  lv</v>
      </c>
      <c r="E863" s="26">
        <f>INDEX([1]Calculation!$I:$I,ROW())</f>
        <v>43606</v>
      </c>
      <c r="F863" s="12">
        <f>ROUND(INDEX([1]Calculation!AL:AL,ROW()),1)</f>
        <v>0</v>
      </c>
      <c r="G863" s="8">
        <f>ROUND(INDEX([1]Calculation!L:L,ROW()),0)</f>
        <v>31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9</v>
      </c>
      <c r="K863" s="8">
        <f>ROUND(INDEX([1]Calculation!P:P,ROW()),0)</f>
        <v>1</v>
      </c>
      <c r="L863" s="8">
        <f>ROUND(INDEX([1]Calculation!Q:Q,ROW()),0)</f>
        <v>22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2</v>
      </c>
    </row>
    <row r="864" spans="1:15">
      <c r="A864" t="str">
        <f>INDEX([1]Calculation!$F:$F,ROW())</f>
        <v>US</v>
      </c>
      <c r="B864" t="str">
        <f>INDEX([1]Calculation!$D:$D,ROW())</f>
        <v>Echelon Insights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447  rv</v>
      </c>
      <c r="E864" s="26">
        <f>INDEX([1]Calculation!$I:$I,ROW())</f>
        <v>43606</v>
      </c>
      <c r="F864" s="12">
        <f>ROUND(INDEX([1]Calculation!AL:AL,ROW()),1)</f>
        <v>0</v>
      </c>
      <c r="G864" s="8">
        <f>ROUND(INDEX([1]Calculation!L:L,ROW()),0)</f>
        <v>66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19</v>
      </c>
      <c r="O864" s="8">
        <f>ROUND(INDEX([1]Calculation!T:T,ROW()),0)</f>
        <v>0</v>
      </c>
    </row>
    <row r="865" spans="1:15">
      <c r="A865" t="str">
        <f>INDEX([1]Calculation!$F:$F,ROW())</f>
        <v>US</v>
      </c>
      <c r="B865" t="str">
        <f>INDEX([1]Calculation!$D:$D,ROW())</f>
        <v>Echelon Insights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447  rv</v>
      </c>
      <c r="E865" s="26">
        <f>INDEX([1]Calculation!$I:$I,ROW())</f>
        <v>43606</v>
      </c>
      <c r="F865" s="12">
        <f>ROUND(INDEX([1]Calculation!AL:AL,ROW()),1)</f>
        <v>0</v>
      </c>
      <c r="G865" s="8">
        <f>ROUND(INDEX([1]Calculation!L:L,ROW()),0)</f>
        <v>65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17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Echelon Insights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447  rv</v>
      </c>
      <c r="E866" s="26">
        <f>INDEX([1]Calculation!$I:$I,ROW())</f>
        <v>43606</v>
      </c>
      <c r="F866" s="12">
        <f>ROUND(INDEX([1]Calculation!AL:AL,ROW()),1)</f>
        <v>0</v>
      </c>
      <c r="G866" s="8">
        <f>ROUND(INDEX([1]Calculation!L:L,ROW()),0)</f>
        <v>63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</row>
    <row r="867" spans="1:15">
      <c r="A867" t="str">
        <f>INDEX([1]Calculation!$F:$F,ROW())</f>
        <v>US</v>
      </c>
      <c r="B867" t="str">
        <f>INDEX([1]Calculation!$D:$D,ROW())</f>
        <v>Echelon Insights</v>
      </c>
      <c r="C867" t="str">
        <f>IF(INDEX([1]Calculation!$G:$G,ROW())=0,"-",INDEX([1]Calculation!$G:$G,ROW()))</f>
        <v>-</v>
      </c>
      <c r="D867" t="str">
        <f>INDEX([1]Calculation!$J:$J,ROW())&amp;"  "&amp;INDEX([1]Calculation!$K:$K,ROW())</f>
        <v>447  rv</v>
      </c>
      <c r="E867" s="26">
        <f>INDEX([1]Calculation!$I:$I,ROW())</f>
        <v>43606</v>
      </c>
      <c r="F867" s="12">
        <f>ROUND(INDEX([1]Calculation!AL:AL,ROW()),1)</f>
        <v>0</v>
      </c>
      <c r="G867" s="8">
        <f>ROUND(INDEX([1]Calculation!L:L,ROW()),0)</f>
        <v>61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25</v>
      </c>
      <c r="M867" s="8">
        <f>ROUND(INDEX([1]Calculation!R:R,ROW()),0)</f>
        <v>0</v>
      </c>
      <c r="N867" s="8">
        <f>ROUND(INDEX([1]Calculation!S:S,ROW()),0)</f>
        <v>0</v>
      </c>
      <c r="O867" s="8">
        <f>ROUND(INDEX([1]Calculation!T:T,ROW()),0)</f>
        <v>0</v>
      </c>
    </row>
    <row r="868" spans="1:15">
      <c r="A868" t="str">
        <f>INDEX([1]Calculation!$F:$F,ROW())</f>
        <v>US</v>
      </c>
      <c r="B868" t="str">
        <f>INDEX([1]Calculation!$D:$D,ROW())</f>
        <v>Echelon Insights</v>
      </c>
      <c r="C868" t="str">
        <f>IF(INDEX([1]Calculation!$G:$G,ROW())=0,"-",INDEX([1]Calculation!$G:$G,ROW()))</f>
        <v>-</v>
      </c>
      <c r="D868" t="str">
        <f>INDEX([1]Calculation!$J:$J,ROW())&amp;"  "&amp;INDEX([1]Calculation!$K:$K,ROW())</f>
        <v>447  rv</v>
      </c>
      <c r="E868" s="26">
        <f>INDEX([1]Calculation!$I:$I,ROW())</f>
        <v>43606</v>
      </c>
      <c r="F868" s="12">
        <f>ROUND(INDEX([1]Calculation!AL:AL,ROW()),1)</f>
        <v>0</v>
      </c>
      <c r="G868" s="8">
        <f>ROUND(INDEX([1]Calculation!L:L,ROW()),0)</f>
        <v>38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2</v>
      </c>
      <c r="L868" s="8">
        <f>ROUND(INDEX([1]Calculation!Q:Q,ROW()),0)</f>
        <v>16</v>
      </c>
      <c r="M868" s="8">
        <f>ROUND(INDEX([1]Calculation!R:R,ROW()),0)</f>
        <v>0</v>
      </c>
      <c r="N868" s="8">
        <f>ROUND(INDEX([1]Calculation!S:S,ROW()),0)</f>
        <v>5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334  rv</v>
      </c>
      <c r="E869" s="26">
        <f>INDEX([1]Calculation!$I:$I,ROW())</f>
        <v>43605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6</v>
      </c>
      <c r="K869" s="8">
        <f>ROUND(INDEX([1]Calculation!P:P,ROW()),0)</f>
        <v>3</v>
      </c>
      <c r="L869" s="8">
        <f>ROUND(INDEX([1]Calculation!Q:Q,ROW()),0)</f>
        <v>15</v>
      </c>
      <c r="M869" s="8">
        <f>ROUND(INDEX([1]Calculation!R:R,ROW()),0)</f>
        <v>0</v>
      </c>
      <c r="N869" s="8">
        <f>ROUND(INDEX([1]Calculation!S:S,ROW()),0)</f>
        <v>10</v>
      </c>
      <c r="O869" s="8">
        <f>ROUND(INDEX([1]Calculation!T:T,ROW()),0)</f>
        <v>1</v>
      </c>
    </row>
    <row r="870" spans="1:15">
      <c r="A870" t="str">
        <f>INDEX([1]Calculation!$F:$F,ROW())</f>
        <v>US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454  rv</v>
      </c>
      <c r="E870" s="26">
        <f>INDEX([1]Calculation!$I:$I,ROW())</f>
        <v>43605</v>
      </c>
      <c r="F870" s="12">
        <f>ROUND(INDEX([1]Calculation!AL:AL,ROW()),1)</f>
        <v>0</v>
      </c>
      <c r="G870" s="8">
        <f>ROUND(INDEX([1]Calculation!L:L,ROW()),0)</f>
        <v>35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2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13</v>
      </c>
      <c r="O870" s="8">
        <f>ROUND(INDEX([1]Calculation!T:T,ROW()),0)</f>
        <v>1</v>
      </c>
    </row>
    <row r="871" spans="1:15">
      <c r="A871" t="str">
        <f>INDEX([1]Calculation!$F:$F,ROW())</f>
        <v>Florida</v>
      </c>
      <c r="B871" t="str">
        <f>INDEX([1]Calculation!$D:$D,ROW())</f>
        <v>Florida Atlantic University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403  lv</v>
      </c>
      <c r="E871" s="26">
        <f>INDEX([1]Calculation!$I:$I,ROW())</f>
        <v>43604</v>
      </c>
      <c r="F871" s="12">
        <f>ROUND(INDEX([1]Calculation!AL:AL,ROW()),1)</f>
        <v>0</v>
      </c>
      <c r="G871" s="8">
        <f>ROUND(INDEX([1]Calculation!L:L,ROW()),0)</f>
        <v>39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12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Morning Consult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14830  lv</v>
      </c>
      <c r="E872" s="26">
        <f>INDEX([1]Calculation!$I:$I,ROW())</f>
        <v>43604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6</v>
      </c>
      <c r="K872" s="8">
        <f>ROUND(INDEX([1]Calculation!P:P,ROW()),0)</f>
        <v>1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9</v>
      </c>
      <c r="O872" s="8">
        <f>ROUND(INDEX([1]Calculation!T:T,ROW()),0)</f>
        <v>1</v>
      </c>
    </row>
    <row r="873" spans="1:15">
      <c r="A873" t="str">
        <f>INDEX([1]Calculation!$F:$F,ROW())</f>
        <v>Iowa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615  lv</v>
      </c>
      <c r="E873" s="26">
        <f>INDEX([1]Calculation!$I:$I,ROW())</f>
        <v>43604</v>
      </c>
      <c r="F873" s="12">
        <f>ROUND(INDEX([1]Calculation!AL:AL,ROW()),1)</f>
        <v>0</v>
      </c>
      <c r="G873" s="8">
        <f>ROUND(INDEX([1]Calculation!L:L,ROW()),0)</f>
        <v>24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14</v>
      </c>
      <c r="K873" s="8">
        <f>ROUND(INDEX([1]Calculation!P:P,ROW()),0)</f>
        <v>2</v>
      </c>
      <c r="L873" s="8">
        <f>ROUND(INDEX([1]Calculation!Q:Q,ROW()),0)</f>
        <v>24</v>
      </c>
      <c r="M873" s="8">
        <f>ROUND(INDEX([1]Calculation!R:R,ROW()),0)</f>
        <v>0</v>
      </c>
      <c r="N873" s="8">
        <f>ROUND(INDEX([1]Calculation!S:S,ROW()),0)</f>
        <v>12</v>
      </c>
      <c r="O873" s="8">
        <f>ROUND(INDEX([1]Calculation!T:T,ROW()),0)</f>
        <v>2</v>
      </c>
    </row>
    <row r="874" spans="1:15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448  rv</v>
      </c>
      <c r="E874" s="26">
        <f>INDEX([1]Calculation!$I:$I,ROW())</f>
        <v>43603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6</v>
      </c>
      <c r="K874" s="8">
        <f>ROUND(INDEX([1]Calculation!P:P,ROW()),0)</f>
        <v>1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1</v>
      </c>
    </row>
    <row r="875" spans="1:15">
      <c r="A875" t="str">
        <f>INDEX([1]Calculation!$F:$F,ROW())</f>
        <v>South Carolina</v>
      </c>
      <c r="B875" t="str">
        <f>INDEX([1]Calculation!$D:$D,ROW())</f>
        <v>Crantford Research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381  lv</v>
      </c>
      <c r="E875" s="26">
        <f>INDEX([1]Calculation!$I:$I,ROW())</f>
        <v>43601</v>
      </c>
      <c r="F875" s="12">
        <f>ROUND(INDEX([1]Calculation!AL:AL,ROW()),1)</f>
        <v>0.8</v>
      </c>
      <c r="G875" s="8">
        <f>ROUND(INDEX([1]Calculation!L:L,ROW()),0)</f>
        <v>42</v>
      </c>
      <c r="H875" s="8">
        <f>ROUND(INDEX([1]Calculation!M:M,ROW()),0)</f>
        <v>0</v>
      </c>
      <c r="I875" s="8">
        <f>ROUND(INDEX([1]Calculation!N:N,ROW()),0)</f>
        <v>4</v>
      </c>
      <c r="J875" s="8">
        <f>ROUND(INDEX([1]Calculation!O:O,ROW()),0)</f>
        <v>8</v>
      </c>
      <c r="K875" s="8">
        <f>ROUND(INDEX([1]Calculation!P:P,ROW()),0)</f>
        <v>0</v>
      </c>
      <c r="L875" s="8">
        <f>ROUND(INDEX([1]Calculation!Q:Q,ROW()),0)</f>
        <v>7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Fox News/Beacon Research/Shaw &amp; Co. Research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469  lv</v>
      </c>
      <c r="E876" s="26">
        <f>INDEX([1]Calculation!$I:$I,ROW())</f>
        <v>43599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6</v>
      </c>
      <c r="K876" s="8">
        <f>ROUND(INDEX([1]Calculation!P:P,ROW()),0)</f>
        <v>2</v>
      </c>
      <c r="L876" s="8">
        <f>ROUND(INDEX([1]Calculation!Q:Q,ROW()),0)</f>
        <v>17</v>
      </c>
      <c r="M876" s="8">
        <f>ROUND(INDEX([1]Calculation!R:R,ROW()),0)</f>
        <v>0</v>
      </c>
      <c r="N876" s="8">
        <f>ROUND(INDEX([1]Calculation!S:S,ROW()),0)</f>
        <v>9</v>
      </c>
      <c r="O876" s="8">
        <f>ROUND(INDEX([1]Calculation!T:T,ROW()),0)</f>
        <v>1</v>
      </c>
    </row>
    <row r="877" spans="1:15">
      <c r="A877" t="str">
        <f>INDEX([1]Calculation!$F:$F,ROW())</f>
        <v>Pennsylvania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431  rv</v>
      </c>
      <c r="E877" s="26">
        <f>INDEX([1]Calculation!$I:$I,ROW())</f>
        <v>43599</v>
      </c>
      <c r="F877" s="12">
        <f>ROUND(INDEX([1]Calculation!AL:AL,ROW()),1)</f>
        <v>2.8</v>
      </c>
      <c r="G877" s="8">
        <f>ROUND(INDEX([1]Calculation!L:L,ROW()),0)</f>
        <v>39</v>
      </c>
      <c r="H877" s="8">
        <f>ROUND(INDEX([1]Calculation!M:M,ROW()),0)</f>
        <v>0</v>
      </c>
      <c r="I877" s="8">
        <f>ROUND(INDEX([1]Calculation!N:N,ROW()),0)</f>
        <v>5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8</v>
      </c>
      <c r="O877" s="8">
        <f>ROUND(INDEX([1]Calculation!T:T,ROW()),0)</f>
        <v>0</v>
      </c>
    </row>
    <row r="878" spans="1:15">
      <c r="A878" t="str">
        <f>INDEX([1]Calculation!$F:$F,ROW())</f>
        <v>US</v>
      </c>
      <c r="B878" t="str">
        <f>INDEX([1]Calculation!$D:$D,ROW())</f>
        <v>Ipsos</v>
      </c>
      <c r="C878" t="str">
        <f>IF(INDEX([1]Calculation!$G:$G,ROW())=0,"-",INDEX([1]Calculation!$G:$G,ROW()))</f>
        <v>B+</v>
      </c>
      <c r="D878" t="str">
        <f>INDEX([1]Calculation!$J:$J,ROW())&amp;"  "&amp;INDEX([1]Calculation!$K:$K,ROW())</f>
        <v>964  rv</v>
      </c>
      <c r="E878" s="26">
        <f>INDEX([1]Calculation!$I:$I,ROW())</f>
        <v>43599</v>
      </c>
      <c r="F878" s="12">
        <f>ROUND(INDEX([1]Calculation!AL:AL,ROW()),1)</f>
        <v>0</v>
      </c>
      <c r="G878" s="8">
        <f>ROUND(INDEX([1]Calculation!L:L,ROW()),0)</f>
        <v>32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0</v>
      </c>
      <c r="N878" s="8">
        <f>ROUND(INDEX([1]Calculation!S:S,ROW()),0)</f>
        <v>7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Ipsos</v>
      </c>
      <c r="C879" t="str">
        <f>IF(INDEX([1]Calculation!$G:$G,ROW())=0,"-",INDEX([1]Calculation!$G:$G,ROW()))</f>
        <v>B+</v>
      </c>
      <c r="D879" t="str">
        <f>INDEX([1]Calculation!$J:$J,ROW())&amp;"  "&amp;INDEX([1]Calculation!$K:$K,ROW())</f>
        <v>1132  a</v>
      </c>
      <c r="E879" s="26">
        <f>INDEX([1]Calculation!$I:$I,ROW())</f>
        <v>43599</v>
      </c>
      <c r="F879" s="12">
        <f>ROUND(INDEX([1]Calculation!AL:AL,ROW()),1)</f>
        <v>0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4</v>
      </c>
      <c r="K879" s="8">
        <f>ROUND(INDEX([1]Calculation!P:P,ROW()),0)</f>
        <v>1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6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2207  rv</v>
      </c>
      <c r="E880" s="26">
        <f>INDEX([1]Calculation!$I:$I,ROW())</f>
        <v>43598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2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Emerson College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429  lv</v>
      </c>
      <c r="E881" s="26">
        <f>INDEX([1]Calculation!$I:$I,ROW())</f>
        <v>43598</v>
      </c>
      <c r="F881" s="12">
        <f>ROUND(INDEX([1]Calculation!AL:AL,ROW()),1)</f>
        <v>0</v>
      </c>
      <c r="G881" s="8">
        <f>ROUND(INDEX([1]Calculation!L:L,ROW()),0)</f>
        <v>33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8</v>
      </c>
      <c r="K881" s="8">
        <f>ROUND(INDEX([1]Calculation!P:P,ROW()),0)</f>
        <v>1</v>
      </c>
      <c r="L881" s="8">
        <f>ROUND(INDEX([1]Calculation!Q:Q,ROW()),0)</f>
        <v>25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1</v>
      </c>
    </row>
    <row r="882" spans="1:15">
      <c r="A882" t="str">
        <f>INDEX([1]Calculation!$F:$F,ROW())</f>
        <v>Nevada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389  lv</v>
      </c>
      <c r="E882" s="26">
        <f>INDEX([1]Calculation!$I:$I,ROW())</f>
        <v>43597</v>
      </c>
      <c r="F882" s="12">
        <f>ROUND(INDEX([1]Calculation!AL:AL,ROW()),1)</f>
        <v>0.1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13</v>
      </c>
      <c r="K882" s="8">
        <f>ROUND(INDEX([1]Calculation!P:P,ROW()),0)</f>
        <v>1</v>
      </c>
      <c r="L882" s="8">
        <f>ROUND(INDEX([1]Calculation!Q:Q,ROW()),0)</f>
        <v>24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15342  lv</v>
      </c>
      <c r="E883" s="26">
        <f>INDEX([1]Calculation!$I:$I,ROW())</f>
        <v>43597</v>
      </c>
      <c r="F883" s="12">
        <f>ROUND(INDEX([1]Calculation!AL:AL,ROW()),1)</f>
        <v>0</v>
      </c>
      <c r="G883" s="8">
        <f>ROUND(INDEX([1]Calculation!L:L,ROW()),0)</f>
        <v>39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6</v>
      </c>
      <c r="K883" s="8">
        <f>ROUND(INDEX([1]Calculation!P:P,ROW()),0)</f>
        <v>2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McLaughlin &amp; Associates</v>
      </c>
      <c r="C884" t="str">
        <f>IF(INDEX([1]Calculation!$G:$G,ROW())=0,"-",INDEX([1]Calculation!$G:$G,ROW()))</f>
        <v>C/D</v>
      </c>
      <c r="D884" t="str">
        <f>INDEX([1]Calculation!$J:$J,ROW())&amp;"  "&amp;INDEX([1]Calculation!$K:$K,ROW())</f>
        <v>360  lv</v>
      </c>
      <c r="E884" s="26">
        <f>INDEX([1]Calculation!$I:$I,ROW())</f>
        <v>43596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2</v>
      </c>
      <c r="L884" s="8">
        <f>ROUND(INDEX([1]Calculation!Q:Q,ROW()),0)</f>
        <v>19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2</v>
      </c>
    </row>
    <row r="885" spans="1:15">
      <c r="A885" t="str">
        <f>INDEX([1]Calculation!$F:$F,ROW())</f>
        <v>Michigan</v>
      </c>
      <c r="B885" t="str">
        <f>INDEX([1]Calculation!$D:$D,ROW())</f>
        <v>Denno Research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235  lv</v>
      </c>
      <c r="E885" s="26">
        <f>INDEX([1]Calculation!$I:$I,ROW())</f>
        <v>43595</v>
      </c>
      <c r="F885" s="12">
        <f>ROUND(INDEX([1]Calculation!AL:AL,ROW()),1)</f>
        <v>0.1</v>
      </c>
      <c r="G885" s="8">
        <f>ROUND(INDEX([1]Calculation!L:L,ROW()),0)</f>
        <v>37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1</v>
      </c>
      <c r="L885" s="8">
        <f>ROUND(INDEX([1]Calculation!Q:Q,ROW()),0)</f>
        <v>16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0</v>
      </c>
    </row>
    <row r="886" spans="1:15">
      <c r="A886" t="str">
        <f>INDEX([1]Calculation!$F:$F,ROW())</f>
        <v>US</v>
      </c>
      <c r="B886" t="str">
        <f>INDEX([1]Calculation!$D:$D,ROW())</f>
        <v>Zogby Interactive/JZ Analytics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463  lv</v>
      </c>
      <c r="E886" s="26">
        <f>INDEX([1]Calculation!$I:$I,ROW())</f>
        <v>43594</v>
      </c>
      <c r="F886" s="12">
        <f>ROUND(INDEX([1]Calculation!AL:AL,ROW()),1)</f>
        <v>0</v>
      </c>
      <c r="G886" s="8">
        <f>ROUND(INDEX([1]Calculation!L:L,ROW()),0)</f>
        <v>37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7</v>
      </c>
      <c r="K886" s="8">
        <f>ROUND(INDEX([1]Calculation!P:P,ROW()),0)</f>
        <v>2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6</v>
      </c>
      <c r="O886" s="8">
        <f>ROUND(INDEX([1]Calculation!T:T,ROW()),0)</f>
        <v>2</v>
      </c>
    </row>
    <row r="887" spans="1:15">
      <c r="A887" t="str">
        <f>INDEX([1]Calculation!$F:$F,ROW())</f>
        <v>South Carolina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595  lv</v>
      </c>
      <c r="E887" s="26">
        <f>INDEX([1]Calculation!$I:$I,ROW())</f>
        <v>43594</v>
      </c>
      <c r="F887" s="12">
        <f>ROUND(INDEX([1]Calculation!AL:AL,ROW()),1)</f>
        <v>0</v>
      </c>
      <c r="G887" s="8">
        <f>ROUND(INDEX([1]Calculation!L:L,ROW()),0)</f>
        <v>46</v>
      </c>
      <c r="H887" s="8">
        <f>ROUND(INDEX([1]Calculation!M:M,ROW()),0)</f>
        <v>0</v>
      </c>
      <c r="I887" s="8">
        <f>ROUND(INDEX([1]Calculation!N:N,ROW()),0)</f>
        <v>4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8</v>
      </c>
      <c r="O887" s="8">
        <f>ROUND(INDEX([1]Calculation!T:T,ROW()),0)</f>
        <v>2</v>
      </c>
    </row>
    <row r="888" spans="1:15">
      <c r="A888" t="str">
        <f>INDEX([1]Calculation!$F:$F,ROW())</f>
        <v>Florida</v>
      </c>
      <c r="B888" t="str">
        <f>INDEX([1]Calculation!$D:$D,ROW())</f>
        <v>Tel Opinion Research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800  lv</v>
      </c>
      <c r="E888" s="26">
        <f>INDEX([1]Calculation!$I:$I,ROW())</f>
        <v>43593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3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5</v>
      </c>
      <c r="O888" s="8">
        <f>ROUND(INDEX([1]Calculation!T:T,ROW()),0)</f>
        <v>0</v>
      </c>
    </row>
    <row r="889" spans="1:15">
      <c r="A889" t="str">
        <f>INDEX([1]Calculation!$F:$F,ROW())</f>
        <v>New Hampshire</v>
      </c>
      <c r="B889" t="str">
        <f>INDEX([1]Calculation!$D:$D,ROW())</f>
        <v>Monmouth University</v>
      </c>
      <c r="C889" t="str">
        <f>IF(INDEX([1]Calculation!$G:$G,ROW())=0,"-",INDEX([1]Calculation!$G:$G,ROW()))</f>
        <v>A+</v>
      </c>
      <c r="D889" t="str">
        <f>INDEX([1]Calculation!$J:$J,ROW())&amp;"  "&amp;INDEX([1]Calculation!$K:$K,ROW())</f>
        <v>376  lv</v>
      </c>
      <c r="E889" s="26">
        <f>INDEX([1]Calculation!$I:$I,ROW())</f>
        <v>43592</v>
      </c>
      <c r="F889" s="12">
        <f>ROUND(INDEX([1]Calculation!AL:AL,ROW()),1)</f>
        <v>0</v>
      </c>
      <c r="G889" s="8">
        <f>ROUND(INDEX([1]Calculation!L:L,ROW()),0)</f>
        <v>36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9</v>
      </c>
      <c r="K889" s="8">
        <f>ROUND(INDEX([1]Calculation!P:P,ROW()),0)</f>
        <v>2</v>
      </c>
      <c r="L889" s="8">
        <f>ROUND(INDEX([1]Calculation!Q:Q,ROW()),0)</f>
        <v>18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GBAO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800  lv</v>
      </c>
      <c r="E890" s="26">
        <f>INDEX([1]Calculation!$I:$I,ROW())</f>
        <v>43590</v>
      </c>
      <c r="F890" s="12">
        <f>ROUND(INDEX([1]Calculation!AL:AL,ROW()),1)</f>
        <v>1.5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13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Capitol Weekly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1041  lv</v>
      </c>
      <c r="E891" s="26">
        <f>INDEX([1]Calculation!$I:$I,ROW())</f>
        <v>43585</v>
      </c>
      <c r="F891" s="12">
        <f>ROUND(INDEX([1]Calculation!AL:AL,ROW()),1)</f>
        <v>0</v>
      </c>
      <c r="G891" s="8">
        <f>ROUND(INDEX([1]Calculation!L:L,ROW()),0)</f>
        <v>20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19</v>
      </c>
      <c r="K891" s="8">
        <f>ROUND(INDEX([1]Calculation!P:P,ROW()),0)</f>
        <v>3</v>
      </c>
      <c r="L891" s="8">
        <f>ROUND(INDEX([1]Calculation!Q:Q,ROW()),0)</f>
        <v>20</v>
      </c>
      <c r="M891" s="8">
        <f>ROUND(INDEX([1]Calculation!R:R,ROW()),0)</f>
        <v>0</v>
      </c>
      <c r="N891" s="8">
        <f>ROUND(INDEX([1]Calculation!S:S,ROW()),0)</f>
        <v>10</v>
      </c>
      <c r="O891" s="8">
        <f>ROUND(INDEX([1]Calculation!T:T,ROW()),0)</f>
        <v>0</v>
      </c>
    </row>
    <row r="892" spans="1:15">
      <c r="A892" t="str">
        <f>INDEX([1]Calculation!$F:$F,ROW())</f>
        <v>Indiana</v>
      </c>
      <c r="B892" t="str">
        <f>INDEX([1]Calculation!$D:$D,ROW())</f>
        <v>We Ask America</v>
      </c>
      <c r="C892" t="str">
        <f>IF(INDEX([1]Calculation!$G:$G,ROW())=0,"-",INDEX([1]Calculation!$G:$G,ROW()))</f>
        <v>C-</v>
      </c>
      <c r="D892" t="str">
        <f>INDEX([1]Calculation!$J:$J,ROW())&amp;"  "&amp;INDEX([1]Calculation!$K:$K,ROW())</f>
        <v>280  lv</v>
      </c>
      <c r="E892" s="26">
        <f>INDEX([1]Calculation!$I:$I,ROW())</f>
        <v>43590</v>
      </c>
      <c r="F892" s="12">
        <f>ROUND(INDEX([1]Calculation!AL:AL,ROW()),1)</f>
        <v>0.6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20</v>
      </c>
      <c r="K892" s="8">
        <f>ROUND(INDEX([1]Calculation!P:P,ROW()),0)</f>
        <v>0</v>
      </c>
      <c r="L892" s="8">
        <f>ROUND(INDEX([1]Calculation!Q:Q,ROW()),0)</f>
        <v>23</v>
      </c>
      <c r="M892" s="8">
        <f>ROUND(INDEX([1]Calculation!R:R,ROW()),0)</f>
        <v>0</v>
      </c>
      <c r="N892" s="8">
        <f>ROUND(INDEX([1]Calculation!S:S,ROW()),0)</f>
        <v>2</v>
      </c>
      <c r="O892" s="8">
        <f>ROUND(INDEX([1]Calculation!T:T,ROW()),0)</f>
        <v>0</v>
      </c>
    </row>
    <row r="893" spans="1:15">
      <c r="A893" t="str">
        <f>INDEX([1]Calculation!$F:$F,ROW())</f>
        <v>New Hampshire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864  lv</v>
      </c>
      <c r="E893" s="26">
        <f>INDEX([1]Calculation!$I:$I,ROW())</f>
        <v>43590</v>
      </c>
      <c r="F893" s="12">
        <f>ROUND(INDEX([1]Calculation!AL:AL,ROW()),1)</f>
        <v>0</v>
      </c>
      <c r="G893" s="8">
        <f>ROUND(INDEX([1]Calculation!L:L,ROW()),0)</f>
        <v>26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12</v>
      </c>
      <c r="K893" s="8">
        <f>ROUND(INDEX([1]Calculation!P:P,ROW()),0)</f>
        <v>1</v>
      </c>
      <c r="L893" s="8">
        <f>ROUND(INDEX([1]Calculation!Q:Q,ROW()),0)</f>
        <v>30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2</v>
      </c>
    </row>
    <row r="894" spans="1:15">
      <c r="A894" t="str">
        <f>INDEX([1]Calculation!$F:$F,ROW())</f>
        <v>US</v>
      </c>
      <c r="B894" t="str">
        <f>INDEX([1]Calculation!$D:$D,ROW())</f>
        <v>Morning Consult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15770  lv</v>
      </c>
      <c r="E894" s="26">
        <f>INDEX([1]Calculation!$I:$I,ROW())</f>
        <v>43590</v>
      </c>
      <c r="F894" s="12">
        <f>ROUND(INDEX([1]Calculation!AL:AL,ROW()),1)</f>
        <v>0</v>
      </c>
      <c r="G894" s="8">
        <f>ROUND(INDEX([1]Calculation!L:L,ROW()),0)</f>
        <v>40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6</v>
      </c>
      <c r="K894" s="8">
        <f>ROUND(INDEX([1]Calculation!P:P,ROW()),0)</f>
        <v>2</v>
      </c>
      <c r="L894" s="8">
        <f>ROUND(INDEX([1]Calculation!Q:Q,ROW()),0)</f>
        <v>19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440  rv</v>
      </c>
      <c r="E895" s="26">
        <f>INDEX([1]Calculation!$I:$I,ROW())</f>
        <v>43589</v>
      </c>
      <c r="F895" s="12">
        <f>ROUND(INDEX([1]Calculation!AL:AL,ROW()),1)</f>
        <v>0</v>
      </c>
      <c r="G895" s="8">
        <f>ROUND(INDEX([1]Calculation!L:L,ROW()),0)</f>
        <v>46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8</v>
      </c>
      <c r="K895" s="8">
        <f>ROUND(INDEX([1]Calculation!P:P,ROW()),0)</f>
        <v>0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7</v>
      </c>
      <c r="O895" s="8">
        <f>ROUND(INDEX([1]Calculation!T:T,ROW()),0)</f>
        <v>1</v>
      </c>
    </row>
    <row r="896" spans="1:15">
      <c r="A896" t="str">
        <f>INDEX([1]Calculation!$F:$F,ROW())</f>
        <v>South Carolina</v>
      </c>
      <c r="B896" t="str">
        <f>INDEX([1]Calculation!$D:$D,ROW())</f>
        <v>Optimus</v>
      </c>
      <c r="C896" t="str">
        <f>IF(INDEX([1]Calculation!$G:$G,ROW())=0,"-",INDEX([1]Calculation!$G:$G,ROW()))</f>
        <v>C/D</v>
      </c>
      <c r="D896" t="str">
        <f>INDEX([1]Calculation!$J:$J,ROW())&amp;"  "&amp;INDEX([1]Calculation!$K:$K,ROW())</f>
        <v>568  lv</v>
      </c>
      <c r="E896" s="26">
        <f>INDEX([1]Calculation!$I:$I,ROW())</f>
        <v>43587</v>
      </c>
      <c r="F896" s="12">
        <f>ROUND(INDEX([1]Calculation!AL:AL,ROW()),1)</f>
        <v>0</v>
      </c>
      <c r="G896" s="8">
        <f>ROUND(INDEX([1]Calculation!L:L,ROW()),0)</f>
        <v>48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12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0</v>
      </c>
    </row>
    <row r="897" spans="1:15">
      <c r="A897" t="str">
        <f>INDEX([1]Calculation!$F:$F,ROW())</f>
        <v>New Hampshire</v>
      </c>
      <c r="B897" t="str">
        <f>INDEX([1]Calculation!$D:$D,ROW())</f>
        <v>Optimus</v>
      </c>
      <c r="C897" t="str">
        <f>IF(INDEX([1]Calculation!$G:$G,ROW())=0,"-",INDEX([1]Calculation!$G:$G,ROW()))</f>
        <v>C/D</v>
      </c>
      <c r="D897" t="str">
        <f>INDEX([1]Calculation!$J:$J,ROW())&amp;"  "&amp;INDEX([1]Calculation!$K:$K,ROW())</f>
        <v>551  lv</v>
      </c>
      <c r="E897" s="26">
        <f>INDEX([1]Calculation!$I:$I,ROW())</f>
        <v>43587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10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0</v>
      </c>
      <c r="N897" s="8">
        <f>ROUND(INDEX([1]Calculation!S:S,ROW()),0)</f>
        <v>9</v>
      </c>
      <c r="O897" s="8">
        <f>ROUND(INDEX([1]Calculation!T:T,ROW()),0)</f>
        <v>0</v>
      </c>
    </row>
    <row r="898" spans="1:15">
      <c r="A898" t="str">
        <f>INDEX([1]Calculation!$F:$F,ROW())</f>
        <v>Iowa</v>
      </c>
      <c r="B898" t="str">
        <f>INDEX([1]Calculation!$D:$D,ROW())</f>
        <v>Optimus</v>
      </c>
      <c r="C898" t="str">
        <f>IF(INDEX([1]Calculation!$G:$G,ROW())=0,"-",INDEX([1]Calculation!$G:$G,ROW()))</f>
        <v>C/D</v>
      </c>
      <c r="D898" t="str">
        <f>INDEX([1]Calculation!$J:$J,ROW())&amp;"  "&amp;INDEX([1]Calculation!$K:$K,ROW())</f>
        <v>576  lv</v>
      </c>
      <c r="E898" s="26">
        <f>INDEX([1]Calculation!$I:$I,ROW())</f>
        <v>43587</v>
      </c>
      <c r="F898" s="12">
        <f>ROUND(INDEX([1]Calculation!AL:AL,ROW()),1)</f>
        <v>0</v>
      </c>
      <c r="G898" s="8">
        <f>ROUND(INDEX([1]Calculation!L:L,ROW()),0)</f>
        <v>35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11</v>
      </c>
      <c r="K898" s="8">
        <f>ROUND(INDEX([1]Calculation!P:P,ROW()),0)</f>
        <v>4</v>
      </c>
      <c r="L898" s="8">
        <f>ROUND(INDEX([1]Calculation!Q:Q,ROW()),0)</f>
        <v>14</v>
      </c>
      <c r="M898" s="8">
        <f>ROUND(INDEX([1]Calculation!R:R,ROW()),0)</f>
        <v>0</v>
      </c>
      <c r="N898" s="8">
        <f>ROUND(INDEX([1]Calculation!S:S,ROW()),0)</f>
        <v>10</v>
      </c>
      <c r="O898" s="8">
        <f>ROUND(INDEX([1]Calculation!T:T,ROW()),0)</f>
        <v>0</v>
      </c>
    </row>
    <row r="899" spans="1:15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259  rv</v>
      </c>
      <c r="E899" s="26">
        <f>INDEX([1]Calculation!$I:$I,ROW())</f>
        <v>43586</v>
      </c>
      <c r="F899" s="12">
        <f>ROUND(INDEX([1]Calculation!AL:AL,ROW()),1)</f>
        <v>0</v>
      </c>
      <c r="G899" s="8">
        <f>ROUND(INDEX([1]Calculation!L:L,ROW()),0)</f>
        <v>44</v>
      </c>
      <c r="H899" s="8">
        <f>ROUND(INDEX([1]Calculation!M:M,ROW()),0)</f>
        <v>2</v>
      </c>
      <c r="I899" s="8">
        <f>ROUND(INDEX([1]Calculation!N:N,ROW()),0)</f>
        <v>3</v>
      </c>
      <c r="J899" s="8">
        <f>ROUND(INDEX([1]Calculation!O:O,ROW()),0)</f>
        <v>2</v>
      </c>
      <c r="K899" s="8">
        <f>ROUND(INDEX([1]Calculation!P:P,ROW()),0)</f>
        <v>2</v>
      </c>
      <c r="L899" s="8">
        <f>ROUND(INDEX([1]Calculation!Q:Q,ROW()),0)</f>
        <v>14</v>
      </c>
      <c r="M899" s="8">
        <f>ROUND(INDEX([1]Calculation!R:R,ROW()),0)</f>
        <v>0</v>
      </c>
      <c r="N899" s="8">
        <f>ROUND(INDEX([1]Calculation!S:S,ROW()),0)</f>
        <v>5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254  rv</v>
      </c>
      <c r="E900" s="26">
        <f>INDEX([1]Calculation!$I:$I,ROW())</f>
        <v>43586</v>
      </c>
      <c r="F900" s="12">
        <f>ROUND(INDEX([1]Calculation!AL:AL,ROW()),1)</f>
        <v>0</v>
      </c>
      <c r="G900" s="8">
        <f>ROUND(INDEX([1]Calculation!L:L,ROW()),0)</f>
        <v>34</v>
      </c>
      <c r="H900" s="8">
        <f>ROUND(INDEX([1]Calculation!M:M,ROW()),0)</f>
        <v>2</v>
      </c>
      <c r="I900" s="8">
        <f>ROUND(INDEX([1]Calculation!N:N,ROW()),0)</f>
        <v>5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3</v>
      </c>
      <c r="O900" s="8">
        <f>ROUND(INDEX([1]Calculation!T:T,ROW()),0)</f>
        <v>2</v>
      </c>
    </row>
    <row r="901" spans="1:15">
      <c r="A901" t="str">
        <f>INDEX([1]Calculation!$F:$F,ROW())</f>
        <v>Virginia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551  lv</v>
      </c>
      <c r="E901" s="26">
        <f>INDEX([1]Calculation!$I:$I,ROW())</f>
        <v>43585</v>
      </c>
      <c r="F901" s="12">
        <f>ROUND(INDEX([1]Calculation!AL:AL,ROW()),1)</f>
        <v>1</v>
      </c>
      <c r="G901" s="8">
        <f>ROUND(INDEX([1]Calculation!L:L,ROW()),0)</f>
        <v>41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12</v>
      </c>
      <c r="K901" s="8">
        <f>ROUND(INDEX([1]Calculation!P:P,ROW()),0)</f>
        <v>1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Quinnipiac University</v>
      </c>
      <c r="C902" t="str">
        <f>IF(INDEX([1]Calculation!$G:$G,ROW())=0,"-",INDEX([1]Calculation!$G:$G,ROW()))</f>
        <v>A</v>
      </c>
      <c r="D902" t="str">
        <f>INDEX([1]Calculation!$J:$J,ROW())&amp;"  "&amp;INDEX([1]Calculation!$K:$K,ROW())</f>
        <v>419  rv</v>
      </c>
      <c r="E902" s="26">
        <f>INDEX([1]Calculation!$I:$I,ROW())</f>
        <v>43584</v>
      </c>
      <c r="F902" s="12">
        <f>ROUND(INDEX([1]Calculation!AL:AL,ROW()),1)</f>
        <v>0</v>
      </c>
      <c r="G902" s="8">
        <f>ROUND(INDEX([1]Calculation!L:L,ROW()),0)</f>
        <v>38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10</v>
      </c>
      <c r="K902" s="8">
        <f>ROUND(INDEX([1]Calculation!P:P,ROW()),0)</f>
        <v>1</v>
      </c>
      <c r="L902" s="8">
        <f>ROUND(INDEX([1]Calculation!Q:Q,ROW()),0)</f>
        <v>11</v>
      </c>
      <c r="M902" s="8">
        <f>ROUND(INDEX([1]Calculation!R:R,ROW()),0)</f>
        <v>0</v>
      </c>
      <c r="N902" s="8">
        <f>ROUND(INDEX([1]Calculation!S:S,ROW()),0)</f>
        <v>12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741  rv</v>
      </c>
      <c r="E903" s="26">
        <f>INDEX([1]Calculation!$I:$I,ROW())</f>
        <v>43583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5</v>
      </c>
      <c r="K903" s="8">
        <f>ROUND(INDEX([1]Calculation!P:P,ROW()),0)</f>
        <v>1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6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SSRS</v>
      </c>
      <c r="C904" t="str">
        <f>IF(INDEX([1]Calculation!$G:$G,ROW())=0,"-",INDEX([1]Calculation!$G:$G,ROW()))</f>
        <v>A/B</v>
      </c>
      <c r="D904" t="str">
        <f>INDEX([1]Calculation!$J:$J,ROW())&amp;"  "&amp;INDEX([1]Calculation!$K:$K,ROW())</f>
        <v>411  rv</v>
      </c>
      <c r="E904" s="26">
        <f>INDEX([1]Calculation!$I:$I,ROW())</f>
        <v>43583</v>
      </c>
      <c r="F904" s="12">
        <f>ROUND(INDEX([1]Calculation!AL:AL,ROW()),1)</f>
        <v>0</v>
      </c>
      <c r="G904" s="8">
        <f>ROUND(INDEX([1]Calculation!L:L,ROW()),0)</f>
        <v>39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7</v>
      </c>
      <c r="K904" s="8">
        <f>ROUND(INDEX([1]Calculation!P:P,ROW()),0)</f>
        <v>2</v>
      </c>
      <c r="L904" s="8">
        <f>ROUND(INDEX([1]Calculation!Q:Q,ROW()),0)</f>
        <v>15</v>
      </c>
      <c r="M904" s="8">
        <f>ROUND(INDEX([1]Calculation!R:R,ROW()),0)</f>
        <v>0</v>
      </c>
      <c r="N904" s="8">
        <f>ROUND(INDEX([1]Calculation!S:S,ROW()),0)</f>
        <v>8</v>
      </c>
      <c r="O904" s="8">
        <f>ROUND(INDEX([1]Calculation!T:T,ROW()),0)</f>
        <v>1</v>
      </c>
    </row>
    <row r="905" spans="1:15">
      <c r="A905" t="str">
        <f>INDEX([1]Calculation!$F:$F,ROW())</f>
        <v>New Hampshire</v>
      </c>
      <c r="B905" t="str">
        <f>INDEX([1]Calculation!$D:$D,ROW())</f>
        <v>Suffolk University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429  lv</v>
      </c>
      <c r="E905" s="26">
        <f>INDEX([1]Calculation!$I:$I,ROW())</f>
        <v>43583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12</v>
      </c>
      <c r="K905" s="8">
        <f>ROUND(INDEX([1]Calculation!P:P,ROW()),0)</f>
        <v>1</v>
      </c>
      <c r="L905" s="8">
        <f>ROUND(INDEX([1]Calculation!Q:Q,ROW()),0)</f>
        <v>12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15475  lv</v>
      </c>
      <c r="E906" s="26">
        <f>INDEX([1]Calculation!$I:$I,ROW())</f>
        <v>43583</v>
      </c>
      <c r="F906" s="12">
        <f>ROUND(INDEX([1]Calculation!AL:AL,ROW()),1)</f>
        <v>0</v>
      </c>
      <c r="G906" s="8">
        <f>ROUND(INDEX([1]Calculation!L:L,ROW()),0)</f>
        <v>36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8</v>
      </c>
      <c r="K906" s="8">
        <f>ROUND(INDEX([1]Calculation!P:P,ROW()),0)</f>
        <v>2</v>
      </c>
      <c r="L906" s="8">
        <f>ROUND(INDEX([1]Calculation!Q:Q,ROW()),0)</f>
        <v>22</v>
      </c>
      <c r="M906" s="8">
        <f>ROUND(INDEX([1]Calculation!R:R,ROW()),0)</f>
        <v>0</v>
      </c>
      <c r="N906" s="8">
        <f>ROUND(INDEX([1]Calculation!S:S,ROW()),0)</f>
        <v>9</v>
      </c>
      <c r="O906" s="8">
        <f>ROUND(INDEX([1]Calculation!T:T,ROW()),0)</f>
        <v>2</v>
      </c>
    </row>
    <row r="907" spans="1:15">
      <c r="A907" t="str">
        <f>INDEX([1]Calculation!$F:$F,ROW())</f>
        <v>Texas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342  lv</v>
      </c>
      <c r="E907" s="26">
        <f>INDEX([1]Calculation!$I:$I,ROW())</f>
        <v>43583</v>
      </c>
      <c r="F907" s="12">
        <f>ROUND(INDEX([1]Calculation!AL:AL,ROW()),1)</f>
        <v>0.2</v>
      </c>
      <c r="G907" s="8">
        <f>ROUND(INDEX([1]Calculation!L:L,ROW()),0)</f>
        <v>23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3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3</v>
      </c>
    </row>
    <row r="908" spans="1:15">
      <c r="A908" t="str">
        <f>INDEX([1]Calculation!$F:$F,ROW())</f>
        <v>US</v>
      </c>
      <c r="B908" t="str">
        <f>INDEX([1]Calculation!$D:$D,ROW())</f>
        <v>ABC News/Washington Post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427  a</v>
      </c>
      <c r="E908" s="26">
        <f>INDEX([1]Calculation!$I:$I,ROW())</f>
        <v>43580</v>
      </c>
      <c r="F908" s="12">
        <f>ROUND(INDEX([1]Calculation!AL:AL,ROW()),1)</f>
        <v>0</v>
      </c>
      <c r="G908" s="8">
        <f>ROUND(INDEX([1]Calculation!L:L,ROW()),0)</f>
        <v>17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4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Ipsos</v>
      </c>
      <c r="C909" t="str">
        <f>IF(INDEX([1]Calculation!$G:$G,ROW())=0,"-",INDEX([1]Calculation!$G:$G,ROW()))</f>
        <v>B+</v>
      </c>
      <c r="D909" t="str">
        <f>INDEX([1]Calculation!$J:$J,ROW())&amp;"  "&amp;INDEX([1]Calculation!$K:$K,ROW())</f>
        <v>2237  a</v>
      </c>
      <c r="E909" s="26">
        <f>INDEX([1]Calculation!$I:$I,ROW())</f>
        <v>43578</v>
      </c>
      <c r="F909" s="12">
        <f>ROUND(INDEX([1]Calculation!AL:AL,ROW()),1)</f>
        <v>0</v>
      </c>
      <c r="G909" s="8">
        <f>ROUND(INDEX([1]Calculation!L:L,ROW()),0)</f>
        <v>24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7</v>
      </c>
      <c r="K909" s="8">
        <f>ROUND(INDEX([1]Calculation!P:P,ROW()),0)</f>
        <v>1</v>
      </c>
      <c r="L909" s="8">
        <f>ROUND(INDEX([1]Calculation!Q:Q,ROW()),0)</f>
        <v>15</v>
      </c>
      <c r="M909" s="8">
        <f>ROUND(INDEX([1]Calculation!R:R,ROW()),0)</f>
        <v>0</v>
      </c>
      <c r="N909" s="8">
        <f>ROUND(INDEX([1]Calculation!S:S,ROW()),0)</f>
        <v>5</v>
      </c>
      <c r="O909" s="8">
        <f>ROUND(INDEX([1]Calculation!T:T,ROW()),0)</f>
        <v>1</v>
      </c>
    </row>
    <row r="910" spans="1:15">
      <c r="A910" t="str">
        <f>INDEX([1]Calculation!$F:$F,ROW())</f>
        <v>Texas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1578  lv</v>
      </c>
      <c r="E910" s="26">
        <f>INDEX([1]Calculation!$I:$I,ROW())</f>
        <v>43577</v>
      </c>
      <c r="F910" s="12">
        <f>ROUND(INDEX([1]Calculation!AL:AL,ROW()),1)</f>
        <v>0</v>
      </c>
      <c r="G910" s="8">
        <f>ROUND(INDEX([1]Calculation!L:L,ROW()),0)</f>
        <v>0</v>
      </c>
      <c r="H910" s="8">
        <f>ROUND(INDEX([1]Calculation!M:M,ROW()),0)</f>
        <v>0</v>
      </c>
      <c r="I910" s="8">
        <f>ROUND(INDEX([1]Calculation!N:N,ROW()),0)</f>
        <v>4</v>
      </c>
      <c r="J910" s="8">
        <f>ROUND(INDEX([1]Calculation!O:O,ROW()),0)</f>
        <v>21</v>
      </c>
      <c r="K910" s="8">
        <f>ROUND(INDEX([1]Calculation!P:P,ROW()),0)</f>
        <v>1</v>
      </c>
      <c r="L910" s="8">
        <f>ROUND(INDEX([1]Calculation!Q:Q,ROW()),0)</f>
        <v>23</v>
      </c>
      <c r="M910" s="8">
        <f>ROUND(INDEX([1]Calculation!R:R,ROW()),0)</f>
        <v>0</v>
      </c>
      <c r="N910" s="8">
        <f>ROUND(INDEX([1]Calculation!S:S,ROW()),0)</f>
        <v>5</v>
      </c>
      <c r="O910" s="8">
        <f>ROUND(INDEX([1]Calculation!T:T,ROW()),0)</f>
        <v>0</v>
      </c>
    </row>
    <row r="911" spans="1:15">
      <c r="A911" t="str">
        <f>INDEX([1]Calculation!$F:$F,ROW())</f>
        <v>Texas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1578  lv</v>
      </c>
      <c r="E911" s="26">
        <f>INDEX([1]Calculation!$I:$I,ROW())</f>
        <v>43577</v>
      </c>
      <c r="F911" s="12">
        <f>ROUND(INDEX([1]Calculation!AL:AL,ROW()),1)</f>
        <v>0.2</v>
      </c>
      <c r="G911" s="8">
        <f>ROUND(INDEX([1]Calculation!L:L,ROW()),0)</f>
        <v>20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15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14335  lv</v>
      </c>
      <c r="E912" s="26">
        <f>INDEX([1]Calculation!$I:$I,ROW())</f>
        <v>43576</v>
      </c>
      <c r="F912" s="12">
        <f>ROUND(INDEX([1]Calculation!AL:AL,ROW()),1)</f>
        <v>0</v>
      </c>
      <c r="G912" s="8">
        <f>ROUND(INDEX([1]Calculation!L:L,ROW()),0)</f>
        <v>30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9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Echelon Insights</v>
      </c>
      <c r="C913" t="str">
        <f>IF(INDEX([1]Calculation!$G:$G,ROW())=0,"-",INDEX([1]Calculation!$G:$G,ROW()))</f>
        <v>-</v>
      </c>
      <c r="D913" t="str">
        <f>INDEX([1]Calculation!$J:$J,ROW())&amp;"  "&amp;INDEX([1]Calculation!$K:$K,ROW())</f>
        <v>499  rv</v>
      </c>
      <c r="E913" s="26">
        <f>INDEX([1]Calculation!$I:$I,ROW())</f>
        <v>43574</v>
      </c>
      <c r="F913" s="12">
        <f>ROUND(INDEX([1]Calculation!AL:AL,ROW()),1)</f>
        <v>0</v>
      </c>
      <c r="G913" s="8">
        <f>ROUND(INDEX([1]Calculation!L:L,ROW()),0)</f>
        <v>26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22</v>
      </c>
      <c r="M913" s="8">
        <f>ROUND(INDEX([1]Calculation!R:R,ROW()),0)</f>
        <v>0</v>
      </c>
      <c r="N913" s="8">
        <f>ROUND(INDEX([1]Calculation!S:S,ROW()),0)</f>
        <v>3</v>
      </c>
      <c r="O913" s="8">
        <f>ROUND(INDEX([1]Calculation!T:T,ROW()),0)</f>
        <v>2</v>
      </c>
    </row>
    <row r="914" spans="1:15">
      <c r="A914" t="str">
        <f>INDEX([1]Calculation!$F:$F,ROW())</f>
        <v>New Hampshire</v>
      </c>
      <c r="B914" t="str">
        <f>INDEX([1]Calculation!$D:$D,ROW())</f>
        <v>University of New Hampshire</v>
      </c>
      <c r="C914" t="str">
        <f>IF(INDEX([1]Calculation!$G:$G,ROW())=0,"-",INDEX([1]Calculation!$G:$G,ROW()))</f>
        <v>B</v>
      </c>
      <c r="D914" t="str">
        <f>INDEX([1]Calculation!$J:$J,ROW())&amp;"  "&amp;INDEX([1]Calculation!$K:$K,ROW())</f>
        <v>241  lv</v>
      </c>
      <c r="E914" s="26">
        <f>INDEX([1]Calculation!$I:$I,ROW())</f>
        <v>43573</v>
      </c>
      <c r="F914" s="12">
        <f>ROUND(INDEX([1]Calculation!AL:AL,ROW()),1)</f>
        <v>0</v>
      </c>
      <c r="G914" s="8">
        <f>ROUND(INDEX([1]Calculation!L:L,ROW()),0)</f>
        <v>12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11</v>
      </c>
      <c r="K914" s="8">
        <f>ROUND(INDEX([1]Calculation!P:P,ROW()),0)</f>
        <v>1</v>
      </c>
      <c r="L914" s="8">
        <f>ROUND(INDEX([1]Calculation!Q:Q,ROW()),0)</f>
        <v>18</v>
      </c>
      <c r="M914" s="8">
        <f>ROUND(INDEX([1]Calculation!R:R,ROW()),0)</f>
        <v>0</v>
      </c>
      <c r="N914" s="8">
        <f>ROUND(INDEX([1]Calculation!S:S,ROW()),0)</f>
        <v>3</v>
      </c>
      <c r="O914" s="8">
        <f>ROUND(INDEX([1]Calculation!T:T,ROW()),0)</f>
        <v>0</v>
      </c>
    </row>
    <row r="915" spans="1:15">
      <c r="A915" t="str">
        <f>INDEX([1]Calculation!$F:$F,ROW())</f>
        <v>Wisconsin</v>
      </c>
      <c r="B915" t="str">
        <f>INDEX([1]Calculation!$D:$D,ROW())</f>
        <v>Zogby Interactive/JZ Analytics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485  lv</v>
      </c>
      <c r="E915" s="26">
        <f>INDEX([1]Calculation!$I:$I,ROW())</f>
        <v>43573</v>
      </c>
      <c r="F915" s="12">
        <f>ROUND(INDEX([1]Calculation!AL:AL,ROW()),1)</f>
        <v>0.1</v>
      </c>
      <c r="G915" s="8">
        <f>ROUND(INDEX([1]Calculation!L:L,ROW()),0)</f>
        <v>24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10</v>
      </c>
      <c r="K915" s="8">
        <f>ROUND(INDEX([1]Calculation!P:P,ROW()),0)</f>
        <v>4</v>
      </c>
      <c r="L915" s="8">
        <f>ROUND(INDEX([1]Calculation!Q:Q,ROW()),0)</f>
        <v>20</v>
      </c>
      <c r="M915" s="8">
        <f>ROUND(INDEX([1]Calculation!R:R,ROW()),0)</f>
        <v>0</v>
      </c>
      <c r="N915" s="8">
        <f>ROUND(INDEX([1]Calculation!S:S,ROW()),0)</f>
        <v>6</v>
      </c>
      <c r="O915" s="8">
        <f>ROUND(INDEX([1]Calculation!T:T,ROW()),0)</f>
        <v>1</v>
      </c>
    </row>
    <row r="916" spans="1:15">
      <c r="A916" t="str">
        <f>INDEX([1]Calculation!$F:$F,ROW())</f>
        <v>New Hampshire</v>
      </c>
      <c r="B916" t="str">
        <f>INDEX([1]Calculation!$D:$D,ROW())</f>
        <v>University of New Hampshire</v>
      </c>
      <c r="C916" t="str">
        <f>IF(INDEX([1]Calculation!$G:$G,ROW())=0,"-",INDEX([1]Calculation!$G:$G,ROW()))</f>
        <v>B</v>
      </c>
      <c r="D916" t="str">
        <f>INDEX([1]Calculation!$J:$J,ROW())&amp;"  "&amp;INDEX([1]Calculation!$K:$K,ROW())</f>
        <v>241  lv</v>
      </c>
      <c r="E916" s="26">
        <f>INDEX([1]Calculation!$I:$I,ROW())</f>
        <v>43573</v>
      </c>
      <c r="F916" s="12">
        <f>ROUND(INDEX([1]Calculation!AL:AL,ROW()),1)</f>
        <v>0</v>
      </c>
      <c r="G916" s="8">
        <f>ROUND(INDEX([1]Calculation!L:L,ROW()),0)</f>
        <v>18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15</v>
      </c>
      <c r="K916" s="8">
        <f>ROUND(INDEX([1]Calculation!P:P,ROW()),0)</f>
        <v>2</v>
      </c>
      <c r="L916" s="8">
        <f>ROUND(INDEX([1]Calculation!Q:Q,ROW()),0)</f>
        <v>30</v>
      </c>
      <c r="M916" s="8">
        <f>ROUND(INDEX([1]Calculation!R:R,ROW()),0)</f>
        <v>0</v>
      </c>
      <c r="N916" s="8">
        <f>ROUND(INDEX([1]Calculation!S:S,ROW()),0)</f>
        <v>5</v>
      </c>
      <c r="O916" s="8">
        <f>ROUND(INDEX([1]Calculation!T:T,ROW()),0)</f>
        <v>2</v>
      </c>
    </row>
    <row r="917" spans="1:15">
      <c r="A917" t="str">
        <f>INDEX([1]Calculation!$F:$F,ROW())</f>
        <v>Iowa</v>
      </c>
      <c r="B917" t="str">
        <f>INDEX([1]Calculation!$D:$D,ROW())</f>
        <v>Gravis Marketing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590  lv</v>
      </c>
      <c r="E917" s="26">
        <f>INDEX([1]Calculation!$I:$I,ROW())</f>
        <v>43573</v>
      </c>
      <c r="F917" s="12">
        <f>ROUND(INDEX([1]Calculation!AL:AL,ROW()),1)</f>
        <v>1.2</v>
      </c>
      <c r="G917" s="8">
        <f>ROUND(INDEX([1]Calculation!L:L,ROW()),0)</f>
        <v>19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14</v>
      </c>
      <c r="K917" s="8">
        <f>ROUND(INDEX([1]Calculation!P:P,ROW()),0)</f>
        <v>4</v>
      </c>
      <c r="L917" s="8">
        <f>ROUND(INDEX([1]Calculation!Q:Q,ROW()),0)</f>
        <v>19</v>
      </c>
      <c r="M917" s="8">
        <f>ROUND(INDEX([1]Calculation!R:R,ROW()),0)</f>
        <v>0</v>
      </c>
      <c r="N917" s="8">
        <f>ROUND(INDEX([1]Calculation!S:S,ROW()),0)</f>
        <v>6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USC Dornsife/LA Times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1131  lv</v>
      </c>
      <c r="E918" s="26">
        <f>INDEX([1]Calculation!$I:$I,ROW())</f>
        <v>43570</v>
      </c>
      <c r="F918" s="12">
        <f>ROUND(INDEX([1]Calculation!AL:AL,ROW()),1)</f>
        <v>0</v>
      </c>
      <c r="G918" s="8">
        <f>ROUND(INDEX([1]Calculation!L:L,ROW()),0)</f>
        <v>30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2</v>
      </c>
      <c r="L918" s="8">
        <f>ROUND(INDEX([1]Calculation!Q:Q,ROW()),0)</f>
        <v>19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2</v>
      </c>
    </row>
    <row r="919" spans="1:15">
      <c r="A919" t="str">
        <f>INDEX([1]Calculation!$F:$F,ROW())</f>
        <v>US</v>
      </c>
      <c r="B919" t="str">
        <f>INDEX([1]Calculation!$D:$D,ROW())</f>
        <v>Monmouth University</v>
      </c>
      <c r="C919" t="str">
        <f>IF(INDEX([1]Calculation!$G:$G,ROW())=0,"-",INDEX([1]Calculation!$G:$G,ROW()))</f>
        <v>A+</v>
      </c>
      <c r="D919" t="str">
        <f>INDEX([1]Calculation!$J:$J,ROW())&amp;"  "&amp;INDEX([1]Calculation!$K:$K,ROW())</f>
        <v>330  rv</v>
      </c>
      <c r="E919" s="26">
        <f>INDEX([1]Calculation!$I:$I,ROW())</f>
        <v>43570</v>
      </c>
      <c r="F919" s="12">
        <f>ROUND(INDEX([1]Calculation!AL:AL,ROW()),1)</f>
        <v>0</v>
      </c>
      <c r="G919" s="8">
        <f>ROUND(INDEX([1]Calculation!L:L,ROW()),0)</f>
        <v>0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11</v>
      </c>
      <c r="K919" s="8">
        <f>ROUND(INDEX([1]Calculation!P:P,ROW()),0)</f>
        <v>2</v>
      </c>
      <c r="L919" s="8">
        <f>ROUND(INDEX([1]Calculation!Q:Q,ROW()),0)</f>
        <v>27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Monmouth University</v>
      </c>
      <c r="C920" t="str">
        <f>IF(INDEX([1]Calculation!$G:$G,ROW())=0,"-",INDEX([1]Calculation!$G:$G,ROW()))</f>
        <v>A+</v>
      </c>
      <c r="D920" t="str">
        <f>INDEX([1]Calculation!$J:$J,ROW())&amp;"  "&amp;INDEX([1]Calculation!$K:$K,ROW())</f>
        <v>330  rv</v>
      </c>
      <c r="E920" s="26">
        <f>INDEX([1]Calculation!$I:$I,ROW())</f>
        <v>43570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6</v>
      </c>
      <c r="O920" s="8">
        <f>ROUND(INDEX([1]Calculation!T:T,ROW()),0)</f>
        <v>0</v>
      </c>
    </row>
    <row r="921" spans="1:15">
      <c r="A921" t="str">
        <f>INDEX([1]Calculation!$F:$F,ROW())</f>
        <v>US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2518  lv</v>
      </c>
      <c r="E921" s="26">
        <f>INDEX([1]Calculation!$I:$I,ROW())</f>
        <v>43570</v>
      </c>
      <c r="F921" s="12">
        <f>ROUND(INDEX([1]Calculation!AL:AL,ROW()),1)</f>
        <v>0</v>
      </c>
      <c r="G921" s="8">
        <f>ROUND(INDEX([1]Calculation!L:L,ROW()),0)</f>
        <v>21</v>
      </c>
      <c r="H921" s="8">
        <f>ROUND(INDEX([1]Calculation!M:M,ROW()),0)</f>
        <v>0</v>
      </c>
      <c r="I921" s="8">
        <f>ROUND(INDEX([1]Calculation!N:N,ROW()),0)</f>
        <v>4</v>
      </c>
      <c r="J921" s="8">
        <f>ROUND(INDEX([1]Calculation!O:O,ROW()),0)</f>
        <v>17</v>
      </c>
      <c r="K921" s="8">
        <f>ROUND(INDEX([1]Calculation!P:P,ROW()),0)</f>
        <v>2</v>
      </c>
      <c r="L921" s="8">
        <f>ROUND(INDEX([1]Calculation!Q:Q,ROW()),0)</f>
        <v>20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2</v>
      </c>
    </row>
    <row r="922" spans="1:15">
      <c r="A922" t="str">
        <f>INDEX([1]Calculation!$F:$F,ROW())</f>
        <v>US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2518  lv</v>
      </c>
      <c r="E922" s="26">
        <f>INDEX([1]Calculation!$I:$I,ROW())</f>
        <v>43570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5</v>
      </c>
      <c r="J922" s="8">
        <f>ROUND(INDEX([1]Calculation!O:O,ROW()),0)</f>
        <v>21</v>
      </c>
      <c r="K922" s="8">
        <f>ROUND(INDEX([1]Calculation!P:P,ROW()),0)</f>
        <v>3</v>
      </c>
      <c r="L922" s="8">
        <f>ROUND(INDEX([1]Calculation!Q:Q,ROW()),0)</f>
        <v>26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3</v>
      </c>
    </row>
    <row r="923" spans="1:15">
      <c r="A923" t="str">
        <f>INDEX([1]Calculation!$F:$F,ROW())</f>
        <v>US</v>
      </c>
      <c r="B923" t="str">
        <f>INDEX([1]Calculation!$D:$D,ROW())</f>
        <v>USC Dornsife/LA Times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2196  lv</v>
      </c>
      <c r="E923" s="26">
        <f>INDEX([1]Calculation!$I:$I,ROW())</f>
        <v>43570</v>
      </c>
      <c r="F923" s="12">
        <f>ROUND(INDEX([1]Calculation!AL:AL,ROW()),1)</f>
        <v>0</v>
      </c>
      <c r="G923" s="8">
        <f>ROUND(INDEX([1]Calculation!L:L,ROW()),0)</f>
        <v>27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2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4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12550  lv</v>
      </c>
      <c r="E924" s="26">
        <f>INDEX([1]Calculation!$I:$I,ROW())</f>
        <v>43569</v>
      </c>
      <c r="F924" s="12">
        <f>ROUND(INDEX([1]Calculation!AL:AL,ROW()),1)</f>
        <v>0</v>
      </c>
      <c r="G924" s="8">
        <f>ROUND(INDEX([1]Calculation!L:L,ROW()),0)</f>
        <v>0</v>
      </c>
      <c r="H924" s="8">
        <f>ROUND(INDEX([1]Calculation!M:M,ROW()),0)</f>
        <v>0</v>
      </c>
      <c r="I924" s="8">
        <f>ROUND(INDEX([1]Calculation!N:N,ROW()),0)</f>
        <v>6</v>
      </c>
      <c r="J924" s="8">
        <f>ROUND(INDEX([1]Calculation!O:O,ROW()),0)</f>
        <v>9</v>
      </c>
      <c r="K924" s="8">
        <f>ROUND(INDEX([1]Calculation!P:P,ROW()),0)</f>
        <v>3</v>
      </c>
      <c r="L924" s="8">
        <f>ROUND(INDEX([1]Calculation!Q:Q,ROW()),0)</f>
        <v>35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2</v>
      </c>
    </row>
    <row r="925" spans="1:15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12550  lv</v>
      </c>
      <c r="E925" s="26">
        <f>INDEX([1]Calculation!$I:$I,ROW())</f>
        <v>43569</v>
      </c>
      <c r="F925" s="12">
        <f>ROUND(INDEX([1]Calculation!AL:AL,ROW()),1)</f>
        <v>0</v>
      </c>
      <c r="G925" s="8">
        <f>ROUND(INDEX([1]Calculation!L:L,ROW()),0)</f>
        <v>31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23</v>
      </c>
      <c r="M925" s="8">
        <f>ROUND(INDEX([1]Calculation!R:R,ROW()),0)</f>
        <v>0</v>
      </c>
      <c r="N925" s="8">
        <f>ROUND(INDEX([1]Calculation!S:S,ROW()),0)</f>
        <v>7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Emerson College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356  lv</v>
      </c>
      <c r="E926" s="26">
        <f>INDEX([1]Calculation!$I:$I,ROW())</f>
        <v>43569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9</v>
      </c>
      <c r="K926" s="8">
        <f>ROUND(INDEX([1]Calculation!P:P,ROW()),0)</f>
        <v>1</v>
      </c>
      <c r="L926" s="8">
        <f>ROUND(INDEX([1]Calculation!Q:Q,ROW()),0)</f>
        <v>29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3</v>
      </c>
    </row>
    <row r="927" spans="1:15">
      <c r="A927" t="str">
        <f>INDEX([1]Calculation!$F:$F,ROW())</f>
        <v>Pennsylvania</v>
      </c>
      <c r="B927" t="str">
        <f>INDEX([1]Calculation!$D:$D,ROW())</f>
        <v>Muhlenberg College</v>
      </c>
      <c r="C927" t="str">
        <f>IF(INDEX([1]Calculation!$G:$G,ROW())=0,"-",INDEX([1]Calculation!$G:$G,ROW()))</f>
        <v>A+</v>
      </c>
      <c r="D927" t="str">
        <f>INDEX([1]Calculation!$J:$J,ROW())&amp;"  "&amp;INDEX([1]Calculation!$K:$K,ROW())</f>
        <v>405  rv</v>
      </c>
      <c r="E927" s="26">
        <f>INDEX([1]Calculation!$I:$I,ROW())</f>
        <v>43565</v>
      </c>
      <c r="F927" s="12">
        <f>ROUND(INDEX([1]Calculation!AL:AL,ROW()),1)</f>
        <v>2.8</v>
      </c>
      <c r="G927" s="8">
        <f>ROUND(INDEX([1]Calculation!L:L,ROW()),0)</f>
        <v>28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4</v>
      </c>
      <c r="K927" s="8">
        <f>ROUND(INDEX([1]Calculation!P:P,ROW()),0)</f>
        <v>3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0</v>
      </c>
    </row>
    <row r="928" spans="1:15">
      <c r="A928" t="str">
        <f>INDEX([1]Calculation!$F:$F,ROW())</f>
        <v>Iowa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351  lv</v>
      </c>
      <c r="E928" s="26">
        <f>INDEX([1]Calculation!$I:$I,ROW())</f>
        <v>43564</v>
      </c>
      <c r="F928" s="12">
        <f>ROUND(INDEX([1]Calculation!AL:AL,ROW()),1)</f>
        <v>0</v>
      </c>
      <c r="G928" s="8">
        <f>ROUND(INDEX([1]Calculation!L:L,ROW()),0)</f>
        <v>27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9</v>
      </c>
      <c r="K928" s="8">
        <f>ROUND(INDEX([1]Calculation!P:P,ROW()),0)</f>
        <v>4</v>
      </c>
      <c r="L928" s="8">
        <f>ROUND(INDEX([1]Calculation!Q:Q,ROW()),0)</f>
        <v>16</v>
      </c>
      <c r="M928" s="8">
        <f>ROUND(INDEX([1]Calculation!R:R,ROW()),0)</f>
        <v>0</v>
      </c>
      <c r="N928" s="8">
        <f>ROUND(INDEX([1]Calculation!S:S,ROW()),0)</f>
        <v>7</v>
      </c>
      <c r="O928" s="8">
        <f>ROUND(INDEX([1]Calculation!T:T,ROW()),0)</f>
        <v>1</v>
      </c>
    </row>
    <row r="929" spans="1:15">
      <c r="A929" t="str">
        <f>INDEX([1]Calculation!$F:$F,ROW())</f>
        <v>California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2003  lv</v>
      </c>
      <c r="E929" s="26">
        <f>INDEX([1]Calculation!$I:$I,ROW())</f>
        <v>43564</v>
      </c>
      <c r="F929" s="12">
        <f>ROUND(INDEX([1]Calculation!AL:AL,ROW()),1)</f>
        <v>0</v>
      </c>
      <c r="G929" s="8">
        <f>ROUND(INDEX([1]Calculation!L:L,ROW()),0)</f>
        <v>0</v>
      </c>
      <c r="H929" s="8">
        <f>ROUND(INDEX([1]Calculation!M:M,ROW()),0)</f>
        <v>0</v>
      </c>
      <c r="I929" s="8">
        <f>ROUND(INDEX([1]Calculation!N:N,ROW()),0)</f>
        <v>5</v>
      </c>
      <c r="J929" s="8">
        <f>ROUND(INDEX([1]Calculation!O:O,ROW()),0)</f>
        <v>11</v>
      </c>
      <c r="K929" s="8">
        <f>ROUND(INDEX([1]Calculation!P:P,ROW()),0)</f>
        <v>1</v>
      </c>
      <c r="L929" s="8">
        <f>ROUND(INDEX([1]Calculation!Q:Q,ROW()),0)</f>
        <v>28</v>
      </c>
      <c r="M929" s="8">
        <f>ROUND(INDEX([1]Calculation!R:R,ROW()),0)</f>
        <v>0</v>
      </c>
      <c r="N929" s="8">
        <f>ROUND(INDEX([1]Calculation!S:S,ROW()),0)</f>
        <v>9</v>
      </c>
      <c r="O929" s="8">
        <f>ROUND(INDEX([1]Calculation!T:T,ROW()),0)</f>
        <v>1</v>
      </c>
    </row>
    <row r="930" spans="1:15">
      <c r="A930" t="str">
        <f>INDEX([1]Calculation!$F:$F,ROW())</f>
        <v>California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2003  lv</v>
      </c>
      <c r="E930" s="26">
        <f>INDEX([1]Calculation!$I:$I,ROW())</f>
        <v>43564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>
      <c r="A931" t="str">
        <f>INDEX([1]Calculation!$F:$F,ROW())</f>
        <v>New Hampshire</v>
      </c>
      <c r="B931" t="str">
        <f>INDEX([1]Calculation!$D:$D,ROW())</f>
        <v>St. Anselm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326  lv</v>
      </c>
      <c r="E931" s="26">
        <f>INDEX([1]Calculation!$I:$I,ROW())</f>
        <v>43563</v>
      </c>
      <c r="F931" s="12">
        <f>ROUND(INDEX([1]Calculation!AL:AL,ROW()),1)</f>
        <v>0</v>
      </c>
      <c r="G931" s="8">
        <f>ROUND(INDEX([1]Calculation!L:L,ROW()),0)</f>
        <v>23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11</v>
      </c>
      <c r="K931" s="8">
        <f>ROUND(INDEX([1]Calculation!P:P,ROW()),0)</f>
        <v>2</v>
      </c>
      <c r="L931" s="8">
        <f>ROUND(INDEX([1]Calculation!Q:Q,ROW()),0)</f>
        <v>16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0</v>
      </c>
    </row>
    <row r="932" spans="1:15">
      <c r="A932" t="str">
        <f>INDEX([1]Calculation!$F:$F,ROW())</f>
        <v>California</v>
      </c>
      <c r="B932" t="str">
        <f>INDEX([1]Calculation!$D:$D,ROW())</f>
        <v>Quinnipiac University</v>
      </c>
      <c r="C932" t="str">
        <f>IF(INDEX([1]Calculation!$G:$G,ROW())=0,"-",INDEX([1]Calculation!$G:$G,ROW()))</f>
        <v>A</v>
      </c>
      <c r="D932" t="str">
        <f>INDEX([1]Calculation!$J:$J,ROW())&amp;"  "&amp;INDEX([1]Calculation!$K:$K,ROW())</f>
        <v>482  rv</v>
      </c>
      <c r="E932" s="26">
        <f>INDEX([1]Calculation!$I:$I,ROW())</f>
        <v>43563</v>
      </c>
      <c r="F932" s="12">
        <f>ROUND(INDEX([1]Calculation!AL:AL,ROW()),1)</f>
        <v>0.3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7</v>
      </c>
      <c r="K932" s="8">
        <f>ROUND(INDEX([1]Calculation!P:P,ROW()),0)</f>
        <v>2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7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13644  lv</v>
      </c>
      <c r="E933" s="26">
        <f>INDEX([1]Calculation!$I:$I,ROW())</f>
        <v>43562</v>
      </c>
      <c r="F933" s="12">
        <f>ROUND(INDEX([1]Calculation!AL:AL,ROW()),1)</f>
        <v>0</v>
      </c>
      <c r="G933" s="8">
        <f>ROUND(INDEX([1]Calculation!L:L,ROW()),0)</f>
        <v>32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23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>
      <c r="A934" t="str">
        <f>INDEX([1]Calculation!$F:$F,ROW())</f>
        <v>Massachusetts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371  lv</v>
      </c>
      <c r="E934" s="26">
        <f>INDEX([1]Calculation!$I:$I,ROW())</f>
        <v>43562</v>
      </c>
      <c r="F934" s="12">
        <f>ROUND(INDEX([1]Calculation!AL:AL,ROW()),1)</f>
        <v>1.2</v>
      </c>
      <c r="G934" s="8">
        <f>ROUND(INDEX([1]Calculation!L:L,ROW()),0)</f>
        <v>23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11</v>
      </c>
      <c r="K934" s="8">
        <f>ROUND(INDEX([1]Calculation!P:P,ROW()),0)</f>
        <v>2</v>
      </c>
      <c r="L934" s="8">
        <f>ROUND(INDEX([1]Calculation!Q:Q,ROW()),0)</f>
        <v>26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370  rv</v>
      </c>
      <c r="E935" s="26">
        <f>INDEX([1]Calculation!$I:$I,ROW())</f>
        <v>43561</v>
      </c>
      <c r="F935" s="12">
        <f>ROUND(INDEX([1]Calculation!AL:AL,ROW()),1)</f>
        <v>0</v>
      </c>
      <c r="G935" s="8">
        <f>ROUND(INDEX([1]Calculation!L:L,ROW()),0)</f>
        <v>36</v>
      </c>
      <c r="H935" s="8">
        <f>ROUND(INDEX([1]Calculation!M:M,ROW()),0)</f>
        <v>0</v>
      </c>
      <c r="I935" s="8">
        <f>ROUND(INDEX([1]Calculation!N:N,ROW()),0)</f>
        <v>6</v>
      </c>
      <c r="J935" s="8">
        <f>ROUND(INDEX([1]Calculation!O:O,ROW()),0)</f>
        <v>4</v>
      </c>
      <c r="K935" s="8">
        <f>ROUND(INDEX([1]Calculation!P:P,ROW()),0)</f>
        <v>2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1</v>
      </c>
    </row>
    <row r="936" spans="1:15">
      <c r="A936" t="str">
        <f>INDEX([1]Calculation!$F:$F,ROW())</f>
        <v>South Carolina</v>
      </c>
      <c r="B936" t="str">
        <f>INDEX([1]Calculation!$D:$D,ROW())</f>
        <v>Change Research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744  lv</v>
      </c>
      <c r="E936" s="26">
        <f>INDEX([1]Calculation!$I:$I,ROW())</f>
        <v>43559</v>
      </c>
      <c r="F936" s="12">
        <f>ROUND(INDEX([1]Calculation!AL:AL,ROW()),1)</f>
        <v>0</v>
      </c>
      <c r="G936" s="8">
        <f>ROUND(INDEX([1]Calculation!L:L,ROW()),0)</f>
        <v>0</v>
      </c>
      <c r="H936" s="8">
        <f>ROUND(INDEX([1]Calculation!M:M,ROW()),0)</f>
        <v>0</v>
      </c>
      <c r="I936" s="8">
        <f>ROUND(INDEX([1]Calculation!N:N,ROW()),0)</f>
        <v>12</v>
      </c>
      <c r="J936" s="8">
        <f>ROUND(INDEX([1]Calculation!O:O,ROW()),0)</f>
        <v>12</v>
      </c>
      <c r="K936" s="8">
        <f>ROUND(INDEX([1]Calculation!P:P,ROW()),0)</f>
        <v>2</v>
      </c>
      <c r="L936" s="8">
        <f>ROUND(INDEX([1]Calculation!Q:Q,ROW()),0)</f>
        <v>24</v>
      </c>
      <c r="M936" s="8">
        <f>ROUND(INDEX([1]Calculation!R:R,ROW()),0)</f>
        <v>0</v>
      </c>
      <c r="N936" s="8">
        <f>ROUND(INDEX([1]Calculation!S:S,ROW()),0)</f>
        <v>11</v>
      </c>
      <c r="O936" s="8">
        <f>ROUND(INDEX([1]Calculation!T:T,ROW()),0)</f>
        <v>1</v>
      </c>
    </row>
    <row r="937" spans="1:15">
      <c r="A937" t="str">
        <f>INDEX([1]Calculation!$F:$F,ROW())</f>
        <v>South Carolina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744  lv</v>
      </c>
      <c r="E937" s="26">
        <f>INDEX([1]Calculation!$I:$I,ROW())</f>
        <v>43559</v>
      </c>
      <c r="F937" s="12">
        <f>ROUND(INDEX([1]Calculation!AL:AL,ROW()),1)</f>
        <v>0</v>
      </c>
      <c r="G937" s="8">
        <f>ROUND(INDEX([1]Calculation!L:L,ROW()),0)</f>
        <v>32</v>
      </c>
      <c r="H937" s="8">
        <f>ROUND(INDEX([1]Calculation!M:M,ROW()),0)</f>
        <v>0</v>
      </c>
      <c r="I937" s="8">
        <f>ROUND(INDEX([1]Calculation!N:N,ROW()),0)</f>
        <v>9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743  rv</v>
      </c>
      <c r="E938" s="26">
        <f>INDEX([1]Calculation!$I:$I,ROW())</f>
        <v>43555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3</v>
      </c>
      <c r="K938" s="8">
        <f>ROUND(INDEX([1]Calculation!P:P,ROW()),0)</f>
        <v>2</v>
      </c>
      <c r="L938" s="8">
        <f>ROUND(INDEX([1]Calculation!Q:Q,ROW()),0)</f>
        <v>18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Morning Consult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12940  lv</v>
      </c>
      <c r="E939" s="26">
        <f>INDEX([1]Calculation!$I:$I,ROW())</f>
        <v>43555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3</v>
      </c>
      <c r="K939" s="8">
        <f>ROUND(INDEX([1]Calculation!P:P,ROW()),0)</f>
        <v>2</v>
      </c>
      <c r="L939" s="8">
        <f>ROUND(INDEX([1]Calculation!Q:Q,ROW()),0)</f>
        <v>25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Nevada</v>
      </c>
      <c r="B940" t="str">
        <f>INDEX([1]Calculation!$D:$D,ROW())</f>
        <v>Emerson College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310  lv</v>
      </c>
      <c r="E940" s="26">
        <f>INDEX([1]Calculation!$I:$I,ROW())</f>
        <v>43554</v>
      </c>
      <c r="F940" s="12">
        <f>ROUND(INDEX([1]Calculation!AL:AL,ROW()),1)</f>
        <v>0.1</v>
      </c>
      <c r="G940" s="8">
        <f>ROUND(INDEX([1]Calculation!L:L,ROW()),0)</f>
        <v>26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5</v>
      </c>
      <c r="K940" s="8">
        <f>ROUND(INDEX([1]Calculation!P:P,ROW()),0)</f>
        <v>2</v>
      </c>
      <c r="L940" s="8">
        <f>ROUND(INDEX([1]Calculation!Q:Q,ROW()),0)</f>
        <v>23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3</v>
      </c>
    </row>
    <row r="941" spans="1:15">
      <c r="A941" t="str">
        <f>INDEX([1]Calculation!$F:$F,ROW())</f>
        <v>Pennsylvania</v>
      </c>
      <c r="B941" t="str">
        <f>INDEX([1]Calculation!$D:$D,ROW())</f>
        <v>Emerson College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359  lv</v>
      </c>
      <c r="E941" s="26">
        <f>INDEX([1]Calculation!$I:$I,ROW())</f>
        <v>43552</v>
      </c>
      <c r="F941" s="12">
        <f>ROUND(INDEX([1]Calculation!AL:AL,ROW()),1)</f>
        <v>1.1000000000000001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6</v>
      </c>
      <c r="K941" s="8">
        <f>ROUND(INDEX([1]Calculation!P:P,ROW()),0)</f>
        <v>0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263  rv</v>
      </c>
      <c r="E942" s="26">
        <f>INDEX([1]Calculation!$I:$I,ROW())</f>
        <v>43550</v>
      </c>
      <c r="F942" s="12">
        <f>ROUND(INDEX([1]Calculation!AL:AL,ROW()),1)</f>
        <v>0</v>
      </c>
      <c r="G942" s="8">
        <f>ROUND(INDEX([1]Calculation!L:L,ROW()),0)</f>
        <v>35</v>
      </c>
      <c r="H942" s="8">
        <f>ROUND(INDEX([1]Calculation!M:M,ROW()),0)</f>
        <v>1</v>
      </c>
      <c r="I942" s="8">
        <f>ROUND(INDEX([1]Calculation!N:N,ROW()),0)</f>
        <v>4</v>
      </c>
      <c r="J942" s="8">
        <f>ROUND(INDEX([1]Calculation!O:O,ROW()),0)</f>
        <v>2</v>
      </c>
      <c r="K942" s="8">
        <f>ROUND(INDEX([1]Calculation!P:P,ROW()),0)</f>
        <v>2</v>
      </c>
      <c r="L942" s="8">
        <f>ROUND(INDEX([1]Calculation!Q:Q,ROW()),0)</f>
        <v>17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1</v>
      </c>
    </row>
    <row r="943" spans="1:15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273  rv</v>
      </c>
      <c r="E943" s="26">
        <f>INDEX([1]Calculation!$I:$I,ROW())</f>
        <v>43550</v>
      </c>
      <c r="F943" s="12">
        <f>ROUND(INDEX([1]Calculation!AL:AL,ROW()),1)</f>
        <v>0</v>
      </c>
      <c r="G943" s="8">
        <f>ROUND(INDEX([1]Calculation!L:L,ROW()),0)</f>
        <v>26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2</v>
      </c>
      <c r="K943" s="8">
        <f>ROUND(INDEX([1]Calculation!P:P,ROW()),0)</f>
        <v>1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2</v>
      </c>
    </row>
    <row r="944" spans="1:15">
      <c r="A944" t="str">
        <f>INDEX([1]Calculation!$F:$F,ROW())</f>
        <v>US</v>
      </c>
      <c r="B944" t="str">
        <f>INDEX([1]Calculation!$D:$D,ROW())</f>
        <v>Quinnipiac University</v>
      </c>
      <c r="C944" t="str">
        <f>IF(INDEX([1]Calculation!$G:$G,ROW())=0,"-",INDEX([1]Calculation!$G:$G,ROW()))</f>
        <v>A</v>
      </c>
      <c r="D944" t="str">
        <f>INDEX([1]Calculation!$J:$J,ROW())&amp;"  "&amp;INDEX([1]Calculation!$K:$K,ROW())</f>
        <v>559  rv</v>
      </c>
      <c r="E944" s="26">
        <f>INDEX([1]Calculation!$I:$I,ROW())</f>
        <v>43549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2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4</v>
      </c>
      <c r="O944" s="8">
        <f>ROUND(INDEX([1]Calculation!T:T,ROW()),0)</f>
        <v>0</v>
      </c>
    </row>
    <row r="945" spans="1:15">
      <c r="A945" t="str">
        <f>INDEX([1]Calculation!$F:$F,ROW())</f>
        <v>Iowa</v>
      </c>
      <c r="B945" t="str">
        <f>INDEX([1]Calculation!$D:$D,ROW())</f>
        <v>David Binder Research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500  lv</v>
      </c>
      <c r="E945" s="26">
        <f>INDEX([1]Calculation!$I:$I,ROW())</f>
        <v>43548</v>
      </c>
      <c r="F945" s="12">
        <f>ROUND(INDEX([1]Calculation!AL:AL,ROW()),1)</f>
        <v>0</v>
      </c>
      <c r="G945" s="8">
        <f>ROUND(INDEX([1]Calculation!L:L,ROW()),0)</f>
        <v>25</v>
      </c>
      <c r="H945" s="8">
        <f>ROUND(INDEX([1]Calculation!M:M,ROW()),0)</f>
        <v>0</v>
      </c>
      <c r="I945" s="8">
        <f>ROUND(INDEX([1]Calculation!N:N,ROW()),0)</f>
        <v>7</v>
      </c>
      <c r="J945" s="8">
        <f>ROUND(INDEX([1]Calculation!O:O,ROW()),0)</f>
        <v>6</v>
      </c>
      <c r="K945" s="8">
        <f>ROUND(INDEX([1]Calculation!P:P,ROW()),0)</f>
        <v>6</v>
      </c>
      <c r="L945" s="8">
        <f>ROUND(INDEX([1]Calculation!Q:Q,ROW()),0)</f>
        <v>17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13725  lv</v>
      </c>
      <c r="E946" s="26">
        <f>INDEX([1]Calculation!$I:$I,ROW())</f>
        <v>43548</v>
      </c>
      <c r="F946" s="12">
        <f>ROUND(INDEX([1]Calculation!AL:AL,ROW()),1)</f>
        <v>0</v>
      </c>
      <c r="G946" s="8">
        <f>ROUND(INDEX([1]Calculation!L:L,ROW()),0)</f>
        <v>35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2</v>
      </c>
      <c r="K946" s="8">
        <f>ROUND(INDEX([1]Calculation!P:P,ROW()),0)</f>
        <v>2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0</v>
      </c>
    </row>
    <row r="947" spans="1:15">
      <c r="A947" t="str">
        <f>INDEX([1]Calculation!$F:$F,ROW())</f>
        <v>US</v>
      </c>
      <c r="B947" t="str">
        <f>INDEX([1]Calculation!$D:$D,ROW())</f>
        <v>McLaughlin &amp; Associates</v>
      </c>
      <c r="C947" t="str">
        <f>IF(INDEX([1]Calculation!$G:$G,ROW())=0,"-",INDEX([1]Calculation!$G:$G,ROW()))</f>
        <v>C/D</v>
      </c>
      <c r="D947" t="str">
        <f>INDEX([1]Calculation!$J:$J,ROW())&amp;"  "&amp;INDEX([1]Calculation!$K:$K,ROW())</f>
        <v>447  lv</v>
      </c>
      <c r="E947" s="26">
        <f>INDEX([1]Calculation!$I:$I,ROW())</f>
        <v>43548</v>
      </c>
      <c r="F947" s="12">
        <f>ROUND(INDEX([1]Calculation!AL:AL,ROW()),1)</f>
        <v>0</v>
      </c>
      <c r="G947" s="8">
        <f>ROUND(INDEX([1]Calculation!L:L,ROW()),0)</f>
        <v>28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3</v>
      </c>
      <c r="K947" s="8">
        <f>ROUND(INDEX([1]Calculation!P:P,ROW()),0)</f>
        <v>1</v>
      </c>
      <c r="L947" s="8">
        <f>ROUND(INDEX([1]Calculation!Q:Q,ROW()),0)</f>
        <v>17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0</v>
      </c>
    </row>
    <row r="948" spans="1:15">
      <c r="A948" t="str">
        <f>INDEX([1]Calculation!$F:$F,ROW())</f>
        <v>Iowa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249  lv</v>
      </c>
      <c r="E948" s="26">
        <f>INDEX([1]Calculation!$I:$I,ROW())</f>
        <v>43548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6</v>
      </c>
      <c r="J948" s="8">
        <f>ROUND(INDEX([1]Calculation!O:O,ROW()),0)</f>
        <v>11</v>
      </c>
      <c r="K948" s="8">
        <f>ROUND(INDEX([1]Calculation!P:P,ROW()),0)</f>
        <v>2</v>
      </c>
      <c r="L948" s="8">
        <f>ROUND(INDEX([1]Calculation!Q:Q,ROW()),0)</f>
        <v>24</v>
      </c>
      <c r="M948" s="8">
        <f>ROUND(INDEX([1]Calculation!R:R,ROW()),0)</f>
        <v>0</v>
      </c>
      <c r="N948" s="8">
        <f>ROUND(INDEX([1]Calculation!S:S,ROW()),0)</f>
        <v>9</v>
      </c>
      <c r="O948" s="8">
        <f>ROUND(INDEX([1]Calculation!T:T,ROW()),0)</f>
        <v>0</v>
      </c>
    </row>
    <row r="949" spans="1:15">
      <c r="A949" t="str">
        <f>INDEX([1]Calculation!$F:$F,ROW())</f>
        <v>Alabama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1200  lv</v>
      </c>
      <c r="E949" s="26">
        <f>INDEX([1]Calculation!$I:$I,ROW())</f>
        <v>43547</v>
      </c>
      <c r="F949" s="12">
        <f>ROUND(INDEX([1]Calculation!AL:AL,ROW()),1)</f>
        <v>1.1000000000000001</v>
      </c>
      <c r="G949" s="8">
        <f>ROUND(INDEX([1]Calculation!L:L,ROW()),0)</f>
        <v>42</v>
      </c>
      <c r="H949" s="8">
        <f>ROUND(INDEX([1]Calculation!M:M,ROW()),0)</f>
        <v>0</v>
      </c>
      <c r="I949" s="8">
        <f>ROUND(INDEX([1]Calculation!N:N,ROW()),0)</f>
        <v>9</v>
      </c>
      <c r="J949" s="8">
        <f>ROUND(INDEX([1]Calculation!O:O,ROW()),0)</f>
        <v>3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6</v>
      </c>
      <c r="O949" s="8">
        <f>ROUND(INDEX([1]Calculation!T:T,ROW()),0)</f>
        <v>1</v>
      </c>
    </row>
    <row r="950" spans="1:15">
      <c r="A950" t="str">
        <f>INDEX([1]Calculation!$F:$F,ROW())</f>
        <v>Alabama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1200  lv</v>
      </c>
      <c r="E950" s="26">
        <f>INDEX([1]Calculation!$I:$I,ROW())</f>
        <v>43547</v>
      </c>
      <c r="F950" s="12">
        <f>ROUND(INDEX([1]Calculation!AL:AL,ROW()),1)</f>
        <v>0</v>
      </c>
      <c r="G950" s="8">
        <f>ROUND(INDEX([1]Calculation!L:L,ROW()),0)</f>
        <v>0</v>
      </c>
      <c r="H950" s="8">
        <f>ROUND(INDEX([1]Calculation!M:M,ROW()),0)</f>
        <v>0</v>
      </c>
      <c r="I950" s="8">
        <f>ROUND(INDEX([1]Calculation!N:N,ROW()),0)</f>
        <v>14</v>
      </c>
      <c r="J950" s="8">
        <f>ROUND(INDEX([1]Calculation!O:O,ROW()),0)</f>
        <v>4</v>
      </c>
      <c r="K950" s="8">
        <f>ROUND(INDEX([1]Calculation!P:P,ROW()),0)</f>
        <v>2</v>
      </c>
      <c r="L950" s="8">
        <f>ROUND(INDEX([1]Calculation!Q:Q,ROW()),0)</f>
        <v>27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</row>
    <row r="951" spans="1:15">
      <c r="A951" t="str">
        <f>INDEX([1]Calculation!$F:$F,ROW())</f>
        <v>Florida</v>
      </c>
      <c r="B951" t="str">
        <f>INDEX([1]Calculation!$D:$D,ROW())</f>
        <v>Tel Opinion Research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800  lv</v>
      </c>
      <c r="E951" s="26">
        <f>INDEX([1]Calculation!$I:$I,ROW())</f>
        <v>43545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0</v>
      </c>
      <c r="K951" s="8">
        <f>ROUND(INDEX([1]Calculation!P:P,ROW()),0)</f>
        <v>1</v>
      </c>
      <c r="L951" s="8">
        <f>ROUND(INDEX([1]Calculation!Q:Q,ROW()),0)</f>
        <v>13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0</v>
      </c>
    </row>
    <row r="952" spans="1:15">
      <c r="A952" t="str">
        <f>INDEX([1]Calculation!$F:$F,ROW())</f>
        <v>US</v>
      </c>
      <c r="B952" t="str">
        <f>INDEX([1]Calculation!$D:$D,ROW())</f>
        <v>Fox News/Beacon Research/Shaw &amp; Co. Research</v>
      </c>
      <c r="C952" t="str">
        <f>IF(INDEX([1]Calculation!$G:$G,ROW())=0,"-",INDEX([1]Calculation!$G:$G,ROW()))</f>
        <v>A-</v>
      </c>
      <c r="D952" t="str">
        <f>INDEX([1]Calculation!$J:$J,ROW())&amp;"  "&amp;INDEX([1]Calculation!$K:$K,ROW())</f>
        <v>403  lv</v>
      </c>
      <c r="E952" s="26">
        <f>INDEX([1]Calculation!$I:$I,ROW())</f>
        <v>43544</v>
      </c>
      <c r="F952" s="12">
        <f>ROUND(INDEX([1]Calculation!AL:AL,ROW()),1)</f>
        <v>0</v>
      </c>
      <c r="G952" s="8">
        <f>ROUND(INDEX([1]Calculation!L:L,ROW()),0)</f>
        <v>31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1</v>
      </c>
      <c r="K952" s="8">
        <f>ROUND(INDEX([1]Calculation!P:P,ROW()),0)</f>
        <v>1</v>
      </c>
      <c r="L952" s="8">
        <f>ROUND(INDEX([1]Calculation!Q:Q,ROW()),0)</f>
        <v>23</v>
      </c>
      <c r="M952" s="8">
        <f>ROUND(INDEX([1]Calculation!R:R,ROW()),0)</f>
        <v>0</v>
      </c>
      <c r="N952" s="8">
        <f>ROUND(INDEX([1]Calculation!S:S,ROW()),0)</f>
        <v>4</v>
      </c>
      <c r="O952" s="8">
        <f>ROUND(INDEX([1]Calculation!T:T,ROW()),0)</f>
        <v>1</v>
      </c>
    </row>
    <row r="953" spans="1:15">
      <c r="A953" t="str">
        <f>INDEX([1]Calculation!$F:$F,ROW())</f>
        <v>Oregon</v>
      </c>
      <c r="B953" t="str">
        <f>INDEX([1]Calculation!$D:$D,ROW())</f>
        <v>Zogby Interactive/JZ Analytics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238  lv</v>
      </c>
      <c r="E953" s="26">
        <f>INDEX([1]Calculation!$I:$I,ROW())</f>
        <v>43543</v>
      </c>
      <c r="F953" s="12">
        <f>ROUND(INDEX([1]Calculation!AL:AL,ROW()),1)</f>
        <v>0.6</v>
      </c>
      <c r="G953" s="8">
        <f>ROUND(INDEX([1]Calculation!L:L,ROW()),0)</f>
        <v>26</v>
      </c>
      <c r="H953" s="8">
        <f>ROUND(INDEX([1]Calculation!M:M,ROW()),0)</f>
        <v>0</v>
      </c>
      <c r="I953" s="8">
        <f>ROUND(INDEX([1]Calculation!N:N,ROW()),0)</f>
        <v>4</v>
      </c>
      <c r="J953" s="8">
        <f>ROUND(INDEX([1]Calculation!O:O,ROW()),0)</f>
        <v>3</v>
      </c>
      <c r="K953" s="8">
        <f>ROUND(INDEX([1]Calculation!P:P,ROW()),0)</f>
        <v>0</v>
      </c>
      <c r="L953" s="8">
        <f>ROUND(INDEX([1]Calculation!Q:Q,ROW()),0)</f>
        <v>27</v>
      </c>
      <c r="M953" s="8">
        <f>ROUND(INDEX([1]Calculation!R:R,ROW()),0)</f>
        <v>0</v>
      </c>
      <c r="N953" s="8">
        <f>ROUND(INDEX([1]Calculation!S:S,ROW()),0)</f>
        <v>6</v>
      </c>
      <c r="O953" s="8">
        <f>ROUND(INDEX([1]Calculation!T:T,ROW()),0)</f>
        <v>4</v>
      </c>
    </row>
    <row r="954" spans="1:15">
      <c r="A954" t="str">
        <f>INDEX([1]Calculation!$F:$F,ROW())</f>
        <v>US</v>
      </c>
      <c r="B954" t="str">
        <f>INDEX([1]Calculation!$D:$D,ROW())</f>
        <v>Emerson College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487  lv</v>
      </c>
      <c r="E954" s="26">
        <f>INDEX([1]Calculation!$I:$I,ROW())</f>
        <v>43542</v>
      </c>
      <c r="F954" s="12">
        <f>ROUND(INDEX([1]Calculation!AL:AL,ROW()),1)</f>
        <v>0</v>
      </c>
      <c r="G954" s="8">
        <f>ROUND(INDEX([1]Calculation!L:L,ROW()),0)</f>
        <v>26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3</v>
      </c>
      <c r="K954" s="8">
        <f>ROUND(INDEX([1]Calculation!P:P,ROW()),0)</f>
        <v>1</v>
      </c>
      <c r="L954" s="8">
        <f>ROUND(INDEX([1]Calculation!Q:Q,ROW()),0)</f>
        <v>26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SSRS</v>
      </c>
      <c r="C955" t="str">
        <f>IF(INDEX([1]Calculation!$G:$G,ROW())=0,"-",INDEX([1]Calculation!$G:$G,ROW()))</f>
        <v>A/B</v>
      </c>
      <c r="D955" t="str">
        <f>INDEX([1]Calculation!$J:$J,ROW())&amp;"  "&amp;INDEX([1]Calculation!$K:$K,ROW())</f>
        <v>411  rv</v>
      </c>
      <c r="E955" s="26">
        <f>INDEX([1]Calculation!$I:$I,ROW())</f>
        <v>43541</v>
      </c>
      <c r="F955" s="12">
        <f>ROUND(INDEX([1]Calculation!AL:AL,ROW()),1)</f>
        <v>0</v>
      </c>
      <c r="G955" s="8">
        <f>ROUND(INDEX([1]Calculation!L:L,ROW()),0)</f>
        <v>28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SSRS</v>
      </c>
      <c r="C956" t="str">
        <f>IF(INDEX([1]Calculation!$G:$G,ROW())=0,"-",INDEX([1]Calculation!$G:$G,ROW()))</f>
        <v>A/B</v>
      </c>
      <c r="D956" t="str">
        <f>INDEX([1]Calculation!$J:$J,ROW())&amp;"  "&amp;INDEX([1]Calculation!$K:$K,ROW())</f>
        <v>456  a</v>
      </c>
      <c r="E956" s="26">
        <f>INDEX([1]Calculation!$I:$I,ROW())</f>
        <v>43541</v>
      </c>
      <c r="F956" s="12">
        <f>ROUND(INDEX([1]Calculation!AL:AL,ROW()),1)</f>
        <v>0</v>
      </c>
      <c r="G956" s="8">
        <f>ROUND(INDEX([1]Calculation!L:L,ROW()),0)</f>
        <v>28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0</v>
      </c>
    </row>
    <row r="957" spans="1:15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13551  lv</v>
      </c>
      <c r="E957" s="26">
        <f>INDEX([1]Calculation!$I:$I,ROW())</f>
        <v>43541</v>
      </c>
      <c r="F957" s="12">
        <f>ROUND(INDEX([1]Calculation!AL:AL,ROW()),1)</f>
        <v>0</v>
      </c>
      <c r="G957" s="8">
        <f>ROUND(INDEX([1]Calculation!L:L,ROW()),0)</f>
        <v>35</v>
      </c>
      <c r="H957" s="8">
        <f>ROUND(INDEX([1]Calculation!M:M,ROW()),0)</f>
        <v>0</v>
      </c>
      <c r="I957" s="8">
        <f>ROUND(INDEX([1]Calculation!N:N,ROW()),0)</f>
        <v>4</v>
      </c>
      <c r="J957" s="8">
        <f>ROUND(INDEX([1]Calculation!O:O,ROW()),0)</f>
        <v>1</v>
      </c>
      <c r="K957" s="8">
        <f>ROUND(INDEX([1]Calculation!P:P,ROW()),0)</f>
        <v>2</v>
      </c>
      <c r="L957" s="8">
        <f>ROUND(INDEX([1]Calculation!Q:Q,ROW()),0)</f>
        <v>27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0</v>
      </c>
    </row>
    <row r="958" spans="1:15">
      <c r="A958" t="str">
        <f>INDEX([1]Calculation!$F:$F,ROW())</f>
        <v>Wisconsin</v>
      </c>
      <c r="B958" t="str">
        <f>INDEX([1]Calculation!$D:$D,ROW())</f>
        <v>Emerson College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324  lv</v>
      </c>
      <c r="E958" s="26">
        <f>INDEX([1]Calculation!$I:$I,ROW())</f>
        <v>43541</v>
      </c>
      <c r="F958" s="12">
        <f>ROUND(INDEX([1]Calculation!AL:AL,ROW()),1)</f>
        <v>1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39</v>
      </c>
      <c r="M958" s="8">
        <f>ROUND(INDEX([1]Calculation!R:R,ROW()),0)</f>
        <v>0</v>
      </c>
      <c r="N958" s="8">
        <f>ROUND(INDEX([1]Calculation!S:S,ROW()),0)</f>
        <v>14</v>
      </c>
      <c r="O958" s="8">
        <f>ROUND(INDEX([1]Calculation!T:T,ROW()),0)</f>
        <v>1</v>
      </c>
    </row>
    <row r="959" spans="1:15">
      <c r="A959" t="str">
        <f>INDEX([1]Calculation!$F:$F,ROW())</f>
        <v>Iowa</v>
      </c>
      <c r="B959" t="str">
        <f>INDEX([1]Calculation!$D:$D,ROW())</f>
        <v>Public Policy Polling</v>
      </c>
      <c r="C959" t="str">
        <f>IF(INDEX([1]Calculation!$G:$G,ROW())=0,"-",INDEX([1]Calculation!$G:$G,ROW()))</f>
        <v>B</v>
      </c>
      <c r="D959" t="str">
        <f>INDEX([1]Calculation!$J:$J,ROW())&amp;"  "&amp;INDEX([1]Calculation!$K:$K,ROW())</f>
        <v>678  lv</v>
      </c>
      <c r="E959" s="26">
        <f>INDEX([1]Calculation!$I:$I,ROW())</f>
        <v>43539</v>
      </c>
      <c r="F959" s="12">
        <f>ROUND(INDEX([1]Calculation!AL:AL,ROW()),1)</f>
        <v>0.2</v>
      </c>
      <c r="G959" s="8">
        <f>ROUND(INDEX([1]Calculation!L:L,ROW()),0)</f>
        <v>29</v>
      </c>
      <c r="H959" s="8">
        <f>ROUND(INDEX([1]Calculation!M:M,ROW()),0)</f>
        <v>0</v>
      </c>
      <c r="I959" s="8">
        <f>ROUND(INDEX([1]Calculation!N:N,ROW()),0)</f>
        <v>4</v>
      </c>
      <c r="J959" s="8">
        <f>ROUND(INDEX([1]Calculation!O:O,ROW()),0)</f>
        <v>0</v>
      </c>
      <c r="K959" s="8">
        <f>ROUND(INDEX([1]Calculation!P:P,ROW()),0)</f>
        <v>6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1919  lv</v>
      </c>
      <c r="E960" s="26">
        <f>INDEX([1]Calculation!$I:$I,ROW())</f>
        <v>43534</v>
      </c>
      <c r="F960" s="12">
        <f>ROUND(INDEX([1]Calculation!AL:AL,ROW()),1)</f>
        <v>0</v>
      </c>
      <c r="G960" s="8">
        <f>ROUND(INDEX([1]Calculation!L:L,ROW()),0)</f>
        <v>36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2</v>
      </c>
      <c r="K960" s="8">
        <f>ROUND(INDEX([1]Calculation!P:P,ROW()),0)</f>
        <v>2</v>
      </c>
      <c r="L960" s="8">
        <f>ROUND(INDEX([1]Calculation!Q:Q,ROW()),0)</f>
        <v>24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1919  lv</v>
      </c>
      <c r="E961" s="26">
        <f>INDEX([1]Calculation!$I:$I,ROW())</f>
        <v>43534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3</v>
      </c>
      <c r="L961" s="8">
        <f>ROUND(INDEX([1]Calculation!Q:Q,ROW()),0)</f>
        <v>36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2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740  rv</v>
      </c>
      <c r="E962" s="26">
        <f>INDEX([1]Calculation!$I:$I,ROW())</f>
        <v>43534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0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15226  lv</v>
      </c>
      <c r="E963" s="26">
        <f>INDEX([1]Calculation!$I:$I,ROW())</f>
        <v>43534</v>
      </c>
      <c r="F963" s="12">
        <f>ROUND(INDEX([1]Calculation!AL:AL,ROW()),1)</f>
        <v>0</v>
      </c>
      <c r="G963" s="8">
        <f>ROUND(INDEX([1]Calculation!L:L,ROW()),0)</f>
        <v>31</v>
      </c>
      <c r="H963" s="8">
        <f>ROUND(INDEX([1]Calculation!M:M,ROW()),0)</f>
        <v>0</v>
      </c>
      <c r="I963" s="8">
        <f>ROUND(INDEX([1]Calculation!N:N,ROW()),0)</f>
        <v>4</v>
      </c>
      <c r="J963" s="8">
        <f>ROUND(INDEX([1]Calculation!O:O,ROW()),0)</f>
        <v>1</v>
      </c>
      <c r="K963" s="8">
        <f>ROUND(INDEX([1]Calculation!P:P,ROW()),0)</f>
        <v>3</v>
      </c>
      <c r="L963" s="8">
        <f>ROUND(INDEX([1]Calculation!Q:Q,ROW()),0)</f>
        <v>27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0</v>
      </c>
    </row>
    <row r="964" spans="1:15">
      <c r="A964" t="str">
        <f>INDEX([1]Calculation!$F:$F,ROW())</f>
        <v>Michigan</v>
      </c>
      <c r="B964" t="str">
        <f>INDEX([1]Calculation!$D:$D,ROW())</f>
        <v>Emerson College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317  lv</v>
      </c>
      <c r="E964" s="26">
        <f>INDEX([1]Calculation!$I:$I,ROW())</f>
        <v>43534</v>
      </c>
      <c r="F964" s="12">
        <f>ROUND(INDEX([1]Calculation!AL:AL,ROW()),1)</f>
        <v>0.1</v>
      </c>
      <c r="G964" s="8">
        <f>ROUND(INDEX([1]Calculation!L:L,ROW()),0)</f>
        <v>40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0</v>
      </c>
      <c r="K964" s="8">
        <f>ROUND(INDEX([1]Calculation!P:P,ROW()),0)</f>
        <v>5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0</v>
      </c>
    </row>
    <row r="965" spans="1:15">
      <c r="A965" t="str">
        <f>INDEX([1]Calculation!$F:$F,ROW())</f>
        <v>Iowa</v>
      </c>
      <c r="B965" t="str">
        <f>INDEX([1]Calculation!$D:$D,ROW())</f>
        <v>Selzer &amp; Co.</v>
      </c>
      <c r="C965" t="str">
        <f>IF(INDEX([1]Calculation!$G:$G,ROW())=0,"-",INDEX([1]Calculation!$G:$G,ROW()))</f>
        <v>A+</v>
      </c>
      <c r="D965" t="str">
        <f>INDEX([1]Calculation!$J:$J,ROW())&amp;"  "&amp;INDEX([1]Calculation!$K:$K,ROW())</f>
        <v>401  lv</v>
      </c>
      <c r="E965" s="26">
        <f>INDEX([1]Calculation!$I:$I,ROW())</f>
        <v>43530</v>
      </c>
      <c r="F965" s="12">
        <f>ROUND(INDEX([1]Calculation!AL:AL,ROW()),1)</f>
        <v>0</v>
      </c>
      <c r="G965" s="8">
        <f>ROUND(INDEX([1]Calculation!L:L,ROW()),0)</f>
        <v>27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1</v>
      </c>
      <c r="K965" s="8">
        <f>ROUND(INDEX([1]Calculation!P:P,ROW()),0)</f>
        <v>3</v>
      </c>
      <c r="L965" s="8">
        <f>ROUND(INDEX([1]Calculation!Q:Q,ROW()),0)</f>
        <v>25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0</v>
      </c>
    </row>
    <row r="966" spans="1:15">
      <c r="A966" t="str">
        <f>INDEX([1]Calculation!$F:$F,ROW())</f>
        <v>Florida</v>
      </c>
      <c r="B966" t="str">
        <f>INDEX([1]Calculation!$D:$D,ROW())</f>
        <v>Bendixen &amp; Amandi International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300  lv</v>
      </c>
      <c r="E966" s="26">
        <f>INDEX([1]Calculation!$I:$I,ROW())</f>
        <v>43528</v>
      </c>
      <c r="F966" s="12">
        <f>ROUND(INDEX([1]Calculation!AL:AL,ROW()),1)</f>
        <v>0</v>
      </c>
      <c r="G966" s="8">
        <f>ROUND(INDEX([1]Calculation!L:L,ROW()),0)</f>
        <v>11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0</v>
      </c>
      <c r="K966" s="8">
        <f>ROUND(INDEX([1]Calculation!P:P,ROW()),0)</f>
        <v>0</v>
      </c>
      <c r="L966" s="8">
        <f>ROUND(INDEX([1]Calculation!Q:Q,ROW()),0)</f>
        <v>5</v>
      </c>
      <c r="M966" s="8">
        <f>ROUND(INDEX([1]Calculation!R:R,ROW()),0)</f>
        <v>0</v>
      </c>
      <c r="N966" s="8">
        <f>ROUND(INDEX([1]Calculation!S:S,ROW()),0)</f>
        <v>1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310  rv</v>
      </c>
      <c r="E967" s="26">
        <f>INDEX([1]Calculation!$I:$I,ROW())</f>
        <v>43528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2</v>
      </c>
      <c r="I967" s="8">
        <f>ROUND(INDEX([1]Calculation!N:N,ROW()),0)</f>
        <v>6</v>
      </c>
      <c r="J967" s="8">
        <f>ROUND(INDEX([1]Calculation!O:O,ROW()),0)</f>
        <v>0</v>
      </c>
      <c r="K967" s="8">
        <f>ROUND(INDEX([1]Calculation!P:P,ROW()),0)</f>
        <v>3</v>
      </c>
      <c r="L967" s="8">
        <f>ROUND(INDEX([1]Calculation!Q:Q,ROW()),0)</f>
        <v>32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Monmouth University</v>
      </c>
      <c r="C968" t="str">
        <f>IF(INDEX([1]Calculation!$G:$G,ROW())=0,"-",INDEX([1]Calculation!$G:$G,ROW()))</f>
        <v>A+</v>
      </c>
      <c r="D968" t="str">
        <f>INDEX([1]Calculation!$J:$J,ROW())&amp;"  "&amp;INDEX([1]Calculation!$K:$K,ROW())</f>
        <v>310  rv</v>
      </c>
      <c r="E968" s="26">
        <f>INDEX([1]Calculation!$I:$I,ROW())</f>
        <v>43528</v>
      </c>
      <c r="F968" s="12">
        <f>ROUND(INDEX([1]Calculation!AL:AL,ROW()),1)</f>
        <v>0</v>
      </c>
      <c r="G968" s="8">
        <f>ROUND(INDEX([1]Calculation!L:L,ROW()),0)</f>
        <v>28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3</v>
      </c>
      <c r="L968" s="8">
        <f>ROUND(INDEX([1]Calculation!Q:Q,ROW()),0)</f>
        <v>25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1</v>
      </c>
    </row>
    <row r="969" spans="1:15">
      <c r="A969" t="str">
        <f>INDEX([1]Calculation!$F:$F,ROW())</f>
        <v>Florida</v>
      </c>
      <c r="B969" t="str">
        <f>INDEX([1]Calculation!$D:$D,ROW())</f>
        <v>Bendixen &amp; Amandi International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300  lv</v>
      </c>
      <c r="E969" s="26">
        <f>INDEX([1]Calculation!$I:$I,ROW())</f>
        <v>43528</v>
      </c>
      <c r="F969" s="12">
        <f>ROUND(INDEX([1]Calculation!AL:AL,ROW()),1)</f>
        <v>0.9</v>
      </c>
      <c r="G969" s="8">
        <f>ROUND(INDEX([1]Calculation!L:L,ROW()),0)</f>
        <v>26</v>
      </c>
      <c r="H969" s="8">
        <f>ROUND(INDEX([1]Calculation!M:M,ROW()),0)</f>
        <v>1</v>
      </c>
      <c r="I969" s="8">
        <f>ROUND(INDEX([1]Calculation!N:N,ROW()),0)</f>
        <v>1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11</v>
      </c>
      <c r="M969" s="8">
        <f>ROUND(INDEX([1]Calculation!R:R,ROW()),0)</f>
        <v>0</v>
      </c>
      <c r="N969" s="8">
        <f>ROUND(INDEX([1]Calculation!S:S,ROW()),0)</f>
        <v>4</v>
      </c>
      <c r="O969" s="8">
        <f>ROUND(INDEX([1]Calculation!T:T,ROW()),0)</f>
        <v>0</v>
      </c>
    </row>
    <row r="970" spans="1:15">
      <c r="A970" t="str">
        <f>INDEX([1]Calculation!$F:$F,ROW())</f>
        <v>US</v>
      </c>
      <c r="B970" t="str">
        <f>INDEX([1]Calculation!$D:$D,ROW())</f>
        <v>GBAO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817  lv</v>
      </c>
      <c r="E970" s="26">
        <f>INDEX([1]Calculation!$I:$I,ROW())</f>
        <v>43527</v>
      </c>
      <c r="F970" s="12">
        <f>ROUND(INDEX([1]Calculation!AL:AL,ROW()),1)</f>
        <v>0.2</v>
      </c>
      <c r="G970" s="8">
        <f>ROUND(INDEX([1]Calculation!L:L,ROW()),0)</f>
        <v>28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0</v>
      </c>
      <c r="K970" s="8">
        <f>ROUND(INDEX([1]Calculation!P:P,ROW()),0)</f>
        <v>2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0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12560  lv</v>
      </c>
      <c r="E971" s="26">
        <f>INDEX([1]Calculation!$I:$I,ROW())</f>
        <v>43527</v>
      </c>
      <c r="F971" s="12">
        <f>ROUND(INDEX([1]Calculation!AL:AL,ROW()),1)</f>
        <v>0</v>
      </c>
      <c r="G971" s="8">
        <f>ROUND(INDEX([1]Calculation!L:L,ROW()),0)</f>
        <v>31</v>
      </c>
      <c r="H971" s="8">
        <f>ROUND(INDEX([1]Calculation!M:M,ROW()),0)</f>
        <v>2</v>
      </c>
      <c r="I971" s="8">
        <f>ROUND(INDEX([1]Calculation!N:N,ROW()),0)</f>
        <v>4</v>
      </c>
      <c r="J971" s="8">
        <f>ROUND(INDEX([1]Calculation!O:O,ROW()),0)</f>
        <v>1</v>
      </c>
      <c r="K971" s="8">
        <f>ROUND(INDEX([1]Calculation!P:P,ROW()),0)</f>
        <v>3</v>
      </c>
      <c r="L971" s="8">
        <f>ROUND(INDEX([1]Calculation!Q:Q,ROW()),0)</f>
        <v>27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South Carolina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291  lv</v>
      </c>
      <c r="E972" s="26">
        <f>INDEX([1]Calculation!$I:$I,ROW())</f>
        <v>43526</v>
      </c>
      <c r="F972" s="12">
        <f>ROUND(INDEX([1]Calculation!AL:AL,ROW()),1)</f>
        <v>1</v>
      </c>
      <c r="G972" s="8">
        <f>ROUND(INDEX([1]Calculation!L:L,ROW()),0)</f>
        <v>37</v>
      </c>
      <c r="H972" s="8">
        <f>ROUND(INDEX([1]Calculation!M:M,ROW()),0)</f>
        <v>2</v>
      </c>
      <c r="I972" s="8">
        <f>ROUND(INDEX([1]Calculation!N:N,ROW()),0)</f>
        <v>6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21</v>
      </c>
      <c r="M972" s="8">
        <f>ROUND(INDEX([1]Calculation!R:R,ROW()),0)</f>
        <v>0</v>
      </c>
      <c r="N972" s="8">
        <f>ROUND(INDEX([1]Calculation!S:S,ROW()),0)</f>
        <v>5</v>
      </c>
      <c r="O972" s="8">
        <f>ROUND(INDEX([1]Calculation!T:T,ROW()),0)</f>
        <v>0</v>
      </c>
    </row>
    <row r="973" spans="1:15">
      <c r="A973" t="str">
        <f>INDEX([1]Calculation!$F:$F,ROW())</f>
        <v>New Hampshire</v>
      </c>
      <c r="B973" t="str">
        <f>INDEX([1]Calculation!$D:$D,ROW())</f>
        <v>University of New Hampshire</v>
      </c>
      <c r="C973" t="str">
        <f>IF(INDEX([1]Calculation!$G:$G,ROW())=0,"-",INDEX([1]Calculation!$G:$G,ROW()))</f>
        <v>B</v>
      </c>
      <c r="D973" t="str">
        <f>INDEX([1]Calculation!$J:$J,ROW())&amp;"  "&amp;INDEX([1]Calculation!$K:$K,ROW())</f>
        <v>240  lv</v>
      </c>
      <c r="E973" s="26">
        <f>INDEX([1]Calculation!$I:$I,ROW())</f>
        <v>43522</v>
      </c>
      <c r="F973" s="12">
        <f>ROUND(INDEX([1]Calculation!AL:AL,ROW()),1)</f>
        <v>0</v>
      </c>
      <c r="G973" s="8">
        <f>ROUND(INDEX([1]Calculation!L:L,ROW()),0)</f>
        <v>8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</v>
      </c>
      <c r="K973" s="8">
        <f>ROUND(INDEX([1]Calculation!P:P,ROW()),0)</f>
        <v>3</v>
      </c>
      <c r="L973" s="8">
        <f>ROUND(INDEX([1]Calculation!Q:Q,ROW()),0)</f>
        <v>28</v>
      </c>
      <c r="M973" s="8">
        <f>ROUND(INDEX([1]Calculation!R:R,ROW()),0)</f>
        <v>0</v>
      </c>
      <c r="N973" s="8">
        <f>ROUND(INDEX([1]Calculation!S:S,ROW()),0)</f>
        <v>2</v>
      </c>
      <c r="O973" s="8">
        <f>ROUND(INDEX([1]Calculation!T:T,ROW()),0)</f>
        <v>1</v>
      </c>
    </row>
    <row r="974" spans="1:15">
      <c r="A974" t="str">
        <f>INDEX([1]Calculation!$F:$F,ROW())</f>
        <v>New Hampshire</v>
      </c>
      <c r="B974" t="str">
        <f>INDEX([1]Calculation!$D:$D,ROW())</f>
        <v>University of New Hampshire</v>
      </c>
      <c r="C974" t="str">
        <f>IF(INDEX([1]Calculation!$G:$G,ROW())=0,"-",INDEX([1]Calculation!$G:$G,ROW()))</f>
        <v>B</v>
      </c>
      <c r="D974" t="str">
        <f>INDEX([1]Calculation!$J:$J,ROW())&amp;"  "&amp;INDEX([1]Calculation!$K:$K,ROW())</f>
        <v>240  lv</v>
      </c>
      <c r="E974" s="26">
        <f>INDEX([1]Calculation!$I:$I,ROW())</f>
        <v>43522</v>
      </c>
      <c r="F974" s="12">
        <f>ROUND(INDEX([1]Calculation!AL:AL,ROW()),1)</f>
        <v>0</v>
      </c>
      <c r="G974" s="8">
        <f>ROUND(INDEX([1]Calculation!L:L,ROW()),0)</f>
        <v>22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1</v>
      </c>
      <c r="K974" s="8">
        <f>ROUND(INDEX([1]Calculation!P:P,ROW()),0)</f>
        <v>4</v>
      </c>
      <c r="L974" s="8">
        <f>ROUND(INDEX([1]Calculation!Q:Q,ROW()),0)</f>
        <v>26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15642  lv</v>
      </c>
      <c r="E975" s="26">
        <f>INDEX([1]Calculation!$I:$I,ROW())</f>
        <v>43520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1</v>
      </c>
      <c r="K975" s="8">
        <f>ROUND(INDEX([1]Calculation!P:P,ROW()),0)</f>
        <v>3</v>
      </c>
      <c r="L975" s="8">
        <f>ROUND(INDEX([1]Calculation!Q:Q,ROW()),0)</f>
        <v>27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D-CYFOR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453  rv</v>
      </c>
      <c r="E976" s="26">
        <f>INDEX([1]Calculation!$I:$I,ROW())</f>
        <v>43519</v>
      </c>
      <c r="F976" s="12">
        <f>ROUND(INDEX([1]Calculation!AL:AL,ROW()),1)</f>
        <v>0.7</v>
      </c>
      <c r="G976" s="8">
        <f>ROUND(INDEX([1]Calculation!L:L,ROW()),0)</f>
        <v>39</v>
      </c>
      <c r="H976" s="8">
        <f>ROUND(INDEX([1]Calculation!M:M,ROW()),0)</f>
        <v>2</v>
      </c>
      <c r="I976" s="8">
        <f>ROUND(INDEX([1]Calculation!N:N,ROW()),0)</f>
        <v>4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Emerson College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405  lv</v>
      </c>
      <c r="E977" s="26">
        <f>INDEX([1]Calculation!$I:$I,ROW())</f>
        <v>43518</v>
      </c>
      <c r="F977" s="12">
        <f>ROUND(INDEX([1]Calculation!AL:AL,ROW()),1)</f>
        <v>0</v>
      </c>
      <c r="G977" s="8">
        <f>ROUND(INDEX([1]Calculation!L:L,ROW()),0)</f>
        <v>25</v>
      </c>
      <c r="H977" s="8">
        <f>ROUND(INDEX([1]Calculation!M:M,ROW()),0)</f>
        <v>2</v>
      </c>
      <c r="I977" s="8">
        <f>ROUND(INDEX([1]Calculation!N:N,ROW()),0)</f>
        <v>5</v>
      </c>
      <c r="J977" s="8">
        <f>ROUND(INDEX([1]Calculation!O:O,ROW()),0)</f>
        <v>1</v>
      </c>
      <c r="K977" s="8">
        <f>ROUND(INDEX([1]Calculation!P:P,ROW()),0)</f>
        <v>8</v>
      </c>
      <c r="L977" s="8">
        <f>ROUND(INDEX([1]Calculation!Q:Q,ROW()),0)</f>
        <v>27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337  rv</v>
      </c>
      <c r="E978" s="26">
        <f>INDEX([1]Calculation!$I:$I,ROW())</f>
        <v>43516</v>
      </c>
      <c r="F978" s="12">
        <f>ROUND(INDEX([1]Calculation!AL:AL,ROW()),1)</f>
        <v>0</v>
      </c>
      <c r="G978" s="8">
        <f>ROUND(INDEX([1]Calculation!L:L,ROW()),0)</f>
        <v>37</v>
      </c>
      <c r="H978" s="8">
        <f>ROUND(INDEX([1]Calculation!M:M,ROW()),0)</f>
        <v>3</v>
      </c>
      <c r="I978" s="8">
        <f>ROUND(INDEX([1]Calculation!N:N,ROW()),0)</f>
        <v>2</v>
      </c>
      <c r="J978" s="8">
        <f>ROUND(INDEX([1]Calculation!O:O,ROW()),0)</f>
        <v>0</v>
      </c>
      <c r="K978" s="8">
        <f>ROUND(INDEX([1]Calculation!P:P,ROW()),0)</f>
        <v>0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4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346  rv</v>
      </c>
      <c r="E979" s="26">
        <f>INDEX([1]Calculation!$I:$I,ROW())</f>
        <v>43516</v>
      </c>
      <c r="F979" s="12">
        <f>ROUND(INDEX([1]Calculation!AL:AL,ROW()),1)</f>
        <v>0</v>
      </c>
      <c r="G979" s="8">
        <f>ROUND(INDEX([1]Calculation!L:L,ROW()),0)</f>
        <v>30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4</v>
      </c>
      <c r="O979" s="8">
        <f>ROUND(INDEX([1]Calculation!T:T,ROW()),0)</f>
        <v>0</v>
      </c>
    </row>
    <row r="980" spans="1:15">
      <c r="A980" t="str">
        <f>INDEX([1]Calculation!$F:$F,ROW())</f>
        <v>South Carolina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600  lv</v>
      </c>
      <c r="E980" s="26">
        <f>INDEX([1]Calculation!$I:$I,ROW())</f>
        <v>43514</v>
      </c>
      <c r="F980" s="12">
        <f>ROUND(INDEX([1]Calculation!AL:AL,ROW()),1)</f>
        <v>0</v>
      </c>
      <c r="G980" s="8">
        <f>ROUND(INDEX([1]Calculation!L:L,ROW()),0)</f>
        <v>0</v>
      </c>
      <c r="H980" s="8">
        <f>ROUND(INDEX([1]Calculation!M:M,ROW()),0)</f>
        <v>0</v>
      </c>
      <c r="I980" s="8">
        <f>ROUND(INDEX([1]Calculation!N:N,ROW()),0)</f>
        <v>28</v>
      </c>
      <c r="J980" s="8">
        <f>ROUND(INDEX([1]Calculation!O:O,ROW()),0)</f>
        <v>1</v>
      </c>
      <c r="K980" s="8">
        <f>ROUND(INDEX([1]Calculation!P:P,ROW()),0)</f>
        <v>5</v>
      </c>
      <c r="L980" s="8">
        <f>ROUND(INDEX([1]Calculation!Q:Q,ROW()),0)</f>
        <v>0</v>
      </c>
      <c r="M980" s="8">
        <f>ROUND(INDEX([1]Calculation!R:R,ROW()),0)</f>
        <v>0</v>
      </c>
      <c r="N980" s="8">
        <f>ROUND(INDEX([1]Calculation!S:S,ROW()),0)</f>
        <v>20</v>
      </c>
      <c r="O980" s="8">
        <f>ROUND(INDEX([1]Calculation!T:T,ROW()),0)</f>
        <v>1</v>
      </c>
    </row>
    <row r="981" spans="1:15">
      <c r="A981" t="str">
        <f>INDEX([1]Calculation!$F:$F,ROW())</f>
        <v>South Carolina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600  lv</v>
      </c>
      <c r="E981" s="26">
        <f>INDEX([1]Calculation!$I:$I,ROW())</f>
        <v>43514</v>
      </c>
      <c r="F981" s="12">
        <f>ROUND(INDEX([1]Calculation!AL:AL,ROW()),1)</f>
        <v>0</v>
      </c>
      <c r="G981" s="8">
        <f>ROUND(INDEX([1]Calculation!L:L,ROW()),0)</f>
        <v>36</v>
      </c>
      <c r="H981" s="8">
        <f>ROUND(INDEX([1]Calculation!M:M,ROW()),0)</f>
        <v>1</v>
      </c>
      <c r="I981" s="8">
        <f>ROUND(INDEX([1]Calculation!N:N,ROW()),0)</f>
        <v>10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370  rv</v>
      </c>
      <c r="E982" s="26">
        <f>INDEX([1]Calculation!$I:$I,ROW())</f>
        <v>43514</v>
      </c>
      <c r="F982" s="12">
        <f>ROUND(INDEX([1]Calculation!AL:AL,ROW()),1)</f>
        <v>0</v>
      </c>
      <c r="G982" s="8">
        <f>ROUND(INDEX([1]Calculation!L:L,ROW()),0)</f>
        <v>25</v>
      </c>
      <c r="H982" s="8">
        <f>ROUND(INDEX([1]Calculation!M:M,ROW()),0)</f>
        <v>5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11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15383  lv</v>
      </c>
      <c r="E983" s="26">
        <f>INDEX([1]Calculation!$I:$I,ROW())</f>
        <v>43513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2</v>
      </c>
      <c r="I983" s="8">
        <f>ROUND(INDEX([1]Calculation!N:N,ROW()),0)</f>
        <v>5</v>
      </c>
      <c r="J983" s="8">
        <f>ROUND(INDEX([1]Calculation!O:O,ROW()),0)</f>
        <v>0</v>
      </c>
      <c r="K983" s="8">
        <f>ROUND(INDEX([1]Calculation!P:P,ROW()),0)</f>
        <v>4</v>
      </c>
      <c r="L983" s="8">
        <f>ROUND(INDEX([1]Calculation!Q:Q,ROW()),0)</f>
        <v>21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Emerson College</v>
      </c>
      <c r="C984" t="str">
        <f>IF(INDEX([1]Calculation!$G:$G,ROW())=0,"-",INDEX([1]Calculation!$G:$G,ROW()))</f>
        <v>B-</v>
      </c>
      <c r="D984" t="str">
        <f>INDEX([1]Calculation!$J:$J,ROW())&amp;"  "&amp;INDEX([1]Calculation!$K:$K,ROW())</f>
        <v>431  lv</v>
      </c>
      <c r="E984" s="26">
        <f>INDEX([1]Calculation!$I:$I,ROW())</f>
        <v>43512</v>
      </c>
      <c r="F984" s="12">
        <f>ROUND(INDEX([1]Calculation!AL:AL,ROW()),1)</f>
        <v>0</v>
      </c>
      <c r="G984" s="8">
        <f>ROUND(INDEX([1]Calculation!L:L,ROW()),0)</f>
        <v>27</v>
      </c>
      <c r="H984" s="8">
        <f>ROUND(INDEX([1]Calculation!M:M,ROW()),0)</f>
        <v>2</v>
      </c>
      <c r="I984" s="8">
        <f>ROUND(INDEX([1]Calculation!N:N,ROW()),0)</f>
        <v>9</v>
      </c>
      <c r="J984" s="8">
        <f>ROUND(INDEX([1]Calculation!O:O,ROW()),0)</f>
        <v>0</v>
      </c>
      <c r="K984" s="8">
        <f>ROUND(INDEX([1]Calculation!P:P,ROW()),0)</f>
        <v>5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0</v>
      </c>
    </row>
    <row r="985" spans="1:15">
      <c r="A985" t="str">
        <f>INDEX([1]Calculation!$F:$F,ROW())</f>
        <v>New Hampshire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337  lv</v>
      </c>
      <c r="E985" s="26">
        <f>INDEX([1]Calculation!$I:$I,ROW())</f>
        <v>43511</v>
      </c>
      <c r="F985" s="12">
        <f>ROUND(INDEX([1]Calculation!AL:AL,ROW()),1)</f>
        <v>0</v>
      </c>
      <c r="G985" s="8">
        <f>ROUND(INDEX([1]Calculation!L:L,ROW()),0)</f>
        <v>28</v>
      </c>
      <c r="H985" s="8">
        <f>ROUND(INDEX([1]Calculation!M:M,ROW()),0)</f>
        <v>2</v>
      </c>
      <c r="I985" s="8">
        <f>ROUND(INDEX([1]Calculation!N:N,ROW()),0)</f>
        <v>3</v>
      </c>
      <c r="J985" s="8">
        <f>ROUND(INDEX([1]Calculation!O:O,ROW()),0)</f>
        <v>0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0</v>
      </c>
    </row>
    <row r="986" spans="1:15">
      <c r="A986" t="str">
        <f>INDEX([1]Calculation!$F:$F,ROW())</f>
        <v>California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948  lv</v>
      </c>
      <c r="E986" s="26">
        <f>INDEX([1]Calculation!$I:$I,ROW())</f>
        <v>43507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7</v>
      </c>
      <c r="J986" s="8">
        <f>ROUND(INDEX([1]Calculation!O:O,ROW()),0)</f>
        <v>2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23</v>
      </c>
      <c r="O986" s="8">
        <f>ROUND(INDEX([1]Calculation!T:T,ROW()),0)</f>
        <v>1</v>
      </c>
    </row>
    <row r="987" spans="1:15">
      <c r="A987" t="str">
        <f>INDEX([1]Calculation!$F:$F,ROW())</f>
        <v>California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948  lv</v>
      </c>
      <c r="E987" s="26">
        <f>INDEX([1]Calculation!$I:$I,ROW())</f>
        <v>43507</v>
      </c>
      <c r="F987" s="12">
        <f>ROUND(INDEX([1]Calculation!AL:AL,ROW()),1)</f>
        <v>0</v>
      </c>
      <c r="G987" s="8">
        <f>ROUND(INDEX([1]Calculation!L:L,ROW()),0)</f>
        <v>26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1</v>
      </c>
      <c r="K987" s="8">
        <f>ROUND(INDEX([1]Calculation!P:P,ROW()),0)</f>
        <v>1</v>
      </c>
      <c r="L987" s="8">
        <f>ROUND(INDEX([1]Calculation!Q:Q,ROW()),0)</f>
        <v>20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Bold Blue Campaigns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500  lv</v>
      </c>
      <c r="E988" s="26">
        <f>INDEX([1]Calculation!$I:$I,ROW())</f>
        <v>43507</v>
      </c>
      <c r="F988" s="12">
        <f>ROUND(INDEX([1]Calculation!AL:AL,ROW()),1)</f>
        <v>0.7</v>
      </c>
      <c r="G988" s="8">
        <f>ROUND(INDEX([1]Calculation!L:L,ROW()),0)</f>
        <v>12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1</v>
      </c>
      <c r="L988" s="8">
        <f>ROUND(INDEX([1]Calculation!Q:Q,ROW()),0)</f>
        <v>9</v>
      </c>
      <c r="M988" s="8">
        <f>ROUND(INDEX([1]Calculation!R:R,ROW()),0)</f>
        <v>0</v>
      </c>
      <c r="N988" s="8">
        <f>ROUND(INDEX([1]Calculation!S:S,ROW()),0)</f>
        <v>3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McLaughlin &amp; Associates</v>
      </c>
      <c r="C989" t="str">
        <f>IF(INDEX([1]Calculation!$G:$G,ROW())=0,"-",INDEX([1]Calculation!$G:$G,ROW()))</f>
        <v>C/D</v>
      </c>
      <c r="D989" t="str">
        <f>INDEX([1]Calculation!$J:$J,ROW())&amp;"  "&amp;INDEX([1]Calculation!$K:$K,ROW())</f>
        <v>450  lv</v>
      </c>
      <c r="E989" s="26">
        <f>INDEX([1]Calculation!$I:$I,ROW())</f>
        <v>43506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2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1</v>
      </c>
      <c r="L989" s="8">
        <f>ROUND(INDEX([1]Calculation!Q:Q,ROW()),0)</f>
        <v>16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11627  lv</v>
      </c>
      <c r="E990" s="26">
        <f>INDEX([1]Calculation!$I:$I,ROW())</f>
        <v>43506</v>
      </c>
      <c r="F990" s="12">
        <f>ROUND(INDEX([1]Calculation!AL:AL,ROW()),1)</f>
        <v>0</v>
      </c>
      <c r="G990" s="8">
        <f>ROUND(INDEX([1]Calculation!L:L,ROW()),0)</f>
        <v>29</v>
      </c>
      <c r="H990" s="8">
        <f>ROUND(INDEX([1]Calculation!M:M,ROW()),0)</f>
        <v>2</v>
      </c>
      <c r="I990" s="8">
        <f>ROUND(INDEX([1]Calculation!N:N,ROW()),0)</f>
        <v>5</v>
      </c>
      <c r="J990" s="8">
        <f>ROUND(INDEX([1]Calculation!O:O,ROW()),0)</f>
        <v>0</v>
      </c>
      <c r="K990" s="8">
        <f>ROUND(INDEX([1]Calculation!P:P,ROW()),0)</f>
        <v>3</v>
      </c>
      <c r="L990" s="8">
        <f>ROUND(INDEX([1]Calculation!Q:Q,ROW()),0)</f>
        <v>22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14494  lv</v>
      </c>
      <c r="E991" s="26">
        <f>INDEX([1]Calculation!$I:$I,ROW())</f>
        <v>43499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2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</row>
    <row r="992" spans="1:15">
      <c r="A992" t="str">
        <f>INDEX([1]Calculation!$F:$F,ROW())</f>
        <v>South Carolina</v>
      </c>
      <c r="B992" t="str">
        <f>INDEX([1]Calculation!$D:$D,ROW())</f>
        <v>Optimus</v>
      </c>
      <c r="C992" t="str">
        <f>IF(INDEX([1]Calculation!$G:$G,ROW())=0,"-",INDEX([1]Calculation!$G:$G,ROW()))</f>
        <v>C/D</v>
      </c>
      <c r="D992" t="str">
        <f>INDEX([1]Calculation!$J:$J,ROW())&amp;"  "&amp;INDEX([1]Calculation!$K:$K,ROW())</f>
        <v>557  lv</v>
      </c>
      <c r="E992" s="26">
        <f>INDEX([1]Calculation!$I:$I,ROW())</f>
        <v>43498</v>
      </c>
      <c r="F992" s="12">
        <f>ROUND(INDEX([1]Calculation!AL:AL,ROW()),1)</f>
        <v>0</v>
      </c>
      <c r="G992" s="8">
        <f>ROUND(INDEX([1]Calculation!L:L,ROW()),0)</f>
        <v>36</v>
      </c>
      <c r="H992" s="8">
        <f>ROUND(INDEX([1]Calculation!M:M,ROW()),0)</f>
        <v>0</v>
      </c>
      <c r="I992" s="8">
        <f>ROUND(INDEX([1]Calculation!N:N,ROW()),0)</f>
        <v>5</v>
      </c>
      <c r="J992" s="8">
        <f>ROUND(INDEX([1]Calculation!O:O,ROW()),0)</f>
        <v>0</v>
      </c>
      <c r="K992" s="8">
        <f>ROUND(INDEX([1]Calculation!P:P,ROW()),0)</f>
        <v>1</v>
      </c>
      <c r="L992" s="8">
        <f>ROUND(INDEX([1]Calculation!Q:Q,ROW()),0)</f>
        <v>8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>
      <c r="A993" t="str">
        <f>INDEX([1]Calculation!$F:$F,ROW())</f>
        <v>New Hampshire</v>
      </c>
      <c r="B993" t="str">
        <f>INDEX([1]Calculation!$D:$D,ROW())</f>
        <v>Optimus</v>
      </c>
      <c r="C993" t="str">
        <f>IF(INDEX([1]Calculation!$G:$G,ROW())=0,"-",INDEX([1]Calculation!$G:$G,ROW()))</f>
        <v>C/D</v>
      </c>
      <c r="D993" t="str">
        <f>INDEX([1]Calculation!$J:$J,ROW())&amp;"  "&amp;INDEX([1]Calculation!$K:$K,ROW())</f>
        <v>518  lv</v>
      </c>
      <c r="E993" s="26">
        <f>INDEX([1]Calculation!$I:$I,ROW())</f>
        <v>43498</v>
      </c>
      <c r="F993" s="12">
        <f>ROUND(INDEX([1]Calculation!AL:AL,ROW()),1)</f>
        <v>0</v>
      </c>
      <c r="G993" s="8">
        <f>ROUND(INDEX([1]Calculation!L:L,ROW()),0)</f>
        <v>22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0</v>
      </c>
      <c r="K993" s="8">
        <f>ROUND(INDEX([1]Calculation!P:P,ROW()),0)</f>
        <v>2</v>
      </c>
      <c r="L993" s="8">
        <f>ROUND(INDEX([1]Calculation!Q:Q,ROW()),0)</f>
        <v>13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Iowa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558  lv</v>
      </c>
      <c r="E994" s="26">
        <f>INDEX([1]Calculation!$I:$I,ROW())</f>
        <v>43498</v>
      </c>
      <c r="F994" s="12">
        <f>ROUND(INDEX([1]Calculation!AL:AL,ROW()),1)</f>
        <v>0</v>
      </c>
      <c r="G994" s="8">
        <f>ROUND(INDEX([1]Calculation!L:L,ROW()),0)</f>
        <v>25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0</v>
      </c>
      <c r="K994" s="8">
        <f>ROUND(INDEX([1]Calculation!P:P,ROW()),0)</f>
        <v>5</v>
      </c>
      <c r="L994" s="8">
        <f>ROUND(INDEX([1]Calculation!Q:Q,ROW()),0)</f>
        <v>10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737  rv</v>
      </c>
      <c r="E995" s="26">
        <f>INDEX([1]Calculation!$I:$I,ROW())</f>
        <v>43498</v>
      </c>
      <c r="F995" s="12">
        <f>ROUND(INDEX([1]Calculation!AL:AL,ROW()),1)</f>
        <v>0</v>
      </c>
      <c r="G995" s="8">
        <f>ROUND(INDEX([1]Calculation!L:L,ROW()),0)</f>
        <v>29</v>
      </c>
      <c r="H995" s="8">
        <f>ROUND(INDEX([1]Calculation!M:M,ROW()),0)</f>
        <v>2</v>
      </c>
      <c r="I995" s="8">
        <f>ROUND(INDEX([1]Calculation!N:N,ROW()),0)</f>
        <v>5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Iowa</v>
      </c>
      <c r="B996" t="str">
        <f>INDEX([1]Calculation!$D:$D,ROW())</f>
        <v>Emerson College</v>
      </c>
      <c r="C996" t="str">
        <f>IF(INDEX([1]Calculation!$G:$G,ROW())=0,"-",INDEX([1]Calculation!$G:$G,ROW()))</f>
        <v>B-</v>
      </c>
      <c r="D996" t="str">
        <f>INDEX([1]Calculation!$J:$J,ROW())&amp;"  "&amp;INDEX([1]Calculation!$K:$K,ROW())</f>
        <v>260  lv</v>
      </c>
      <c r="E996" s="26">
        <f>INDEX([1]Calculation!$I:$I,ROW())</f>
        <v>43498</v>
      </c>
      <c r="F996" s="12">
        <f>ROUND(INDEX([1]Calculation!AL:AL,ROW()),1)</f>
        <v>0</v>
      </c>
      <c r="G996" s="8">
        <f>ROUND(INDEX([1]Calculation!L:L,ROW()),0)</f>
        <v>29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0</v>
      </c>
      <c r="K996" s="8">
        <f>ROUND(INDEX([1]Calculation!P:P,ROW()),0)</f>
        <v>3</v>
      </c>
      <c r="L996" s="8">
        <f>ROUND(INDEX([1]Calculation!Q:Q,ROW()),0)</f>
        <v>15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14381  lv</v>
      </c>
      <c r="E997" s="26">
        <f>INDEX([1]Calculation!$I:$I,ROW())</f>
        <v>43492</v>
      </c>
      <c r="F997" s="12">
        <f>ROUND(INDEX([1]Calculation!AL:AL,ROW()),1)</f>
        <v>0</v>
      </c>
      <c r="G997" s="8">
        <f>ROUND(INDEX([1]Calculation!L:L,ROW()),0)</f>
        <v>31</v>
      </c>
      <c r="H997" s="8">
        <f>ROUND(INDEX([1]Calculation!M:M,ROW()),0)</f>
        <v>3</v>
      </c>
      <c r="I997" s="8">
        <f>ROUND(INDEX([1]Calculation!N:N,ROW()),0)</f>
        <v>3</v>
      </c>
      <c r="J997" s="8">
        <f>ROUND(INDEX([1]Calculation!O:O,ROW()),0)</f>
        <v>0</v>
      </c>
      <c r="K997" s="8">
        <f>ROUND(INDEX([1]Calculation!P:P,ROW()),0)</f>
        <v>2</v>
      </c>
      <c r="L997" s="8">
        <f>ROUND(INDEX([1]Calculation!Q:Q,ROW()),0)</f>
        <v>21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Monmouth University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313  rv</v>
      </c>
      <c r="E998" s="26">
        <f>INDEX([1]Calculation!$I:$I,ROW())</f>
        <v>43492</v>
      </c>
      <c r="F998" s="12">
        <f>ROUND(INDEX([1]Calculation!AL:AL,ROW()),1)</f>
        <v>0</v>
      </c>
      <c r="G998" s="8">
        <f>ROUND(INDEX([1]Calculation!L:L,ROW()),0)</f>
        <v>29</v>
      </c>
      <c r="H998" s="8">
        <f>ROUND(INDEX([1]Calculation!M:M,ROW()),0)</f>
        <v>4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2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1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685  rv</v>
      </c>
      <c r="E999" s="26">
        <f>INDEX([1]Calculation!$I:$I,ROW())</f>
        <v>43492</v>
      </c>
      <c r="F999" s="12">
        <f>ROUND(INDEX([1]Calculation!AL:AL,ROW()),1)</f>
        <v>0</v>
      </c>
      <c r="G999" s="8">
        <f>ROUND(INDEX([1]Calculation!L:L,ROW()),0)</f>
        <v>33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ABC News/Washington Post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447  a</v>
      </c>
      <c r="E1000" s="26">
        <f>INDEX([1]Calculation!$I:$I,ROW())</f>
        <v>43489</v>
      </c>
      <c r="F1000" s="12">
        <f>ROUND(INDEX([1]Calculation!AL:AL,ROW()),1)</f>
        <v>0</v>
      </c>
      <c r="G1000" s="8">
        <f>ROUND(INDEX([1]Calculation!L:L,ROW()),0)</f>
        <v>9</v>
      </c>
      <c r="H1000" s="8">
        <f>ROUND(INDEX([1]Calculation!M:M,ROW()),0)</f>
        <v>0</v>
      </c>
      <c r="I1000" s="8">
        <f>ROUND(INDEX([1]Calculation!N:N,ROW()),0)</f>
        <v>1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4</v>
      </c>
      <c r="M1000" s="8">
        <f>ROUND(INDEX([1]Calculation!R:R,ROW()),0)</f>
        <v>0</v>
      </c>
      <c r="N1000" s="8">
        <f>ROUND(INDEX([1]Calculation!S:S,ROW()),0)</f>
        <v>2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694  rv</v>
      </c>
      <c r="E1001" s="26">
        <f>INDEX([1]Calculation!$I:$I,ROW())</f>
        <v>43487</v>
      </c>
      <c r="F1001" s="12">
        <f>ROUND(INDEX([1]Calculation!AL:AL,ROW()),1)</f>
        <v>0</v>
      </c>
      <c r="G1001" s="8">
        <f>ROUND(INDEX([1]Calculation!L:L,ROW()),0)</f>
        <v>26</v>
      </c>
      <c r="H1001" s="8">
        <f>ROUND(INDEX([1]Calculation!M:M,ROW()),0)</f>
        <v>2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355  lv</v>
      </c>
      <c r="E1002" s="26">
        <f>INDEX([1]Calculation!$I:$I,ROW())</f>
        <v>43486</v>
      </c>
      <c r="F1002" s="12">
        <f>ROUND(INDEX([1]Calculation!AL:AL,ROW()),1)</f>
        <v>0</v>
      </c>
      <c r="G1002" s="8">
        <f>ROUND(INDEX([1]Calculation!L:L,ROW()),0)</f>
        <v>0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43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355  lv</v>
      </c>
      <c r="E1003" s="26">
        <f>INDEX([1]Calculation!$I:$I,ROW())</f>
        <v>43486</v>
      </c>
      <c r="F1003" s="12">
        <f>ROUND(INDEX([1]Calculation!AL:AL,ROW()),1)</f>
        <v>0</v>
      </c>
      <c r="G1003" s="8">
        <f>ROUND(INDEX([1]Calculation!L:L,ROW()),0)</f>
        <v>45</v>
      </c>
      <c r="H1003" s="8">
        <f>ROUND(INDEX([1]Calculation!M:M,ROW()),0)</f>
        <v>7</v>
      </c>
      <c r="I1003" s="8">
        <f>ROUND(INDEX([1]Calculation!N:N,ROW()),0)</f>
        <v>8</v>
      </c>
      <c r="J1003" s="8">
        <f>ROUND(INDEX([1]Calculation!O:O,ROW()),0)</f>
        <v>0</v>
      </c>
      <c r="K1003" s="8">
        <f>ROUND(INDEX([1]Calculation!P:P,ROW()),0)</f>
        <v>1</v>
      </c>
      <c r="L1003" s="8">
        <f>ROUND(INDEX([1]Calculation!Q:Q,ROW()),0)</f>
        <v>5</v>
      </c>
      <c r="M1003" s="8">
        <f>ROUND(INDEX([1]Calculation!R:R,ROW()),0)</f>
        <v>0</v>
      </c>
      <c r="N1003" s="8">
        <f>ROUND(INDEX([1]Calculation!S:S,ROW()),0)</f>
        <v>3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14250  lv</v>
      </c>
      <c r="E1004" s="26">
        <f>INDEX([1]Calculation!$I:$I,ROW())</f>
        <v>43485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4</v>
      </c>
      <c r="I1004" s="8">
        <f>ROUND(INDEX([1]Calculation!N:N,ROW()),0)</f>
        <v>3</v>
      </c>
      <c r="J1004" s="8">
        <f>ROUND(INDEX([1]Calculation!O:O,ROW()),0)</f>
        <v>0</v>
      </c>
      <c r="K1004" s="8">
        <f>ROUND(INDEX([1]Calculation!P:P,ROW()),0)</f>
        <v>2</v>
      </c>
      <c r="L1004" s="8">
        <f>ROUND(INDEX([1]Calculation!Q:Q,ROW()),0)</f>
        <v>23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Zogby Interactive/JZ Analytics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410  lv</v>
      </c>
      <c r="E1005" s="26">
        <f>INDEX([1]Calculation!$I:$I,ROW())</f>
        <v>43485</v>
      </c>
      <c r="F1005" s="12">
        <f>ROUND(INDEX([1]Calculation!AL:AL,ROW()),1)</f>
        <v>0</v>
      </c>
      <c r="G1005" s="8">
        <f>ROUND(INDEX([1]Calculation!L:L,ROW()),0)</f>
        <v>25</v>
      </c>
      <c r="H1005" s="8">
        <f>ROUND(INDEX([1]Calculation!M:M,ROW()),0)</f>
        <v>5</v>
      </c>
      <c r="I1005" s="8">
        <f>ROUND(INDEX([1]Calculation!N:N,ROW()),0)</f>
        <v>3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12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Zogby Interactive/JZ Analytics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410  lv</v>
      </c>
      <c r="E1006" s="26">
        <f>INDEX([1]Calculation!$I:$I,ROW())</f>
        <v>43485</v>
      </c>
      <c r="F1006" s="12">
        <f>ROUND(INDEX([1]Calculation!AL:AL,ROW()),1)</f>
        <v>0</v>
      </c>
      <c r="G1006" s="8">
        <f>ROUND(INDEX([1]Calculation!L:L,ROW()),0)</f>
        <v>27</v>
      </c>
      <c r="H1006" s="8">
        <f>ROUND(INDEX([1]Calculation!M:M,ROW()),0)</f>
        <v>8</v>
      </c>
      <c r="I1006" s="8">
        <f>ROUND(INDEX([1]Calculation!N:N,ROW()),0)</f>
        <v>1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18</v>
      </c>
      <c r="M1006" s="8">
        <f>ROUND(INDEX([1]Calculation!R:R,ROW()),0)</f>
        <v>0</v>
      </c>
      <c r="N1006" s="8">
        <f>ROUND(INDEX([1]Calculation!S:S,ROW()),0)</f>
        <v>9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479  rv</v>
      </c>
      <c r="E1007" s="26">
        <f>INDEX([1]Calculation!$I:$I,ROW())</f>
        <v>43481</v>
      </c>
      <c r="F1007" s="12">
        <f>ROUND(INDEX([1]Calculation!AL:AL,ROW()),1)</f>
        <v>0</v>
      </c>
      <c r="G1007" s="8">
        <f>ROUND(INDEX([1]Calculation!L:L,ROW()),0)</f>
        <v>23</v>
      </c>
      <c r="H1007" s="8">
        <f>ROUND(INDEX([1]Calculation!M:M,ROW()),0)</f>
        <v>5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21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488  rv</v>
      </c>
      <c r="E1008" s="26">
        <f>INDEX([1]Calculation!$I:$I,ROW())</f>
        <v>43481</v>
      </c>
      <c r="F1008" s="12">
        <f>ROUND(INDEX([1]Calculation!AL:AL,ROW()),1)</f>
        <v>0</v>
      </c>
      <c r="G1008" s="8">
        <f>ROUND(INDEX([1]Calculation!L:L,ROW()),0)</f>
        <v>24</v>
      </c>
      <c r="H1008" s="8">
        <f>ROUND(INDEX([1]Calculation!M:M,ROW()),0)</f>
        <v>5</v>
      </c>
      <c r="I1008" s="8">
        <f>ROUND(INDEX([1]Calculation!N:N,ROW()),0)</f>
        <v>2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674  rv</v>
      </c>
      <c r="E1009" s="26">
        <f>INDEX([1]Calculation!$I:$I,ROW())</f>
        <v>43479</v>
      </c>
      <c r="F1009" s="12">
        <f>ROUND(INDEX([1]Calculation!AL:AL,ROW()),1)</f>
        <v>0</v>
      </c>
      <c r="G1009" s="8">
        <f>ROUND(INDEX([1]Calculation!L:L,ROW()),0)</f>
        <v>32</v>
      </c>
      <c r="H1009" s="8">
        <f>ROUND(INDEX([1]Calculation!M:M,ROW()),0)</f>
        <v>1</v>
      </c>
      <c r="I1009" s="8">
        <f>ROUND(INDEX([1]Calculation!N:N,ROW()),0)</f>
        <v>2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15</v>
      </c>
      <c r="M1009" s="8">
        <f>ROUND(INDEX([1]Calculation!R:R,ROW()),0)</f>
        <v>0</v>
      </c>
      <c r="N1009" s="8">
        <f>ROUND(INDEX([1]Calculation!S:S,ROW()),0)</f>
        <v>9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4749  lv</v>
      </c>
      <c r="E1010" s="26">
        <f>INDEX([1]Calculation!$I:$I,ROW())</f>
        <v>43478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4</v>
      </c>
      <c r="I1010" s="8">
        <f>ROUND(INDEX([1]Calculation!N:N,ROW()),0)</f>
        <v>3</v>
      </c>
      <c r="J1010" s="8">
        <f>ROUND(INDEX([1]Calculation!O:O,ROW()),0)</f>
        <v>0</v>
      </c>
      <c r="K1010" s="8">
        <f>ROUND(INDEX([1]Calculation!P:P,ROW()),0)</f>
        <v>2</v>
      </c>
      <c r="L1010" s="8">
        <f>ROUND(INDEX([1]Calculation!Q:Q,ROW()),0)</f>
        <v>23</v>
      </c>
      <c r="M1010" s="8">
        <f>ROUND(INDEX([1]Calculation!R:R,ROW()),0)</f>
        <v>0</v>
      </c>
      <c r="N1010" s="8">
        <f>ROUND(INDEX([1]Calculation!S:S,ROW()),0)</f>
        <v>11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699  rv</v>
      </c>
      <c r="E1011" s="26">
        <f>INDEX([1]Calculation!$I:$I,ROW())</f>
        <v>43471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1</v>
      </c>
      <c r="I1011" s="8">
        <f>ROUND(INDEX([1]Calculation!N:N,ROW()),0)</f>
        <v>3</v>
      </c>
      <c r="J1011" s="8">
        <f>ROUND(INDEX([1]Calculation!O:O,ROW()),0)</f>
        <v>0</v>
      </c>
      <c r="K1011" s="8">
        <f>ROUND(INDEX([1]Calculation!P:P,ROW()),0)</f>
        <v>2</v>
      </c>
      <c r="L1011" s="8">
        <f>ROUND(INDEX([1]Calculation!Q:Q,ROW()),0)</f>
        <v>16</v>
      </c>
      <c r="M1011" s="8">
        <f>ROUND(INDEX([1]Calculation!R:R,ROW()),0)</f>
        <v>0</v>
      </c>
      <c r="N1011" s="8">
        <f>ROUND(INDEX([1]Calculation!S:S,ROW()),0)</f>
        <v>4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1162  lv</v>
      </c>
      <c r="E1012" s="26">
        <f>INDEX([1]Calculation!$I:$I,ROW())</f>
        <v>43468</v>
      </c>
      <c r="F1012" s="12">
        <f>ROUND(INDEX([1]Calculation!AL:AL,ROW()),1)</f>
        <v>0</v>
      </c>
      <c r="G1012" s="8">
        <f>ROUND(INDEX([1]Calculation!L:L,ROW()),0)</f>
        <v>24</v>
      </c>
      <c r="H1012" s="8">
        <f>ROUND(INDEX([1]Calculation!M:M,ROW()),0)</f>
        <v>2</v>
      </c>
      <c r="I1012" s="8">
        <f>ROUND(INDEX([1]Calculation!N:N,ROW()),0)</f>
        <v>3</v>
      </c>
      <c r="J1012" s="8">
        <f>ROUND(INDEX([1]Calculation!O:O,ROW()),0)</f>
        <v>0</v>
      </c>
      <c r="K1012" s="8">
        <f>ROUND(INDEX([1]Calculation!P:P,ROW()),0)</f>
        <v>2</v>
      </c>
      <c r="L1012" s="8">
        <f>ROUND(INDEX([1]Calculation!Q:Q,ROW()),0)</f>
        <v>26</v>
      </c>
      <c r="M1012" s="8">
        <f>ROUND(INDEX([1]Calculation!R:R,ROW()),0)</f>
        <v>1</v>
      </c>
      <c r="N1012" s="8">
        <f>ROUND(INDEX([1]Calculation!S:S,ROW()),0)</f>
        <v>11</v>
      </c>
      <c r="O1012" s="8">
        <f>ROUND(INDEX([1]Calculation!T:T,ROW()),0)</f>
        <v>0</v>
      </c>
    </row>
    <row r="1013" spans="1:15">
      <c r="A1013" t="str">
        <f>INDEX([1]Calculation!$F:$F,ROW())</f>
        <v>Iowa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1291  lv</v>
      </c>
      <c r="E1013" s="26">
        <f>INDEX([1]Calculation!$I:$I,ROW())</f>
        <v>43451</v>
      </c>
      <c r="F1013" s="12">
        <f>ROUND(INDEX([1]Calculation!AL:AL,ROW()),1)</f>
        <v>0</v>
      </c>
      <c r="G1013" s="8">
        <f>ROUND(INDEX([1]Calculation!L:L,ROW()),0)</f>
        <v>20</v>
      </c>
      <c r="H1013" s="8">
        <f>ROUND(INDEX([1]Calculation!M:M,ROW()),0)</f>
        <v>1</v>
      </c>
      <c r="I1013" s="8">
        <f>ROUND(INDEX([1]Calculation!N:N,ROW()),0)</f>
        <v>4</v>
      </c>
      <c r="J1013" s="8">
        <f>ROUND(INDEX([1]Calculation!O:O,ROW()),0)</f>
        <v>0</v>
      </c>
      <c r="K1013" s="8">
        <f>ROUND(INDEX([1]Calculation!P:P,ROW()),0)</f>
        <v>5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2968  lv</v>
      </c>
      <c r="E1014" s="26">
        <f>INDEX([1]Calculation!$I:$I,ROW())</f>
        <v>43451</v>
      </c>
      <c r="F1014" s="12">
        <f>ROUND(INDEX([1]Calculation!AL:AL,ROW()),1)</f>
        <v>0</v>
      </c>
      <c r="G1014" s="8">
        <f>ROUND(INDEX([1]Calculation!L:L,ROW()),0)</f>
        <v>21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3</v>
      </c>
      <c r="L1014" s="8">
        <f>ROUND(INDEX([1]Calculation!Q:Q,ROW()),0)</f>
        <v>16</v>
      </c>
      <c r="M1014" s="8">
        <f>ROUND(INDEX([1]Calculation!R:R,ROW()),0)</f>
        <v>1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706  rv</v>
      </c>
      <c r="E1015" s="26">
        <f>INDEX([1]Calculation!$I:$I,ROW())</f>
        <v>43450</v>
      </c>
      <c r="F1015" s="12">
        <f>ROUND(INDEX([1]Calculation!AL:AL,ROW()),1)</f>
        <v>0</v>
      </c>
      <c r="G1015" s="8">
        <f>ROUND(INDEX([1]Calculation!L:L,ROW()),0)</f>
        <v>25</v>
      </c>
      <c r="H1015" s="8">
        <f>ROUND(INDEX([1]Calculation!M:M,ROW()),0)</f>
        <v>2</v>
      </c>
      <c r="I1015" s="8">
        <f>ROUND(INDEX([1]Calculation!N:N,ROW()),0)</f>
        <v>3</v>
      </c>
      <c r="J1015" s="8">
        <f>ROUND(INDEX([1]Calculation!O:O,ROW()),0)</f>
        <v>0</v>
      </c>
      <c r="K1015" s="8">
        <f>ROUND(INDEX([1]Calculation!P:P,ROW()),0)</f>
        <v>1</v>
      </c>
      <c r="L1015" s="8">
        <f>ROUND(INDEX([1]Calculation!Q:Q,ROW()),0)</f>
        <v>15</v>
      </c>
      <c r="M1015" s="8">
        <f>ROUND(INDEX([1]Calculation!R:R,ROW()),0)</f>
        <v>0</v>
      </c>
      <c r="N1015" s="8">
        <f>ROUND(INDEX([1]Calculation!S:S,ROW()),0)</f>
        <v>3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McLaughlin &amp; Associates</v>
      </c>
      <c r="C1016" t="str">
        <f>IF(INDEX([1]Calculation!$G:$G,ROW())=0,"-",INDEX([1]Calculation!$G:$G,ROW()))</f>
        <v>C/D</v>
      </c>
      <c r="D1016" t="str">
        <f>INDEX([1]Calculation!$J:$J,ROW())&amp;"  "&amp;INDEX([1]Calculation!$K:$K,ROW())</f>
        <v>468  lv</v>
      </c>
      <c r="E1016" s="26">
        <f>INDEX([1]Calculation!$I:$I,ROW())</f>
        <v>43448</v>
      </c>
      <c r="F1016" s="12">
        <f>ROUND(INDEX([1]Calculation!AL:AL,ROW()),1)</f>
        <v>0</v>
      </c>
      <c r="G1016" s="8">
        <f>ROUND(INDEX([1]Calculation!L:L,ROW()),0)</f>
        <v>17</v>
      </c>
      <c r="H1016" s="8">
        <f>ROUND(INDEX([1]Calculation!M:M,ROW()),0)</f>
        <v>2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18</v>
      </c>
      <c r="M1016" s="8">
        <f>ROUND(INDEX([1]Calculation!R:R,ROW()),0)</f>
        <v>0</v>
      </c>
      <c r="N1016" s="8">
        <f>ROUND(INDEX([1]Calculation!S:S,ROW()),0)</f>
        <v>4</v>
      </c>
      <c r="O1016" s="8">
        <f>ROUND(INDEX([1]Calculation!T:T,ROW()),0)</f>
        <v>0</v>
      </c>
    </row>
    <row r="1017" spans="1:15">
      <c r="A1017" t="str">
        <f>INDEX([1]Calculation!$F:$F,ROW())</f>
        <v>Iowa</v>
      </c>
      <c r="B1017" t="str">
        <f>INDEX([1]Calculation!$D:$D,ROW())</f>
        <v>Selzer &amp; Co.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455  lv</v>
      </c>
      <c r="E1017" s="26">
        <f>INDEX([1]Calculation!$I:$I,ROW())</f>
        <v>43447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3</v>
      </c>
      <c r="I1017" s="8">
        <f>ROUND(INDEX([1]Calculation!N:N,ROW()),0)</f>
        <v>4</v>
      </c>
      <c r="J1017" s="8">
        <f>ROUND(INDEX([1]Calculation!O:O,ROW()),0)</f>
        <v>0</v>
      </c>
      <c r="K1017" s="8">
        <f>ROUND(INDEX([1]Calculation!P:P,ROW()),0)</f>
        <v>3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0</v>
      </c>
    </row>
    <row r="1018" spans="1:15">
      <c r="A1018" t="str">
        <f>INDEX([1]Calculation!$F:$F,ROW())</f>
        <v>Iowa</v>
      </c>
      <c r="B1018" t="str">
        <f>INDEX([1]Calculation!$D:$D,ROW())</f>
        <v>David Binder Research</v>
      </c>
      <c r="C1018" t="str">
        <f>IF(INDEX([1]Calculation!$G:$G,ROW())=0,"-",INDEX([1]Calculation!$G:$G,ROW()))</f>
        <v>-</v>
      </c>
      <c r="D1018" t="str">
        <f>INDEX([1]Calculation!$J:$J,ROW())&amp;"  "&amp;INDEX([1]Calculation!$K:$K,ROW())</f>
        <v>500  lv</v>
      </c>
      <c r="E1018" s="26">
        <f>INDEX([1]Calculation!$I:$I,ROW())</f>
        <v>43445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6</v>
      </c>
      <c r="J1018" s="8">
        <f>ROUND(INDEX([1]Calculation!O:O,ROW()),0)</f>
        <v>0</v>
      </c>
      <c r="K1018" s="8">
        <f>ROUND(INDEX([1]Calculation!P:P,ROW()),0)</f>
        <v>10</v>
      </c>
      <c r="L1018" s="8">
        <f>ROUND(INDEX([1]Calculation!Q:Q,ROW()),0)</f>
        <v>13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SSRS</v>
      </c>
      <c r="C1019" t="str">
        <f>IF(INDEX([1]Calculation!$G:$G,ROW())=0,"-",INDEX([1]Calculation!$G:$G,ROW()))</f>
        <v>A/B</v>
      </c>
      <c r="D1019" t="str">
        <f>INDEX([1]Calculation!$J:$J,ROW())&amp;"  "&amp;INDEX([1]Calculation!$K:$K,ROW())</f>
        <v>424  rv</v>
      </c>
      <c r="E1019" s="26">
        <f>INDEX([1]Calculation!$I:$I,ROW())</f>
        <v>43443</v>
      </c>
      <c r="F1019" s="12">
        <f>ROUND(INDEX([1]Calculation!AL:AL,ROW()),1)</f>
        <v>0</v>
      </c>
      <c r="G1019" s="8">
        <f>ROUND(INDEX([1]Calculation!L:L,ROW()),0)</f>
        <v>33</v>
      </c>
      <c r="H1019" s="8">
        <f>ROUND(INDEX([1]Calculation!M:M,ROW()),0)</f>
        <v>2</v>
      </c>
      <c r="I1019" s="8">
        <f>ROUND(INDEX([1]Calculation!N:N,ROW()),0)</f>
        <v>6</v>
      </c>
      <c r="J1019" s="8">
        <f>ROUND(INDEX([1]Calculation!O:O,ROW()),0)</f>
        <v>0</v>
      </c>
      <c r="K1019" s="8">
        <f>ROUND(INDEX([1]Calculation!P:P,ROW()),0)</f>
        <v>3</v>
      </c>
      <c r="L1019" s="8">
        <f>ROUND(INDEX([1]Calculation!Q:Q,ROW()),0)</f>
        <v>14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463  a</v>
      </c>
      <c r="E1020" s="26">
        <f>INDEX([1]Calculation!$I:$I,ROW())</f>
        <v>43443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3</v>
      </c>
      <c r="I1020" s="8">
        <f>ROUND(INDEX([1]Calculation!N:N,ROW()),0)</f>
        <v>5</v>
      </c>
      <c r="J1020" s="8">
        <f>ROUND(INDEX([1]Calculation!O:O,ROW()),0)</f>
        <v>0</v>
      </c>
      <c r="K1020" s="8">
        <f>ROUND(INDEX([1]Calculation!P:P,ROW()),0)</f>
        <v>3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Emerson College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320  lv</v>
      </c>
      <c r="E1021" s="26">
        <f>INDEX([1]Calculation!$I:$I,ROW())</f>
        <v>43443</v>
      </c>
      <c r="F1021" s="12">
        <f>ROUND(INDEX([1]Calculation!AL:AL,ROW()),1)</f>
        <v>0</v>
      </c>
      <c r="G1021" s="8">
        <f>ROUND(INDEX([1]Calculation!L:L,ROW()),0)</f>
        <v>26</v>
      </c>
      <c r="H1021" s="8">
        <f>ROUND(INDEX([1]Calculation!M:M,ROW()),0)</f>
        <v>0</v>
      </c>
      <c r="I1021" s="8">
        <f>ROUND(INDEX([1]Calculation!N:N,ROW()),0)</f>
        <v>0</v>
      </c>
      <c r="J1021" s="8">
        <f>ROUND(INDEX([1]Calculation!O:O,ROW()),0)</f>
        <v>0</v>
      </c>
      <c r="K1021" s="8">
        <f>ROUND(INDEX([1]Calculation!P:P,ROW()),0)</f>
        <v>0</v>
      </c>
      <c r="L1021" s="8">
        <f>ROUND(INDEX([1]Calculation!Q:Q,ROW()),0)</f>
        <v>22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Harris Insights &amp; Analytics</v>
      </c>
      <c r="C1022" t="str">
        <f>IF(INDEX([1]Calculation!$G:$G,ROW())=0,"-",INDEX([1]Calculation!$G:$G,ROW()))</f>
        <v>C+</v>
      </c>
      <c r="D1022" t="str">
        <f>INDEX([1]Calculation!$J:$J,ROW())&amp;"  "&amp;INDEX([1]Calculation!$K:$K,ROW())</f>
        <v>449  rv</v>
      </c>
      <c r="E1022" s="26">
        <f>INDEX([1]Calculation!$I:$I,ROW())</f>
        <v>43432</v>
      </c>
      <c r="F1022" s="12">
        <f>ROUND(INDEX([1]Calculation!AL:AL,ROW()),1)</f>
        <v>0</v>
      </c>
      <c r="G1022" s="8">
        <f>ROUND(INDEX([1]Calculation!L:L,ROW()),0)</f>
        <v>28</v>
      </c>
      <c r="H1022" s="8">
        <f>ROUND(INDEX([1]Calculation!M:M,ROW()),0)</f>
        <v>4</v>
      </c>
      <c r="I1022" s="8">
        <f>ROUND(INDEX([1]Calculation!N:N,ROW()),0)</f>
        <v>4</v>
      </c>
      <c r="J1022" s="8">
        <f>ROUND(INDEX([1]Calculation!O:O,ROW()),0)</f>
        <v>0</v>
      </c>
      <c r="K1022" s="8">
        <f>ROUND(INDEX([1]Calculation!P:P,ROW()),0)</f>
        <v>0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Harris Insights &amp; Analytics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459  rv</v>
      </c>
      <c r="E1023" s="26">
        <f>INDEX([1]Calculation!$I:$I,ROW())</f>
        <v>43432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2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0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4</v>
      </c>
      <c r="O1023" s="8">
        <f>ROUND(INDEX([1]Calculation!T:T,ROW()),0)</f>
        <v>0</v>
      </c>
    </row>
    <row r="1024" spans="1:15">
      <c r="A1024" t="str">
        <f>INDEX([1]Calculation!$F:$F,ROW())</f>
        <v>Massachusetts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655  rv</v>
      </c>
      <c r="E1024" s="26">
        <f>INDEX([1]Calculation!$I:$I,ROW())</f>
        <v>43418</v>
      </c>
      <c r="F1024" s="12">
        <f>ROUND(INDEX([1]Calculation!AL:AL,ROW()),1)</f>
        <v>0.8</v>
      </c>
      <c r="G1024" s="8">
        <f>ROUND(INDEX([1]Calculation!L:L,ROW()),0)</f>
        <v>19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3</v>
      </c>
      <c r="L1024" s="8">
        <f>ROUND(INDEX([1]Calculation!Q:Q,ROW()),0)</f>
        <v>14</v>
      </c>
      <c r="M1024" s="8">
        <f>ROUND(INDEX([1]Calculation!R:R,ROW()),0)</f>
        <v>0</v>
      </c>
      <c r="N1024" s="8">
        <f>ROUND(INDEX([1]Calculation!S:S,ROW()),0)</f>
        <v>11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733  rv</v>
      </c>
      <c r="E1025" s="26">
        <f>INDEX([1]Calculation!$I:$I,ROW())</f>
        <v>43413</v>
      </c>
      <c r="F1025" s="12">
        <f>ROUND(INDEX([1]Calculation!AL:AL,ROW()),1)</f>
        <v>0</v>
      </c>
      <c r="G1025" s="8">
        <f>ROUND(INDEX([1]Calculation!L:L,ROW()),0)</f>
        <v>26</v>
      </c>
      <c r="H1025" s="8">
        <f>ROUND(INDEX([1]Calculation!M:M,ROW()),0)</f>
        <v>2</v>
      </c>
      <c r="I1025" s="8">
        <f>ROUND(INDEX([1]Calculation!N:N,ROW()),0)</f>
        <v>3</v>
      </c>
      <c r="J1025" s="8">
        <f>ROUND(INDEX([1]Calculation!O:O,ROW()),0)</f>
        <v>0</v>
      </c>
      <c r="K1025" s="8">
        <f>ROUND(INDEX([1]Calculation!P:P,ROW()),0)</f>
        <v>1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5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370  rv</v>
      </c>
      <c r="E1026" s="26">
        <f>INDEX([1]Calculation!$I:$I,ROW())</f>
        <v>43410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5</v>
      </c>
      <c r="I1026" s="8">
        <f>ROUND(INDEX([1]Calculation!N:N,ROW()),0)</f>
        <v>5</v>
      </c>
      <c r="J1026" s="8">
        <f>ROUND(INDEX([1]Calculation!O:O,ROW()),0)</f>
        <v>0</v>
      </c>
      <c r="K1026" s="8">
        <f>ROUND(INDEX([1]Calculation!P:P,ROW()),0)</f>
        <v>0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6" t="str">
        <f>INDEX([1]Calculation!$I:$I,ROW())</f>
        <v/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6" t="str">
        <f>INDEX([1]Calculation!$I:$I,ROW())</f>
        <v/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6" t="str">
        <f>INDEX([1]Calculation!$I:$I,ROW())</f>
        <v/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6" t="str">
        <f>INDEX([1]Calculation!$I:$I,ROW())</f>
        <v/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6" t="str">
        <f>INDEX([1]Calculation!$I:$I,ROW())</f>
        <v/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6" t="str">
        <f>INDEX([1]Calculation!$I:$I,ROW())</f>
        <v/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6" t="str">
        <f>INDEX([1]Calculation!$I:$I,ROW())</f>
        <v/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6" t="str">
        <f>INDEX([1]Calculation!$I:$I,ROW())</f>
        <v/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6" t="str">
        <f>INDEX([1]Calculation!$I:$I,ROW())</f>
        <v/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K28" sqref="K28"/>
    </sheetView>
  </sheetViews>
  <sheetFormatPr baseColWidth="10" defaultRowHeight="22"/>
  <cols>
    <col min="1" max="1" width="12.625" style="45" bestFit="1" customWidth="1"/>
    <col min="2" max="2" width="12.625" style="45" customWidth="1"/>
    <col min="3" max="3" width="28.75" style="66" customWidth="1"/>
    <col min="4" max="4" width="8.125" style="61" customWidth="1"/>
    <col min="5" max="9" width="8.125" style="55" customWidth="1"/>
    <col min="10" max="10" width="8.125" style="71" customWidth="1"/>
    <col min="11" max="21" width="10.625" style="45"/>
    <col min="22" max="22" width="10.625" style="60"/>
    <col min="23" max="16384" width="10.625" style="45"/>
  </cols>
  <sheetData>
    <row r="1" spans="1:32">
      <c r="A1" s="39" t="s">
        <v>10</v>
      </c>
      <c r="B1" s="39" t="s">
        <v>357</v>
      </c>
      <c r="C1" s="42" t="s">
        <v>356</v>
      </c>
      <c r="D1" s="58" t="s">
        <v>14</v>
      </c>
      <c r="E1" s="57" t="s">
        <v>144</v>
      </c>
      <c r="F1" s="57" t="s">
        <v>148</v>
      </c>
      <c r="G1" s="57" t="s">
        <v>149</v>
      </c>
      <c r="H1" s="57" t="s">
        <v>155</v>
      </c>
      <c r="I1" s="57" t="s">
        <v>156</v>
      </c>
      <c r="J1" s="67" t="s">
        <v>346</v>
      </c>
      <c r="K1" s="39">
        <v>1</v>
      </c>
      <c r="L1" s="39">
        <v>2</v>
      </c>
      <c r="M1" s="39">
        <v>3</v>
      </c>
      <c r="N1" s="39">
        <v>4</v>
      </c>
      <c r="O1" s="74">
        <v>5</v>
      </c>
      <c r="U1" s="59"/>
    </row>
    <row r="2" spans="1:32">
      <c r="A2" s="45" t="s">
        <v>15</v>
      </c>
      <c r="B2" s="45" t="s">
        <v>324</v>
      </c>
      <c r="C2" s="46" t="s">
        <v>354</v>
      </c>
      <c r="D2" s="61">
        <v>43864</v>
      </c>
      <c r="E2" s="54" t="s">
        <v>6</v>
      </c>
      <c r="F2" s="54" t="s">
        <v>4</v>
      </c>
      <c r="G2" s="54" t="s">
        <v>8</v>
      </c>
      <c r="H2" s="54" t="s">
        <v>1</v>
      </c>
      <c r="I2" s="54" t="s">
        <v>5</v>
      </c>
      <c r="J2" s="68" t="s">
        <v>324</v>
      </c>
      <c r="K2" s="45" t="s">
        <v>324</v>
      </c>
      <c r="L2" s="45" t="s">
        <v>324</v>
      </c>
      <c r="M2" s="45" t="s">
        <v>324</v>
      </c>
      <c r="N2" s="45" t="s">
        <v>324</v>
      </c>
      <c r="O2" s="45" t="s">
        <v>324</v>
      </c>
      <c r="R2" s="62"/>
      <c r="S2" s="62"/>
      <c r="T2" s="62"/>
      <c r="U2" s="62"/>
      <c r="V2" s="63"/>
      <c r="W2" s="62"/>
      <c r="X2" s="62"/>
      <c r="Y2" s="62"/>
      <c r="Z2" s="62"/>
      <c r="AA2" s="62"/>
      <c r="AB2" s="62"/>
      <c r="AC2" s="62"/>
      <c r="AD2" s="62"/>
      <c r="AE2" s="62"/>
      <c r="AF2" s="62"/>
    </row>
    <row r="3" spans="1:32">
      <c r="A3" s="45" t="s">
        <v>15</v>
      </c>
      <c r="B3" s="45" t="s">
        <v>324</v>
      </c>
      <c r="C3" s="46" t="s">
        <v>345</v>
      </c>
      <c r="D3" s="61">
        <v>43864</v>
      </c>
      <c r="E3" s="54">
        <v>24.8</v>
      </c>
      <c r="F3" s="50">
        <v>21.3</v>
      </c>
      <c r="G3" s="50">
        <v>18.399999999999999</v>
      </c>
      <c r="H3" s="50">
        <v>14.9</v>
      </c>
      <c r="I3" s="51">
        <v>12.7</v>
      </c>
      <c r="J3" s="69" t="s">
        <v>324</v>
      </c>
      <c r="K3" s="45" t="s">
        <v>324</v>
      </c>
      <c r="L3" s="45" t="s">
        <v>324</v>
      </c>
      <c r="M3" s="45" t="s">
        <v>324</v>
      </c>
      <c r="N3" s="45" t="s">
        <v>324</v>
      </c>
      <c r="O3" s="45" t="s">
        <v>324</v>
      </c>
    </row>
    <row r="4" spans="1:32">
      <c r="A4" s="45" t="s">
        <v>15</v>
      </c>
      <c r="B4" s="45" t="s">
        <v>358</v>
      </c>
      <c r="C4" s="45" t="s">
        <v>325</v>
      </c>
      <c r="D4" s="61">
        <v>43863</v>
      </c>
      <c r="E4" s="55">
        <v>22</v>
      </c>
      <c r="F4" s="55">
        <v>18</v>
      </c>
      <c r="G4" s="55">
        <v>19</v>
      </c>
      <c r="H4" s="56">
        <v>18</v>
      </c>
      <c r="I4" s="55">
        <v>9</v>
      </c>
      <c r="J4" s="70">
        <f>ROUND(SQRT(SUMSQ(K4:O4)/5),1)</f>
        <v>2.9</v>
      </c>
      <c r="K4" s="45">
        <f t="shared" ref="K4:K23" si="0">ABS(E4-E$3)</f>
        <v>2.8000000000000007</v>
      </c>
      <c r="L4" s="45">
        <f t="shared" ref="L4:L23" si="1">ABS(F4-F$3)</f>
        <v>3.3000000000000007</v>
      </c>
      <c r="M4" s="45">
        <f t="shared" ref="M4:M23" si="2">ABS(G4-G$3)</f>
        <v>0.60000000000000142</v>
      </c>
      <c r="N4" s="45">
        <f t="shared" ref="N4:N23" si="3">ABS(H4-H$3)</f>
        <v>3.0999999999999996</v>
      </c>
      <c r="O4" s="45">
        <f t="shared" ref="O4:O23" si="4">ABS(I4-I$3)</f>
        <v>3.6999999999999993</v>
      </c>
      <c r="U4" s="64"/>
      <c r="V4" s="61"/>
      <c r="W4" s="65"/>
      <c r="X4" s="65"/>
      <c r="Y4" s="65"/>
      <c r="Z4" s="65"/>
    </row>
    <row r="5" spans="1:32">
      <c r="A5" s="45" t="s">
        <v>15</v>
      </c>
      <c r="B5" s="45" t="s">
        <v>358</v>
      </c>
      <c r="C5" s="45" t="s">
        <v>332</v>
      </c>
      <c r="D5" s="61">
        <v>43863</v>
      </c>
      <c r="E5" s="55">
        <v>28</v>
      </c>
      <c r="F5" s="55">
        <v>15</v>
      </c>
      <c r="G5" s="55">
        <v>14</v>
      </c>
      <c r="H5" s="56">
        <v>21</v>
      </c>
      <c r="I5" s="55">
        <v>11</v>
      </c>
      <c r="J5" s="70">
        <f t="shared" ref="J5:J46" si="5">ROUND(SQRT(SUMSQ(K5:O5)/5),1)</f>
        <v>4.7</v>
      </c>
      <c r="K5" s="45">
        <f t="shared" si="0"/>
        <v>3.1999999999999993</v>
      </c>
      <c r="L5" s="45">
        <f t="shared" si="1"/>
        <v>6.3000000000000007</v>
      </c>
      <c r="M5" s="45">
        <f t="shared" si="2"/>
        <v>4.3999999999999986</v>
      </c>
      <c r="N5" s="45">
        <f t="shared" si="3"/>
        <v>6.1</v>
      </c>
      <c r="O5" s="45">
        <f t="shared" si="4"/>
        <v>1.6999999999999993</v>
      </c>
      <c r="U5" s="64"/>
      <c r="V5" s="61"/>
      <c r="W5" s="65"/>
      <c r="X5" s="65"/>
      <c r="Y5" s="65"/>
      <c r="Z5" s="65"/>
    </row>
    <row r="6" spans="1:32">
      <c r="A6" s="45" t="s">
        <v>15</v>
      </c>
      <c r="B6" s="45" t="s">
        <v>358</v>
      </c>
      <c r="C6" s="45" t="s">
        <v>330</v>
      </c>
      <c r="D6" s="61">
        <v>43860</v>
      </c>
      <c r="E6" s="55">
        <v>23</v>
      </c>
      <c r="F6" s="55">
        <v>9</v>
      </c>
      <c r="G6" s="55">
        <v>15</v>
      </c>
      <c r="H6" s="56">
        <v>17</v>
      </c>
      <c r="I6" s="55">
        <v>16</v>
      </c>
      <c r="J6" s="70">
        <f t="shared" si="5"/>
        <v>6</v>
      </c>
      <c r="K6" s="45">
        <f t="shared" si="0"/>
        <v>1.8000000000000007</v>
      </c>
      <c r="L6" s="45">
        <f t="shared" si="1"/>
        <v>12.3</v>
      </c>
      <c r="M6" s="45">
        <f t="shared" si="2"/>
        <v>3.3999999999999986</v>
      </c>
      <c r="N6" s="45">
        <f t="shared" si="3"/>
        <v>2.0999999999999996</v>
      </c>
      <c r="O6" s="45">
        <f t="shared" si="4"/>
        <v>3.3000000000000007</v>
      </c>
    </row>
    <row r="7" spans="1:32">
      <c r="A7" s="45" t="s">
        <v>15</v>
      </c>
      <c r="B7" s="45" t="s">
        <v>358</v>
      </c>
      <c r="C7" s="45" t="s">
        <v>337</v>
      </c>
      <c r="D7" s="61">
        <v>43860</v>
      </c>
      <c r="E7" s="55">
        <v>17</v>
      </c>
      <c r="F7" s="55">
        <v>19</v>
      </c>
      <c r="G7" s="55">
        <v>15</v>
      </c>
      <c r="H7" s="56">
        <v>15</v>
      </c>
      <c r="I7" s="55">
        <v>11</v>
      </c>
      <c r="J7" s="70">
        <f t="shared" si="5"/>
        <v>4</v>
      </c>
      <c r="K7" s="45">
        <f t="shared" si="0"/>
        <v>7.8000000000000007</v>
      </c>
      <c r="L7" s="45">
        <f t="shared" si="1"/>
        <v>2.3000000000000007</v>
      </c>
      <c r="M7" s="45">
        <f t="shared" si="2"/>
        <v>3.3999999999999986</v>
      </c>
      <c r="N7" s="45">
        <f t="shared" si="3"/>
        <v>9.9999999999999645E-2</v>
      </c>
      <c r="O7" s="45">
        <f t="shared" si="4"/>
        <v>1.6999999999999993</v>
      </c>
      <c r="U7" s="64"/>
      <c r="V7" s="61"/>
      <c r="W7" s="65"/>
      <c r="X7" s="65"/>
      <c r="Y7" s="65"/>
      <c r="Z7" s="65"/>
    </row>
    <row r="8" spans="1:32">
      <c r="A8" s="45" t="s">
        <v>15</v>
      </c>
      <c r="B8" s="45" t="s">
        <v>358</v>
      </c>
      <c r="C8" s="45" t="s">
        <v>338</v>
      </c>
      <c r="D8" s="61">
        <v>43859</v>
      </c>
      <c r="E8" s="55">
        <v>28</v>
      </c>
      <c r="F8" s="55">
        <v>15</v>
      </c>
      <c r="G8" s="55">
        <v>21</v>
      </c>
      <c r="H8" s="56">
        <v>15</v>
      </c>
      <c r="I8" s="55">
        <v>8</v>
      </c>
      <c r="J8" s="70">
        <f t="shared" si="5"/>
        <v>4</v>
      </c>
      <c r="K8" s="45">
        <f t="shared" si="0"/>
        <v>3.1999999999999993</v>
      </c>
      <c r="L8" s="45">
        <f t="shared" si="1"/>
        <v>6.3000000000000007</v>
      </c>
      <c r="M8" s="45">
        <f t="shared" si="2"/>
        <v>2.6000000000000014</v>
      </c>
      <c r="N8" s="45">
        <f t="shared" si="3"/>
        <v>9.9999999999999645E-2</v>
      </c>
      <c r="O8" s="45">
        <f t="shared" si="4"/>
        <v>4.6999999999999993</v>
      </c>
      <c r="U8" s="64"/>
      <c r="V8" s="61"/>
      <c r="W8" s="65"/>
      <c r="X8" s="65"/>
      <c r="Y8" s="65"/>
      <c r="Z8" s="65"/>
    </row>
    <row r="9" spans="1:32">
      <c r="A9" s="45" t="s">
        <v>15</v>
      </c>
      <c r="B9" s="45" t="s">
        <v>358</v>
      </c>
      <c r="C9" s="45" t="s">
        <v>339</v>
      </c>
      <c r="D9" s="61">
        <v>43858</v>
      </c>
      <c r="E9" s="55">
        <v>18</v>
      </c>
      <c r="F9" s="55">
        <v>17</v>
      </c>
      <c r="G9" s="55">
        <v>17</v>
      </c>
      <c r="H9" s="56">
        <v>20</v>
      </c>
      <c r="I9" s="55">
        <v>12</v>
      </c>
      <c r="J9" s="70">
        <f t="shared" si="5"/>
        <v>4.3</v>
      </c>
      <c r="K9" s="45">
        <f t="shared" si="0"/>
        <v>6.8000000000000007</v>
      </c>
      <c r="L9" s="45">
        <f t="shared" si="1"/>
        <v>4.3000000000000007</v>
      </c>
      <c r="M9" s="45">
        <f t="shared" si="2"/>
        <v>1.3999999999999986</v>
      </c>
      <c r="N9" s="45">
        <f t="shared" si="3"/>
        <v>5.0999999999999996</v>
      </c>
      <c r="O9" s="45">
        <f t="shared" si="4"/>
        <v>0.69999999999999929</v>
      </c>
      <c r="U9" s="64"/>
      <c r="V9" s="61"/>
      <c r="W9" s="65"/>
      <c r="X9" s="65"/>
      <c r="Y9" s="65"/>
      <c r="Z9" s="65"/>
    </row>
    <row r="10" spans="1:32">
      <c r="A10" s="45" t="s">
        <v>15</v>
      </c>
      <c r="B10" s="45" t="s">
        <v>358</v>
      </c>
      <c r="C10" s="45" t="s">
        <v>327</v>
      </c>
      <c r="D10" s="61">
        <v>43857</v>
      </c>
      <c r="E10" s="55">
        <v>21</v>
      </c>
      <c r="F10" s="55">
        <v>16</v>
      </c>
      <c r="G10" s="55">
        <v>15</v>
      </c>
      <c r="H10" s="56">
        <v>23</v>
      </c>
      <c r="I10" s="55">
        <v>10</v>
      </c>
      <c r="J10" s="70">
        <f t="shared" si="5"/>
        <v>5</v>
      </c>
      <c r="K10" s="45">
        <f t="shared" si="0"/>
        <v>3.8000000000000007</v>
      </c>
      <c r="L10" s="45">
        <f t="shared" si="1"/>
        <v>5.3000000000000007</v>
      </c>
      <c r="M10" s="45">
        <f t="shared" si="2"/>
        <v>3.3999999999999986</v>
      </c>
      <c r="N10" s="45">
        <f t="shared" si="3"/>
        <v>8.1</v>
      </c>
      <c r="O10" s="45">
        <f t="shared" si="4"/>
        <v>2.6999999999999993</v>
      </c>
      <c r="U10" s="64"/>
      <c r="V10" s="61"/>
      <c r="W10" s="65"/>
      <c r="X10" s="65"/>
      <c r="Y10" s="65"/>
      <c r="Z10" s="65"/>
    </row>
    <row r="11" spans="1:32">
      <c r="A11" s="45" t="s">
        <v>15</v>
      </c>
      <c r="B11" s="45" t="s">
        <v>358</v>
      </c>
      <c r="C11" s="45" t="s">
        <v>331</v>
      </c>
      <c r="D11" s="61">
        <v>43856</v>
      </c>
      <c r="E11" s="55">
        <v>19</v>
      </c>
      <c r="F11" s="55">
        <v>18</v>
      </c>
      <c r="G11" s="55">
        <v>13</v>
      </c>
      <c r="H11" s="56">
        <v>25</v>
      </c>
      <c r="I11" s="55">
        <v>6</v>
      </c>
      <c r="J11" s="70">
        <f t="shared" si="5"/>
        <v>6.6</v>
      </c>
      <c r="K11" s="45">
        <f t="shared" si="0"/>
        <v>5.8000000000000007</v>
      </c>
      <c r="L11" s="45">
        <f t="shared" si="1"/>
        <v>3.3000000000000007</v>
      </c>
      <c r="M11" s="45">
        <f t="shared" si="2"/>
        <v>5.3999999999999986</v>
      </c>
      <c r="N11" s="45">
        <f t="shared" si="3"/>
        <v>10.1</v>
      </c>
      <c r="O11" s="45">
        <f t="shared" si="4"/>
        <v>6.6999999999999993</v>
      </c>
      <c r="U11" s="64"/>
      <c r="V11" s="61"/>
      <c r="W11" s="65"/>
      <c r="X11" s="65"/>
      <c r="Y11" s="65"/>
      <c r="Z11" s="65"/>
    </row>
    <row r="12" spans="1:32">
      <c r="A12" s="45" t="s">
        <v>15</v>
      </c>
      <c r="B12" s="45" t="s">
        <v>358</v>
      </c>
      <c r="C12" s="45" t="s">
        <v>326</v>
      </c>
      <c r="D12" s="61">
        <v>43856</v>
      </c>
      <c r="E12" s="55">
        <v>27</v>
      </c>
      <c r="F12" s="55">
        <v>19</v>
      </c>
      <c r="G12" s="55">
        <v>15</v>
      </c>
      <c r="H12" s="56">
        <v>18</v>
      </c>
      <c r="I12" s="55">
        <v>10</v>
      </c>
      <c r="J12" s="70">
        <f t="shared" si="5"/>
        <v>2.8</v>
      </c>
      <c r="K12" s="45">
        <f t="shared" si="0"/>
        <v>2.1999999999999993</v>
      </c>
      <c r="L12" s="45">
        <f t="shared" si="1"/>
        <v>2.3000000000000007</v>
      </c>
      <c r="M12" s="45">
        <f t="shared" si="2"/>
        <v>3.3999999999999986</v>
      </c>
      <c r="N12" s="45">
        <f t="shared" si="3"/>
        <v>3.0999999999999996</v>
      </c>
      <c r="O12" s="45">
        <f t="shared" si="4"/>
        <v>2.6999999999999993</v>
      </c>
      <c r="U12" s="64"/>
      <c r="V12" s="61"/>
      <c r="W12" s="65"/>
      <c r="X12" s="65"/>
      <c r="Y12" s="65"/>
      <c r="Z12" s="65"/>
    </row>
    <row r="13" spans="1:32">
      <c r="A13" s="45" t="s">
        <v>15</v>
      </c>
      <c r="B13" s="45" t="s">
        <v>358</v>
      </c>
      <c r="C13" s="45" t="s">
        <v>341</v>
      </c>
      <c r="D13" s="61">
        <v>43853</v>
      </c>
      <c r="E13" s="55">
        <v>25</v>
      </c>
      <c r="F13" s="55">
        <v>18</v>
      </c>
      <c r="G13" s="55">
        <v>15</v>
      </c>
      <c r="H13" s="56">
        <v>17</v>
      </c>
      <c r="I13" s="55">
        <v>8</v>
      </c>
      <c r="J13" s="70">
        <f t="shared" si="5"/>
        <v>3.1</v>
      </c>
      <c r="K13" s="45">
        <f t="shared" si="0"/>
        <v>0.19999999999999929</v>
      </c>
      <c r="L13" s="45">
        <f t="shared" si="1"/>
        <v>3.3000000000000007</v>
      </c>
      <c r="M13" s="45">
        <f t="shared" si="2"/>
        <v>3.3999999999999986</v>
      </c>
      <c r="N13" s="45">
        <f t="shared" si="3"/>
        <v>2.0999999999999996</v>
      </c>
      <c r="O13" s="45">
        <f t="shared" si="4"/>
        <v>4.6999999999999993</v>
      </c>
      <c r="R13" s="62"/>
      <c r="S13" s="62"/>
      <c r="T13" s="62"/>
      <c r="U13" s="62"/>
      <c r="V13" s="63"/>
      <c r="W13" s="62"/>
      <c r="X13" s="62"/>
      <c r="Y13" s="62"/>
      <c r="Z13" s="62"/>
      <c r="AA13" s="62"/>
      <c r="AB13" s="62"/>
      <c r="AC13" s="62"/>
      <c r="AD13" s="62"/>
      <c r="AE13" s="62"/>
      <c r="AF13" s="62"/>
    </row>
    <row r="14" spans="1:32">
      <c r="A14" s="45" t="s">
        <v>15</v>
      </c>
      <c r="B14" s="45" t="s">
        <v>358</v>
      </c>
      <c r="C14" s="45" t="s">
        <v>322</v>
      </c>
      <c r="D14" s="61">
        <v>43853</v>
      </c>
      <c r="E14" s="55">
        <v>26</v>
      </c>
      <c r="F14" s="55">
        <v>22</v>
      </c>
      <c r="G14" s="55">
        <v>15</v>
      </c>
      <c r="H14" s="55">
        <v>25</v>
      </c>
      <c r="I14" s="55">
        <v>7</v>
      </c>
      <c r="J14" s="70">
        <f t="shared" si="5"/>
        <v>5.4</v>
      </c>
      <c r="K14" s="45">
        <f t="shared" si="0"/>
        <v>1.1999999999999993</v>
      </c>
      <c r="L14" s="45">
        <f t="shared" si="1"/>
        <v>0.69999999999999929</v>
      </c>
      <c r="M14" s="45">
        <f t="shared" si="2"/>
        <v>3.3999999999999986</v>
      </c>
      <c r="N14" s="45">
        <f t="shared" si="3"/>
        <v>10.1</v>
      </c>
      <c r="O14" s="45">
        <f t="shared" si="4"/>
        <v>5.6999999999999993</v>
      </c>
      <c r="R14" s="62"/>
      <c r="S14" s="62"/>
      <c r="T14" s="62"/>
      <c r="U14" s="62"/>
      <c r="V14" s="63"/>
      <c r="W14" s="62"/>
      <c r="X14" s="62"/>
      <c r="Y14" s="62"/>
      <c r="Z14" s="62"/>
      <c r="AA14" s="62"/>
      <c r="AB14" s="62"/>
      <c r="AC14" s="62"/>
      <c r="AD14" s="62"/>
      <c r="AE14" s="62"/>
      <c r="AF14" s="62"/>
    </row>
    <row r="15" spans="1:32">
      <c r="A15" s="45" t="s">
        <v>15</v>
      </c>
      <c r="B15" s="45" t="s">
        <v>358</v>
      </c>
      <c r="C15" s="45" t="s">
        <v>340</v>
      </c>
      <c r="D15" s="61">
        <v>43853</v>
      </c>
      <c r="E15" s="55">
        <v>15</v>
      </c>
      <c r="F15" s="55">
        <v>18</v>
      </c>
      <c r="G15" s="55">
        <v>15</v>
      </c>
      <c r="H15" s="55">
        <v>19</v>
      </c>
      <c r="I15" s="55">
        <v>12</v>
      </c>
      <c r="J15" s="70">
        <f t="shared" si="5"/>
        <v>5.2</v>
      </c>
      <c r="K15" s="45">
        <f t="shared" si="0"/>
        <v>9.8000000000000007</v>
      </c>
      <c r="L15" s="45">
        <f t="shared" si="1"/>
        <v>3.3000000000000007</v>
      </c>
      <c r="M15" s="45">
        <f t="shared" si="2"/>
        <v>3.3999999999999986</v>
      </c>
      <c r="N15" s="45">
        <f t="shared" si="3"/>
        <v>4.0999999999999996</v>
      </c>
      <c r="O15" s="45">
        <f t="shared" si="4"/>
        <v>0.69999999999999929</v>
      </c>
      <c r="R15" s="62"/>
      <c r="S15" s="62"/>
      <c r="T15" s="62"/>
      <c r="U15" s="62"/>
      <c r="V15" s="63"/>
      <c r="W15" s="62"/>
      <c r="X15" s="62"/>
      <c r="Y15" s="62"/>
      <c r="Z15" s="62"/>
      <c r="AA15" s="62"/>
      <c r="AB15" s="62"/>
      <c r="AC15" s="62"/>
      <c r="AD15" s="62"/>
      <c r="AE15" s="62"/>
      <c r="AF15" s="62"/>
    </row>
    <row r="16" spans="1:32">
      <c r="A16" s="45" t="s">
        <v>15</v>
      </c>
      <c r="B16" s="45" t="s">
        <v>358</v>
      </c>
      <c r="C16" s="45" t="s">
        <v>343</v>
      </c>
      <c r="D16" s="61">
        <v>43847</v>
      </c>
      <c r="E16" s="55">
        <v>10</v>
      </c>
      <c r="F16" s="55">
        <v>17</v>
      </c>
      <c r="G16" s="55">
        <v>15</v>
      </c>
      <c r="H16" s="56">
        <v>23</v>
      </c>
      <c r="I16" s="55">
        <v>11</v>
      </c>
      <c r="J16" s="70">
        <f t="shared" si="5"/>
        <v>8</v>
      </c>
      <c r="K16" s="45">
        <f t="shared" si="0"/>
        <v>14.8</v>
      </c>
      <c r="L16" s="45">
        <f t="shared" si="1"/>
        <v>4.3000000000000007</v>
      </c>
      <c r="M16" s="45">
        <f t="shared" si="2"/>
        <v>3.3999999999999986</v>
      </c>
      <c r="N16" s="45">
        <f t="shared" si="3"/>
        <v>8.1</v>
      </c>
      <c r="O16" s="45">
        <f t="shared" si="4"/>
        <v>1.6999999999999993</v>
      </c>
      <c r="R16" s="62"/>
      <c r="S16" s="62"/>
      <c r="T16" s="62"/>
      <c r="U16" s="62"/>
      <c r="V16" s="63"/>
      <c r="W16" s="62"/>
      <c r="X16" s="62"/>
      <c r="Y16" s="62"/>
      <c r="Z16" s="62"/>
      <c r="AA16" s="62"/>
      <c r="AB16" s="62"/>
      <c r="AC16" s="62"/>
      <c r="AD16" s="62"/>
      <c r="AE16" s="62"/>
      <c r="AF16" s="62"/>
    </row>
    <row r="17" spans="1:32">
      <c r="A17" s="45" t="s">
        <v>15</v>
      </c>
      <c r="B17" s="45" t="s">
        <v>358</v>
      </c>
      <c r="C17" s="45" t="s">
        <v>344</v>
      </c>
      <c r="D17" s="61">
        <v>43862</v>
      </c>
      <c r="E17" s="55">
        <v>20</v>
      </c>
      <c r="F17" s="55">
        <v>16</v>
      </c>
      <c r="G17" s="55">
        <v>17</v>
      </c>
      <c r="H17" s="55">
        <v>13</v>
      </c>
      <c r="I17" s="55">
        <v>13</v>
      </c>
      <c r="J17" s="70">
        <f t="shared" si="5"/>
        <v>3.4</v>
      </c>
      <c r="K17" s="45">
        <f t="shared" si="0"/>
        <v>4.8000000000000007</v>
      </c>
      <c r="L17" s="45">
        <f t="shared" si="1"/>
        <v>5.3000000000000007</v>
      </c>
      <c r="M17" s="45">
        <f t="shared" si="2"/>
        <v>1.3999999999999986</v>
      </c>
      <c r="N17" s="45">
        <f t="shared" si="3"/>
        <v>1.9000000000000004</v>
      </c>
      <c r="O17" s="45">
        <f t="shared" si="4"/>
        <v>0.30000000000000071</v>
      </c>
      <c r="R17" s="62"/>
      <c r="S17" s="62"/>
      <c r="T17" s="62"/>
      <c r="U17" s="62"/>
      <c r="V17" s="63"/>
      <c r="W17" s="62"/>
      <c r="X17" s="62"/>
      <c r="Y17" s="62"/>
      <c r="Z17" s="62"/>
      <c r="AA17" s="62"/>
      <c r="AB17" s="62"/>
      <c r="AC17" s="62"/>
      <c r="AD17" s="62"/>
      <c r="AE17" s="62"/>
      <c r="AF17" s="62"/>
    </row>
    <row r="18" spans="1:32">
      <c r="A18" s="45" t="s">
        <v>15</v>
      </c>
      <c r="B18" s="45" t="s">
        <v>359</v>
      </c>
      <c r="C18" s="43" t="s">
        <v>349</v>
      </c>
      <c r="D18" s="61">
        <v>43864</v>
      </c>
      <c r="E18" s="52">
        <v>23</v>
      </c>
      <c r="F18" s="53">
        <v>16.8</v>
      </c>
      <c r="G18" s="53">
        <v>15.5</v>
      </c>
      <c r="H18" s="44">
        <v>19.3</v>
      </c>
      <c r="I18" s="53">
        <v>9</v>
      </c>
      <c r="J18" s="70">
        <f t="shared" si="5"/>
        <v>3.6</v>
      </c>
      <c r="K18" s="45">
        <f t="shared" si="0"/>
        <v>1.8000000000000007</v>
      </c>
      <c r="L18" s="45">
        <f t="shared" si="1"/>
        <v>4.5</v>
      </c>
      <c r="M18" s="45">
        <f t="shared" si="2"/>
        <v>2.8999999999999986</v>
      </c>
      <c r="N18" s="45">
        <f t="shared" si="3"/>
        <v>4.4000000000000004</v>
      </c>
      <c r="O18" s="45">
        <f t="shared" si="4"/>
        <v>3.6999999999999993</v>
      </c>
      <c r="R18" s="62"/>
      <c r="S18" s="62"/>
      <c r="T18" s="62"/>
      <c r="U18" s="62"/>
      <c r="V18" s="63"/>
      <c r="W18" s="62"/>
      <c r="X18" s="62"/>
      <c r="Y18" s="62"/>
      <c r="Z18" s="62"/>
      <c r="AA18" s="62"/>
      <c r="AB18" s="62"/>
      <c r="AC18" s="62"/>
      <c r="AD18" s="62"/>
      <c r="AE18" s="62"/>
      <c r="AF18" s="62"/>
    </row>
    <row r="19" spans="1:32">
      <c r="A19" s="45" t="s">
        <v>15</v>
      </c>
      <c r="B19" s="45" t="s">
        <v>359</v>
      </c>
      <c r="C19" s="43" t="s">
        <v>350</v>
      </c>
      <c r="D19" s="61">
        <v>43864</v>
      </c>
      <c r="E19" s="53">
        <v>26</v>
      </c>
      <c r="F19" s="52">
        <v>17.8</v>
      </c>
      <c r="G19" s="53">
        <v>17.100000000000001</v>
      </c>
      <c r="H19" s="44">
        <v>21.7</v>
      </c>
      <c r="I19" s="53">
        <v>9.6</v>
      </c>
      <c r="J19" s="70">
        <f t="shared" si="5"/>
        <v>3.8</v>
      </c>
      <c r="K19" s="45">
        <f t="shared" si="0"/>
        <v>1.1999999999999993</v>
      </c>
      <c r="L19" s="45">
        <f t="shared" si="1"/>
        <v>3.5</v>
      </c>
      <c r="M19" s="45">
        <f t="shared" si="2"/>
        <v>1.2999999999999972</v>
      </c>
      <c r="N19" s="45">
        <f t="shared" si="3"/>
        <v>6.7999999999999989</v>
      </c>
      <c r="O19" s="45">
        <f t="shared" si="4"/>
        <v>3.0999999999999996</v>
      </c>
      <c r="R19" s="62"/>
      <c r="S19" s="62"/>
      <c r="T19" s="62"/>
      <c r="U19" s="62"/>
      <c r="V19" s="63"/>
      <c r="W19" s="62"/>
      <c r="X19" s="62"/>
      <c r="Y19" s="62"/>
      <c r="Z19" s="62"/>
      <c r="AA19" s="62"/>
      <c r="AB19" s="62"/>
      <c r="AC19" s="62"/>
      <c r="AD19" s="62"/>
      <c r="AE19" s="62"/>
      <c r="AF19" s="62"/>
    </row>
    <row r="20" spans="1:32">
      <c r="A20" s="45" t="s">
        <v>15</v>
      </c>
      <c r="B20" s="45" t="s">
        <v>359</v>
      </c>
      <c r="C20" s="43" t="s">
        <v>348</v>
      </c>
      <c r="D20" s="61">
        <v>43864</v>
      </c>
      <c r="E20" s="52">
        <v>26.4</v>
      </c>
      <c r="F20" s="53">
        <v>14.5</v>
      </c>
      <c r="G20" s="53">
        <v>17.3</v>
      </c>
      <c r="H20" s="44">
        <v>19.399999999999999</v>
      </c>
      <c r="I20" s="53">
        <v>11.5</v>
      </c>
      <c r="J20" s="70">
        <f t="shared" si="5"/>
        <v>3.8</v>
      </c>
      <c r="K20" s="45">
        <f t="shared" si="0"/>
        <v>1.5999999999999979</v>
      </c>
      <c r="L20" s="45">
        <f t="shared" si="1"/>
        <v>6.8000000000000007</v>
      </c>
      <c r="M20" s="45">
        <f t="shared" si="2"/>
        <v>1.0999999999999979</v>
      </c>
      <c r="N20" s="45">
        <f t="shared" si="3"/>
        <v>4.4999999999999982</v>
      </c>
      <c r="O20" s="45">
        <f t="shared" si="4"/>
        <v>1.1999999999999993</v>
      </c>
      <c r="R20" s="62"/>
      <c r="S20" s="62"/>
      <c r="T20" s="62"/>
      <c r="U20" s="62"/>
      <c r="V20" s="63"/>
      <c r="W20" s="62"/>
      <c r="X20" s="62"/>
      <c r="Y20" s="62"/>
      <c r="Z20" s="62"/>
      <c r="AA20" s="62"/>
      <c r="AB20" s="62"/>
      <c r="AC20" s="62"/>
      <c r="AD20" s="62"/>
      <c r="AE20" s="62"/>
      <c r="AF20" s="62"/>
    </row>
    <row r="21" spans="1:32">
      <c r="A21" s="45" t="s">
        <v>15</v>
      </c>
      <c r="B21" s="45" t="s">
        <v>359</v>
      </c>
      <c r="C21" s="43" t="s">
        <v>347</v>
      </c>
      <c r="D21" s="61">
        <v>43864</v>
      </c>
      <c r="E21" s="52">
        <v>23.2</v>
      </c>
      <c r="F21" s="53">
        <v>15.8</v>
      </c>
      <c r="G21" s="53">
        <v>15.5</v>
      </c>
      <c r="H21" s="44">
        <v>19.899999999999999</v>
      </c>
      <c r="I21" s="53">
        <v>9</v>
      </c>
      <c r="J21" s="70">
        <f t="shared" si="5"/>
        <v>4</v>
      </c>
      <c r="K21" s="45">
        <f t="shared" si="0"/>
        <v>1.6000000000000014</v>
      </c>
      <c r="L21" s="45">
        <f t="shared" si="1"/>
        <v>5.5</v>
      </c>
      <c r="M21" s="45">
        <f t="shared" si="2"/>
        <v>2.8999999999999986</v>
      </c>
      <c r="N21" s="45">
        <f t="shared" si="3"/>
        <v>4.9999999999999982</v>
      </c>
      <c r="O21" s="45">
        <f t="shared" si="4"/>
        <v>3.6999999999999993</v>
      </c>
      <c r="R21" s="62"/>
      <c r="S21" s="62"/>
      <c r="T21" s="62"/>
      <c r="U21" s="62"/>
      <c r="V21" s="63"/>
      <c r="W21" s="62"/>
      <c r="X21" s="62"/>
      <c r="Y21" s="62"/>
      <c r="Z21" s="62"/>
      <c r="AA21" s="62"/>
      <c r="AB21" s="62"/>
      <c r="AC21" s="62"/>
      <c r="AD21" s="62"/>
      <c r="AE21" s="62"/>
      <c r="AF21" s="62"/>
    </row>
    <row r="22" spans="1:32">
      <c r="A22" s="45" t="s">
        <v>15</v>
      </c>
      <c r="B22" s="45" t="s">
        <v>359</v>
      </c>
      <c r="C22" s="43" t="s">
        <v>351</v>
      </c>
      <c r="D22" s="61">
        <v>43864</v>
      </c>
      <c r="E22" s="52">
        <v>22.2</v>
      </c>
      <c r="F22" s="53">
        <v>15.7</v>
      </c>
      <c r="G22" s="53">
        <v>14.5</v>
      </c>
      <c r="H22" s="44">
        <v>20.7</v>
      </c>
      <c r="I22" s="53">
        <v>10.1</v>
      </c>
      <c r="J22" s="70">
        <f t="shared" si="5"/>
        <v>4.3</v>
      </c>
      <c r="K22" s="45">
        <f t="shared" si="0"/>
        <v>2.6000000000000014</v>
      </c>
      <c r="L22" s="45">
        <f t="shared" si="1"/>
        <v>5.6000000000000014</v>
      </c>
      <c r="M22" s="45">
        <f t="shared" si="2"/>
        <v>3.8999999999999986</v>
      </c>
      <c r="N22" s="45">
        <f t="shared" si="3"/>
        <v>5.7999999999999989</v>
      </c>
      <c r="O22" s="45">
        <f t="shared" si="4"/>
        <v>2.5999999999999996</v>
      </c>
      <c r="P22" s="65"/>
      <c r="Q22" s="65"/>
      <c r="R22" s="62"/>
      <c r="S22" s="62"/>
      <c r="T22" s="62"/>
      <c r="U22" s="62"/>
      <c r="V22" s="63"/>
      <c r="W22" s="62"/>
      <c r="X22" s="62"/>
      <c r="Y22" s="62"/>
      <c r="Z22" s="62"/>
      <c r="AA22" s="62"/>
      <c r="AB22" s="62"/>
      <c r="AC22" s="62"/>
      <c r="AD22" s="62"/>
      <c r="AE22" s="62"/>
      <c r="AF22" s="62"/>
    </row>
    <row r="23" spans="1:32">
      <c r="A23" s="45" t="s">
        <v>15</v>
      </c>
      <c r="B23" s="45" t="s">
        <v>359</v>
      </c>
      <c r="C23" s="43" t="s">
        <v>352</v>
      </c>
      <c r="D23" s="61">
        <v>43864</v>
      </c>
      <c r="E23" s="52">
        <v>28</v>
      </c>
      <c r="F23" s="53">
        <v>19</v>
      </c>
      <c r="G23" s="53">
        <v>16</v>
      </c>
      <c r="H23" s="44">
        <v>26</v>
      </c>
      <c r="I23" s="53">
        <v>9</v>
      </c>
      <c r="J23" s="70">
        <f t="shared" si="5"/>
        <v>5.6</v>
      </c>
      <c r="K23" s="45">
        <f t="shared" si="0"/>
        <v>3.1999999999999993</v>
      </c>
      <c r="L23" s="45">
        <f t="shared" si="1"/>
        <v>2.3000000000000007</v>
      </c>
      <c r="M23" s="45">
        <f t="shared" si="2"/>
        <v>2.3999999999999986</v>
      </c>
      <c r="N23" s="45">
        <f t="shared" si="3"/>
        <v>11.1</v>
      </c>
      <c r="O23" s="45">
        <f t="shared" si="4"/>
        <v>3.6999999999999993</v>
      </c>
    </row>
    <row r="24" spans="1:32">
      <c r="A24" s="45" t="s">
        <v>16</v>
      </c>
      <c r="B24" s="45" t="s">
        <v>324</v>
      </c>
      <c r="C24" s="46" t="s">
        <v>354</v>
      </c>
      <c r="D24" s="61">
        <v>43872</v>
      </c>
      <c r="E24" s="61" t="s">
        <v>6</v>
      </c>
      <c r="F24" s="55" t="s">
        <v>355</v>
      </c>
      <c r="G24" s="55" t="s">
        <v>5</v>
      </c>
      <c r="H24" s="55" t="s">
        <v>8</v>
      </c>
      <c r="I24" s="55" t="s">
        <v>1</v>
      </c>
      <c r="J24" s="70" t="s">
        <v>324</v>
      </c>
      <c r="K24" s="45" t="s">
        <v>324</v>
      </c>
      <c r="L24" s="45" t="s">
        <v>324</v>
      </c>
      <c r="M24" s="45" t="s">
        <v>324</v>
      </c>
      <c r="N24" s="45" t="s">
        <v>324</v>
      </c>
      <c r="O24" s="45" t="s">
        <v>324</v>
      </c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</row>
    <row r="25" spans="1:32">
      <c r="A25" s="45" t="s">
        <v>16</v>
      </c>
      <c r="B25" s="45" t="s">
        <v>324</v>
      </c>
      <c r="C25" s="46" t="s">
        <v>345</v>
      </c>
      <c r="D25" s="61">
        <v>43872</v>
      </c>
      <c r="E25" s="55">
        <v>25.7</v>
      </c>
      <c r="F25" s="55">
        <v>24.4</v>
      </c>
      <c r="G25" s="55">
        <v>19.8</v>
      </c>
      <c r="H25" s="55">
        <v>9.1999999999999993</v>
      </c>
      <c r="I25" s="55">
        <v>8.4</v>
      </c>
      <c r="J25" s="70" t="s">
        <v>324</v>
      </c>
      <c r="K25" s="45" t="s">
        <v>324</v>
      </c>
      <c r="L25" s="45" t="s">
        <v>324</v>
      </c>
      <c r="M25" s="45" t="s">
        <v>324</v>
      </c>
      <c r="N25" s="45" t="s">
        <v>324</v>
      </c>
      <c r="O25" s="45" t="s">
        <v>324</v>
      </c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</row>
    <row r="26" spans="1:32">
      <c r="A26" s="45" t="s">
        <v>16</v>
      </c>
      <c r="B26" s="45" t="s">
        <v>358</v>
      </c>
      <c r="C26" s="62" t="s">
        <v>325</v>
      </c>
      <c r="D26" s="63">
        <v>43871</v>
      </c>
      <c r="E26" s="62">
        <v>28</v>
      </c>
      <c r="F26" s="62">
        <v>26</v>
      </c>
      <c r="G26" s="62">
        <v>13</v>
      </c>
      <c r="H26" s="62">
        <v>14</v>
      </c>
      <c r="I26" s="62">
        <v>9</v>
      </c>
      <c r="J26" s="70">
        <f t="shared" si="5"/>
        <v>3.9</v>
      </c>
      <c r="K26" s="45">
        <f>ABS(E26-E$25)</f>
        <v>2.3000000000000007</v>
      </c>
      <c r="L26" s="45">
        <f>ABS(F26-F$25)</f>
        <v>1.6000000000000014</v>
      </c>
      <c r="M26" s="45">
        <f>ABS(G26-G$25)</f>
        <v>6.8000000000000007</v>
      </c>
      <c r="N26" s="45">
        <f>ABS(H26-H$25)</f>
        <v>4.8000000000000007</v>
      </c>
      <c r="O26" s="45">
        <f>ABS(I26-I$25)</f>
        <v>0.59999999999999964</v>
      </c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</row>
    <row r="27" spans="1:32">
      <c r="A27" s="45" t="s">
        <v>16</v>
      </c>
      <c r="B27" s="45" t="s">
        <v>358</v>
      </c>
      <c r="C27" s="45" t="s">
        <v>323</v>
      </c>
      <c r="D27" s="60">
        <v>43871</v>
      </c>
      <c r="E27" s="45">
        <v>24</v>
      </c>
      <c r="F27" s="45">
        <v>24</v>
      </c>
      <c r="G27" s="45">
        <v>14</v>
      </c>
      <c r="H27" s="45">
        <v>11</v>
      </c>
      <c r="I27" s="45">
        <v>12</v>
      </c>
      <c r="J27" s="70">
        <f t="shared" si="5"/>
        <v>3.3</v>
      </c>
      <c r="K27" s="45">
        <f t="shared" ref="K27:K40" si="6">ABS(E27-E$25)</f>
        <v>1.6999999999999993</v>
      </c>
      <c r="L27" s="45">
        <f t="shared" ref="L27:L46" si="7">ABS(F27-F$25)</f>
        <v>0.39999999999999858</v>
      </c>
      <c r="M27" s="45">
        <f t="shared" ref="M27:M46" si="8">ABS(G27-G$25)</f>
        <v>5.8000000000000007</v>
      </c>
      <c r="N27" s="45">
        <f t="shared" ref="N27:N46" si="9">ABS(H27-H$25)</f>
        <v>1.8000000000000007</v>
      </c>
      <c r="O27" s="45">
        <f t="shared" ref="O27:O46" si="10">ABS(I27-I$25)</f>
        <v>3.5999999999999996</v>
      </c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</row>
    <row r="28" spans="1:32">
      <c r="A28" s="45" t="s">
        <v>16</v>
      </c>
      <c r="B28" s="45" t="s">
        <v>358</v>
      </c>
      <c r="C28" s="45" t="s">
        <v>331</v>
      </c>
      <c r="D28" s="61">
        <v>43870</v>
      </c>
      <c r="E28" s="45">
        <v>27</v>
      </c>
      <c r="F28" s="45">
        <v>19</v>
      </c>
      <c r="G28" s="45">
        <v>14</v>
      </c>
      <c r="H28" s="45">
        <v>12</v>
      </c>
      <c r="I28" s="65">
        <v>12</v>
      </c>
      <c r="J28" s="70">
        <f t="shared" si="5"/>
        <v>4.0999999999999996</v>
      </c>
      <c r="K28" s="45">
        <f t="shared" si="6"/>
        <v>1.3000000000000007</v>
      </c>
      <c r="L28" s="45">
        <f t="shared" si="7"/>
        <v>5.3999999999999986</v>
      </c>
      <c r="M28" s="45">
        <f t="shared" si="8"/>
        <v>5.8000000000000007</v>
      </c>
      <c r="N28" s="45">
        <f t="shared" si="9"/>
        <v>2.8000000000000007</v>
      </c>
      <c r="O28" s="45">
        <f t="shared" si="10"/>
        <v>3.5999999999999996</v>
      </c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</row>
    <row r="29" spans="1:32">
      <c r="A29" s="45" t="s">
        <v>16</v>
      </c>
      <c r="B29" s="45" t="s">
        <v>358</v>
      </c>
      <c r="C29" s="45" t="s">
        <v>330</v>
      </c>
      <c r="D29" s="61">
        <v>43870</v>
      </c>
      <c r="E29" s="45">
        <v>28</v>
      </c>
      <c r="F29" s="45">
        <v>20</v>
      </c>
      <c r="G29" s="45">
        <v>13</v>
      </c>
      <c r="H29" s="45">
        <v>11</v>
      </c>
      <c r="I29" s="65">
        <v>13</v>
      </c>
      <c r="J29" s="70">
        <f t="shared" si="5"/>
        <v>4.4000000000000004</v>
      </c>
      <c r="K29" s="45">
        <f t="shared" si="6"/>
        <v>2.3000000000000007</v>
      </c>
      <c r="L29" s="45">
        <f t="shared" si="7"/>
        <v>4.3999999999999986</v>
      </c>
      <c r="M29" s="45">
        <f t="shared" si="8"/>
        <v>6.8000000000000007</v>
      </c>
      <c r="N29" s="45">
        <f t="shared" si="9"/>
        <v>1.8000000000000007</v>
      </c>
      <c r="O29" s="45">
        <f t="shared" si="10"/>
        <v>4.5999999999999996</v>
      </c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</row>
    <row r="30" spans="1:32">
      <c r="A30" s="45" t="s">
        <v>16</v>
      </c>
      <c r="B30" s="45" t="s">
        <v>358</v>
      </c>
      <c r="C30" s="45" t="s">
        <v>329</v>
      </c>
      <c r="D30" s="60">
        <v>43870</v>
      </c>
      <c r="E30" s="45">
        <v>29</v>
      </c>
      <c r="F30" s="45">
        <v>22</v>
      </c>
      <c r="G30" s="45">
        <v>7</v>
      </c>
      <c r="H30" s="45">
        <v>10</v>
      </c>
      <c r="I30" s="45">
        <v>11</v>
      </c>
      <c r="J30" s="70">
        <f t="shared" si="5"/>
        <v>6.1</v>
      </c>
      <c r="K30" s="45">
        <f t="shared" si="6"/>
        <v>3.3000000000000007</v>
      </c>
      <c r="L30" s="45">
        <f t="shared" si="7"/>
        <v>2.3999999999999986</v>
      </c>
      <c r="M30" s="45">
        <f t="shared" si="8"/>
        <v>12.8</v>
      </c>
      <c r="N30" s="45">
        <f t="shared" si="9"/>
        <v>0.80000000000000071</v>
      </c>
      <c r="O30" s="45">
        <f t="shared" si="10"/>
        <v>2.5999999999999996</v>
      </c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</row>
    <row r="31" spans="1:32">
      <c r="A31" s="45" t="s">
        <v>16</v>
      </c>
      <c r="B31" s="45" t="s">
        <v>358</v>
      </c>
      <c r="C31" s="45" t="s">
        <v>332</v>
      </c>
      <c r="D31" s="61">
        <v>43870</v>
      </c>
      <c r="E31" s="45">
        <v>30</v>
      </c>
      <c r="F31" s="45">
        <v>23</v>
      </c>
      <c r="G31" s="45">
        <v>14</v>
      </c>
      <c r="H31" s="45">
        <v>11</v>
      </c>
      <c r="I31" s="65">
        <v>10</v>
      </c>
      <c r="J31" s="70">
        <f t="shared" si="5"/>
        <v>3.5</v>
      </c>
      <c r="K31" s="45">
        <f t="shared" si="6"/>
        <v>4.3000000000000007</v>
      </c>
      <c r="L31" s="45">
        <f t="shared" si="7"/>
        <v>1.3999999999999986</v>
      </c>
      <c r="M31" s="45">
        <f t="shared" si="8"/>
        <v>5.8000000000000007</v>
      </c>
      <c r="N31" s="45">
        <f t="shared" si="9"/>
        <v>1.8000000000000007</v>
      </c>
      <c r="O31" s="45">
        <f t="shared" si="10"/>
        <v>1.5999999999999996</v>
      </c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</row>
    <row r="32" spans="1:32">
      <c r="A32" s="45" t="s">
        <v>16</v>
      </c>
      <c r="B32" s="45" t="s">
        <v>358</v>
      </c>
      <c r="C32" s="45" t="s">
        <v>326</v>
      </c>
      <c r="D32" s="61">
        <v>43870</v>
      </c>
      <c r="E32" s="45">
        <v>30</v>
      </c>
      <c r="F32" s="45">
        <v>21</v>
      </c>
      <c r="G32" s="45">
        <v>8</v>
      </c>
      <c r="H32" s="45">
        <v>8</v>
      </c>
      <c r="I32" s="65">
        <v>9</v>
      </c>
      <c r="J32" s="70">
        <f t="shared" si="5"/>
        <v>5.8</v>
      </c>
      <c r="K32" s="45">
        <f t="shared" si="6"/>
        <v>4.3000000000000007</v>
      </c>
      <c r="L32" s="45">
        <f t="shared" si="7"/>
        <v>3.3999999999999986</v>
      </c>
      <c r="M32" s="45">
        <f t="shared" si="8"/>
        <v>11.8</v>
      </c>
      <c r="N32" s="45">
        <f t="shared" si="9"/>
        <v>1.1999999999999993</v>
      </c>
      <c r="O32" s="45">
        <f t="shared" si="10"/>
        <v>0.59999999999999964</v>
      </c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</row>
    <row r="33" spans="1:32">
      <c r="A33" s="45" t="s">
        <v>16</v>
      </c>
      <c r="B33" s="45" t="s">
        <v>358</v>
      </c>
      <c r="C33" s="45" t="s">
        <v>328</v>
      </c>
      <c r="D33" s="61">
        <v>43870</v>
      </c>
      <c r="E33" s="45">
        <v>26</v>
      </c>
      <c r="F33" s="45">
        <v>20</v>
      </c>
      <c r="G33" s="45">
        <v>12</v>
      </c>
      <c r="H33" s="45">
        <v>10</v>
      </c>
      <c r="I33" s="65">
        <v>8</v>
      </c>
      <c r="J33" s="70">
        <f t="shared" si="5"/>
        <v>4</v>
      </c>
      <c r="K33" s="45">
        <f t="shared" si="6"/>
        <v>0.30000000000000071</v>
      </c>
      <c r="L33" s="45">
        <f t="shared" si="7"/>
        <v>4.3999999999999986</v>
      </c>
      <c r="M33" s="45">
        <f t="shared" si="8"/>
        <v>7.8000000000000007</v>
      </c>
      <c r="N33" s="45">
        <f t="shared" si="9"/>
        <v>0.80000000000000071</v>
      </c>
      <c r="O33" s="45">
        <f t="shared" si="10"/>
        <v>0.40000000000000036</v>
      </c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</row>
    <row r="34" spans="1:32">
      <c r="A34" s="45" t="s">
        <v>16</v>
      </c>
      <c r="B34" s="45" t="s">
        <v>358</v>
      </c>
      <c r="C34" s="45" t="s">
        <v>333</v>
      </c>
      <c r="D34" s="61">
        <v>43869</v>
      </c>
      <c r="E34" s="45">
        <v>23</v>
      </c>
      <c r="F34" s="45">
        <v>20</v>
      </c>
      <c r="G34" s="45">
        <v>6</v>
      </c>
      <c r="H34" s="45">
        <v>16</v>
      </c>
      <c r="I34" s="65">
        <v>14</v>
      </c>
      <c r="J34" s="70">
        <f t="shared" si="5"/>
        <v>7.7</v>
      </c>
      <c r="K34" s="45">
        <f t="shared" si="6"/>
        <v>2.6999999999999993</v>
      </c>
      <c r="L34" s="45">
        <f t="shared" si="7"/>
        <v>4.3999999999999986</v>
      </c>
      <c r="M34" s="45">
        <f t="shared" si="8"/>
        <v>13.8</v>
      </c>
      <c r="N34" s="45">
        <f t="shared" si="9"/>
        <v>6.8000000000000007</v>
      </c>
      <c r="O34" s="45">
        <f t="shared" si="10"/>
        <v>5.6</v>
      </c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</row>
    <row r="35" spans="1:32">
      <c r="A35" s="45" t="s">
        <v>16</v>
      </c>
      <c r="B35" s="45" t="s">
        <v>358</v>
      </c>
      <c r="C35" s="45" t="s">
        <v>322</v>
      </c>
      <c r="D35" s="61">
        <v>43869</v>
      </c>
      <c r="E35" s="45">
        <v>29</v>
      </c>
      <c r="F35" s="45">
        <v>25</v>
      </c>
      <c r="G35" s="45">
        <v>10</v>
      </c>
      <c r="H35" s="45">
        <v>17</v>
      </c>
      <c r="I35" s="65">
        <v>12</v>
      </c>
      <c r="J35" s="70">
        <f t="shared" si="5"/>
        <v>6</v>
      </c>
      <c r="K35" s="45">
        <f t="shared" si="6"/>
        <v>3.3000000000000007</v>
      </c>
      <c r="L35" s="45">
        <f t="shared" si="7"/>
        <v>0.60000000000000142</v>
      </c>
      <c r="M35" s="45">
        <f t="shared" si="8"/>
        <v>9.8000000000000007</v>
      </c>
      <c r="N35" s="45">
        <f t="shared" si="9"/>
        <v>7.8000000000000007</v>
      </c>
      <c r="O35" s="45">
        <f t="shared" si="10"/>
        <v>3.5999999999999996</v>
      </c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</row>
    <row r="36" spans="1:32">
      <c r="A36" s="45" t="s">
        <v>16</v>
      </c>
      <c r="B36" s="45" t="s">
        <v>358</v>
      </c>
      <c r="C36" s="45" t="s">
        <v>334</v>
      </c>
      <c r="D36" s="61">
        <v>43868</v>
      </c>
      <c r="E36" s="45">
        <v>25</v>
      </c>
      <c r="F36" s="45">
        <v>17</v>
      </c>
      <c r="G36" s="45">
        <v>8</v>
      </c>
      <c r="H36" s="45">
        <v>15</v>
      </c>
      <c r="I36" s="65">
        <v>14</v>
      </c>
      <c r="J36" s="70">
        <f t="shared" si="5"/>
        <v>7.2</v>
      </c>
      <c r="K36" s="45">
        <f t="shared" si="6"/>
        <v>0.69999999999999929</v>
      </c>
      <c r="L36" s="45">
        <f t="shared" si="7"/>
        <v>7.3999999999999986</v>
      </c>
      <c r="M36" s="45">
        <f t="shared" si="8"/>
        <v>11.8</v>
      </c>
      <c r="N36" s="45">
        <f t="shared" si="9"/>
        <v>5.8000000000000007</v>
      </c>
      <c r="O36" s="45">
        <f t="shared" si="10"/>
        <v>5.6</v>
      </c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</row>
    <row r="37" spans="1:32">
      <c r="A37" s="45" t="s">
        <v>16</v>
      </c>
      <c r="B37" s="45" t="s">
        <v>358</v>
      </c>
      <c r="C37" s="62" t="s">
        <v>335</v>
      </c>
      <c r="D37" s="63">
        <v>43867</v>
      </c>
      <c r="E37" s="62">
        <v>25</v>
      </c>
      <c r="F37" s="62">
        <v>21</v>
      </c>
      <c r="G37" s="62">
        <v>8</v>
      </c>
      <c r="H37" s="62">
        <v>14</v>
      </c>
      <c r="I37" s="62">
        <v>13</v>
      </c>
      <c r="J37" s="70">
        <f t="shared" si="5"/>
        <v>6.3</v>
      </c>
      <c r="K37" s="45">
        <f t="shared" si="6"/>
        <v>0.69999999999999929</v>
      </c>
      <c r="L37" s="45">
        <f t="shared" si="7"/>
        <v>3.3999999999999986</v>
      </c>
      <c r="M37" s="45">
        <f t="shared" si="8"/>
        <v>11.8</v>
      </c>
      <c r="N37" s="45">
        <f t="shared" si="9"/>
        <v>4.8000000000000007</v>
      </c>
      <c r="O37" s="45">
        <f t="shared" si="10"/>
        <v>4.5999999999999996</v>
      </c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</row>
    <row r="38" spans="1:32">
      <c r="A38" s="45" t="s">
        <v>16</v>
      </c>
      <c r="B38" s="45" t="s">
        <v>358</v>
      </c>
      <c r="C38" s="62" t="s">
        <v>327</v>
      </c>
      <c r="D38" s="63">
        <v>43866</v>
      </c>
      <c r="E38" s="62">
        <v>24</v>
      </c>
      <c r="F38" s="62">
        <v>20</v>
      </c>
      <c r="G38" s="62">
        <v>9</v>
      </c>
      <c r="H38" s="62">
        <v>13</v>
      </c>
      <c r="I38" s="62">
        <v>17</v>
      </c>
      <c r="J38" s="70">
        <f t="shared" si="5"/>
        <v>6.7</v>
      </c>
      <c r="K38" s="45">
        <f t="shared" si="6"/>
        <v>1.6999999999999993</v>
      </c>
      <c r="L38" s="45">
        <f t="shared" si="7"/>
        <v>4.3999999999999986</v>
      </c>
      <c r="M38" s="45">
        <f t="shared" si="8"/>
        <v>10.8</v>
      </c>
      <c r="N38" s="45">
        <f t="shared" si="9"/>
        <v>3.8000000000000007</v>
      </c>
      <c r="O38" s="45">
        <f t="shared" si="10"/>
        <v>8.6</v>
      </c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</row>
    <row r="39" spans="1:32">
      <c r="A39" s="45" t="s">
        <v>16</v>
      </c>
      <c r="B39" s="45" t="s">
        <v>358</v>
      </c>
      <c r="C39" s="62" t="s">
        <v>336</v>
      </c>
      <c r="D39" s="63">
        <v>43863</v>
      </c>
      <c r="E39" s="62">
        <v>19</v>
      </c>
      <c r="F39" s="62">
        <v>14</v>
      </c>
      <c r="G39" s="62">
        <v>11</v>
      </c>
      <c r="H39" s="62">
        <v>11</v>
      </c>
      <c r="I39" s="62">
        <v>19</v>
      </c>
      <c r="J39" s="70">
        <f t="shared" si="5"/>
        <v>8.3000000000000007</v>
      </c>
      <c r="K39" s="45">
        <f t="shared" si="6"/>
        <v>6.6999999999999993</v>
      </c>
      <c r="L39" s="45">
        <f t="shared" si="7"/>
        <v>10.399999999999999</v>
      </c>
      <c r="M39" s="45">
        <f t="shared" si="8"/>
        <v>8.8000000000000007</v>
      </c>
      <c r="N39" s="45">
        <f t="shared" si="9"/>
        <v>1.8000000000000007</v>
      </c>
      <c r="O39" s="45">
        <f t="shared" si="10"/>
        <v>10.6</v>
      </c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</row>
    <row r="40" spans="1:32">
      <c r="A40" s="45" t="s">
        <v>16</v>
      </c>
      <c r="B40" s="45" t="s">
        <v>358</v>
      </c>
      <c r="C40" s="62" t="s">
        <v>342</v>
      </c>
      <c r="D40" s="63">
        <v>43851</v>
      </c>
      <c r="E40" s="62">
        <v>29</v>
      </c>
      <c r="F40" s="62">
        <v>17</v>
      </c>
      <c r="G40" s="62">
        <v>6</v>
      </c>
      <c r="H40" s="62">
        <v>13</v>
      </c>
      <c r="I40" s="62">
        <v>14</v>
      </c>
      <c r="J40" s="70">
        <f t="shared" si="5"/>
        <v>7.8</v>
      </c>
      <c r="K40" s="45">
        <f t="shared" si="6"/>
        <v>3.3000000000000007</v>
      </c>
      <c r="L40" s="45">
        <f t="shared" si="7"/>
        <v>7.3999999999999986</v>
      </c>
      <c r="M40" s="45">
        <f t="shared" si="8"/>
        <v>13.8</v>
      </c>
      <c r="N40" s="45">
        <f t="shared" si="9"/>
        <v>3.8000000000000007</v>
      </c>
      <c r="O40" s="45">
        <f t="shared" si="10"/>
        <v>5.6</v>
      </c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</row>
    <row r="41" spans="1:32">
      <c r="A41" s="45" t="s">
        <v>16</v>
      </c>
      <c r="B41" s="45" t="s">
        <v>359</v>
      </c>
      <c r="C41" s="43" t="s">
        <v>350</v>
      </c>
      <c r="D41" s="61">
        <v>43872</v>
      </c>
      <c r="E41" s="73">
        <v>27.9</v>
      </c>
      <c r="F41" s="72">
        <v>23.7</v>
      </c>
      <c r="G41" s="72">
        <v>12.8</v>
      </c>
      <c r="H41" s="72">
        <v>12.1</v>
      </c>
      <c r="I41" s="72">
        <v>11.7</v>
      </c>
      <c r="J41" s="70">
        <f t="shared" si="5"/>
        <v>3.8</v>
      </c>
      <c r="K41" s="45">
        <f t="shared" ref="K41:K46" si="11">ABS(E41-E$25)</f>
        <v>2.1999999999999993</v>
      </c>
      <c r="L41" s="45">
        <f t="shared" si="7"/>
        <v>0.69999999999999929</v>
      </c>
      <c r="M41" s="45">
        <f t="shared" si="8"/>
        <v>7</v>
      </c>
      <c r="N41" s="45">
        <f t="shared" si="9"/>
        <v>2.9000000000000004</v>
      </c>
      <c r="O41" s="45">
        <f t="shared" si="10"/>
        <v>3.2999999999999989</v>
      </c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</row>
    <row r="42" spans="1:32">
      <c r="A42" s="45" t="s">
        <v>16</v>
      </c>
      <c r="B42" s="45" t="s">
        <v>359</v>
      </c>
      <c r="C42" s="43" t="s">
        <v>349</v>
      </c>
      <c r="D42" s="61">
        <v>43872</v>
      </c>
      <c r="E42" s="73">
        <v>28.7</v>
      </c>
      <c r="F42" s="72">
        <v>21.3</v>
      </c>
      <c r="G42" s="72">
        <v>11.7</v>
      </c>
      <c r="H42" s="72">
        <v>11</v>
      </c>
      <c r="I42" s="72">
        <v>11</v>
      </c>
      <c r="J42" s="70">
        <f t="shared" si="5"/>
        <v>4.3</v>
      </c>
      <c r="K42" s="45">
        <f t="shared" si="11"/>
        <v>3</v>
      </c>
      <c r="L42" s="45">
        <f t="shared" si="7"/>
        <v>3.0999999999999979</v>
      </c>
      <c r="M42" s="45">
        <f t="shared" si="8"/>
        <v>8.1000000000000014</v>
      </c>
      <c r="N42" s="45">
        <f t="shared" si="9"/>
        <v>1.8000000000000007</v>
      </c>
      <c r="O42" s="45">
        <f t="shared" si="10"/>
        <v>2.5999999999999996</v>
      </c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</row>
    <row r="43" spans="1:32">
      <c r="A43" s="45" t="s">
        <v>16</v>
      </c>
      <c r="B43" s="45" t="s">
        <v>359</v>
      </c>
      <c r="C43" s="43" t="s">
        <v>348</v>
      </c>
      <c r="D43" s="61">
        <v>43872</v>
      </c>
      <c r="E43" s="73">
        <v>27.4</v>
      </c>
      <c r="F43" s="72">
        <v>22.4</v>
      </c>
      <c r="G43" s="72">
        <v>11.7</v>
      </c>
      <c r="H43" s="72">
        <v>12.8</v>
      </c>
      <c r="I43" s="72">
        <v>13.3</v>
      </c>
      <c r="J43" s="70">
        <f t="shared" si="5"/>
        <v>4.7</v>
      </c>
      <c r="K43" s="45">
        <f t="shared" si="11"/>
        <v>1.6999999999999993</v>
      </c>
      <c r="L43" s="45">
        <f t="shared" si="7"/>
        <v>2</v>
      </c>
      <c r="M43" s="45">
        <f t="shared" si="8"/>
        <v>8.1000000000000014</v>
      </c>
      <c r="N43" s="45">
        <f t="shared" si="9"/>
        <v>3.6000000000000014</v>
      </c>
      <c r="O43" s="45">
        <f t="shared" si="10"/>
        <v>4.9000000000000004</v>
      </c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</row>
    <row r="44" spans="1:32">
      <c r="A44" s="45" t="s">
        <v>16</v>
      </c>
      <c r="B44" s="45" t="s">
        <v>359</v>
      </c>
      <c r="C44" s="43" t="s">
        <v>347</v>
      </c>
      <c r="D44" s="61">
        <v>43872</v>
      </c>
      <c r="E44" s="73">
        <v>28.5</v>
      </c>
      <c r="F44" s="72">
        <v>22</v>
      </c>
      <c r="G44" s="72">
        <v>10.7</v>
      </c>
      <c r="H44" s="72">
        <v>12.6</v>
      </c>
      <c r="I44" s="72">
        <v>10.4</v>
      </c>
      <c r="J44" s="70">
        <f t="shared" si="5"/>
        <v>4.7</v>
      </c>
      <c r="K44" s="45">
        <f t="shared" si="11"/>
        <v>2.8000000000000007</v>
      </c>
      <c r="L44" s="45">
        <f t="shared" si="7"/>
        <v>2.3999999999999986</v>
      </c>
      <c r="M44" s="45">
        <f t="shared" si="8"/>
        <v>9.1000000000000014</v>
      </c>
      <c r="N44" s="45">
        <f t="shared" si="9"/>
        <v>3.4000000000000004</v>
      </c>
      <c r="O44" s="45">
        <f t="shared" si="10"/>
        <v>2</v>
      </c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</row>
    <row r="45" spans="1:32">
      <c r="A45" s="45" t="s">
        <v>16</v>
      </c>
      <c r="B45" s="45" t="s">
        <v>359</v>
      </c>
      <c r="C45" s="43" t="s">
        <v>352</v>
      </c>
      <c r="D45" s="61">
        <v>43872</v>
      </c>
      <c r="E45" s="73">
        <v>28</v>
      </c>
      <c r="F45" s="72">
        <v>23</v>
      </c>
      <c r="G45" s="72">
        <v>11</v>
      </c>
      <c r="H45" s="72">
        <v>13</v>
      </c>
      <c r="I45" s="72">
        <v>12</v>
      </c>
      <c r="J45" s="70">
        <f t="shared" si="5"/>
        <v>4.7</v>
      </c>
      <c r="K45" s="45">
        <f t="shared" si="11"/>
        <v>2.3000000000000007</v>
      </c>
      <c r="L45" s="45">
        <f t="shared" si="7"/>
        <v>1.3999999999999986</v>
      </c>
      <c r="M45" s="45">
        <f t="shared" si="8"/>
        <v>8.8000000000000007</v>
      </c>
      <c r="N45" s="45">
        <f t="shared" si="9"/>
        <v>3.8000000000000007</v>
      </c>
      <c r="O45" s="45">
        <f t="shared" si="10"/>
        <v>3.5999999999999996</v>
      </c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</row>
    <row r="46" spans="1:32">
      <c r="A46" s="45" t="s">
        <v>16</v>
      </c>
      <c r="B46" s="45" t="s">
        <v>359</v>
      </c>
      <c r="C46" s="43" t="s">
        <v>351</v>
      </c>
      <c r="D46" s="61">
        <v>43872</v>
      </c>
      <c r="E46" s="73">
        <v>26</v>
      </c>
      <c r="F46" s="72">
        <v>21.6</v>
      </c>
      <c r="G46" s="72">
        <v>10.3</v>
      </c>
      <c r="H46" s="72">
        <v>12.5</v>
      </c>
      <c r="I46" s="72">
        <v>11.7</v>
      </c>
      <c r="J46" s="70">
        <f t="shared" si="5"/>
        <v>4.9000000000000004</v>
      </c>
      <c r="K46" s="45">
        <f t="shared" si="11"/>
        <v>0.30000000000000071</v>
      </c>
      <c r="L46" s="45">
        <f t="shared" si="7"/>
        <v>2.7999999999999972</v>
      </c>
      <c r="M46" s="45">
        <f t="shared" si="8"/>
        <v>9.5</v>
      </c>
      <c r="N46" s="45">
        <f t="shared" si="9"/>
        <v>3.3000000000000007</v>
      </c>
      <c r="O46" s="45">
        <f t="shared" si="10"/>
        <v>3.2999999999999989</v>
      </c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</row>
    <row r="47" spans="1:32">
      <c r="C47" s="47"/>
      <c r="E47" s="72"/>
      <c r="F47" s="72"/>
      <c r="G47" s="72"/>
      <c r="H47" s="73"/>
      <c r="I47" s="7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</row>
    <row r="48" spans="1:32">
      <c r="E48" s="72"/>
      <c r="F48" s="72"/>
      <c r="G48" s="72"/>
      <c r="H48" s="73"/>
      <c r="I48" s="7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</row>
    <row r="49" spans="3:32">
      <c r="C49" s="47"/>
      <c r="E49" s="72"/>
      <c r="F49" s="72"/>
      <c r="G49" s="72"/>
      <c r="H49" s="73"/>
      <c r="I49" s="7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</row>
    <row r="50" spans="3:32">
      <c r="E50" s="72"/>
      <c r="F50" s="72"/>
      <c r="G50" s="72"/>
      <c r="H50" s="73"/>
      <c r="I50" s="7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</row>
    <row r="51" spans="3:32">
      <c r="C51" s="48"/>
      <c r="E51" s="72"/>
      <c r="F51" s="72"/>
      <c r="G51" s="72"/>
      <c r="H51" s="73"/>
      <c r="I51" s="7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</row>
    <row r="52" spans="3:32">
      <c r="E52" s="72"/>
      <c r="F52" s="72"/>
      <c r="G52" s="72"/>
      <c r="H52" s="73"/>
      <c r="I52" s="7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</row>
    <row r="53" spans="3:32">
      <c r="C53" s="47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</row>
    <row r="54" spans="3:32"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</row>
    <row r="55" spans="3:32">
      <c r="C55" s="47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</row>
    <row r="56" spans="3:32"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</row>
    <row r="57" spans="3:32">
      <c r="C57" s="47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</row>
    <row r="58" spans="3:32"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</row>
    <row r="59" spans="3:32">
      <c r="C59" s="49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</row>
    <row r="60" spans="3:32"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</row>
    <row r="61" spans="3:32">
      <c r="C61" s="47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</row>
    <row r="62" spans="3:32"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</row>
    <row r="63" spans="3:32">
      <c r="C63" s="47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</row>
    <row r="64" spans="3:32"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</row>
    <row r="65" spans="3:32">
      <c r="C65" s="47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</row>
    <row r="66" spans="3:32"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</row>
    <row r="67" spans="3:32">
      <c r="C67" s="47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</row>
    <row r="68" spans="3:32"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</row>
    <row r="69" spans="3:32">
      <c r="C69" s="47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</row>
    <row r="70" spans="3:32"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</row>
    <row r="71" spans="3:32">
      <c r="C71" s="48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</row>
    <row r="72" spans="3:32"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</row>
    <row r="73" spans="3:32">
      <c r="C73" s="47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</row>
    <row r="74" spans="3:32"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</row>
    <row r="75" spans="3:32">
      <c r="C75" s="47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</row>
    <row r="76" spans="3:32"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</row>
    <row r="77" spans="3:32">
      <c r="C77" s="47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</row>
    <row r="78" spans="3:32"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</row>
    <row r="79" spans="3:32">
      <c r="C79" s="49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</row>
    <row r="80" spans="3:32"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3:32">
      <c r="C81" s="47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</row>
    <row r="82" spans="3:32"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</row>
    <row r="83" spans="3:32">
      <c r="C83" s="47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</row>
    <row r="84" spans="3:32"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</row>
    <row r="85" spans="3:32">
      <c r="C85" s="47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</row>
    <row r="86" spans="3:32"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</row>
    <row r="87" spans="3:32">
      <c r="C87" s="47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</row>
    <row r="88" spans="3:32"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</row>
    <row r="89" spans="3:32">
      <c r="C89" s="47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</row>
    <row r="90" spans="3:32"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</row>
    <row r="91" spans="3:32">
      <c r="C91" s="48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</row>
    <row r="92" spans="3:32"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</row>
    <row r="93" spans="3:32">
      <c r="C93" s="47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</row>
    <row r="94" spans="3:32"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</row>
    <row r="95" spans="3:32">
      <c r="C95" s="47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</row>
    <row r="96" spans="3:32"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</row>
    <row r="97" spans="3:32">
      <c r="C97" s="47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</row>
    <row r="98" spans="3:32"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</row>
    <row r="99" spans="3:32">
      <c r="C99" s="49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</row>
    <row r="100" spans="3:32"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</row>
    <row r="101" spans="3:32">
      <c r="C101" s="47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</row>
    <row r="102" spans="3:32"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</row>
    <row r="103" spans="3:32">
      <c r="C103" s="47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</row>
    <row r="104" spans="3:32"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</row>
    <row r="105" spans="3:32">
      <c r="C105" s="47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</row>
    <row r="106" spans="3:32"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</row>
    <row r="107" spans="3:32">
      <c r="C107" s="47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</row>
    <row r="108" spans="3:32"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</row>
    <row r="109" spans="3:32">
      <c r="C109" s="47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</row>
    <row r="110" spans="3:32"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</row>
    <row r="111" spans="3:32">
      <c r="C111" s="48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</row>
    <row r="112" spans="3:32"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</row>
    <row r="113" spans="3:32">
      <c r="C113" s="47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</row>
    <row r="114" spans="3:32"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</row>
    <row r="115" spans="3:32">
      <c r="C115" s="47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</row>
    <row r="116" spans="3:32"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</row>
    <row r="117" spans="3:32">
      <c r="C117" s="47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</row>
    <row r="118" spans="3:32"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</row>
    <row r="119" spans="3:32">
      <c r="C119" s="49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</row>
    <row r="120" spans="3:32"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</row>
    <row r="121" spans="3:32">
      <c r="C121" s="47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</row>
    <row r="122" spans="3:32"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</row>
    <row r="123" spans="3:32">
      <c r="C123" s="47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</row>
    <row r="124" spans="3:32"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</row>
    <row r="125" spans="3:32">
      <c r="C125" s="47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</row>
    <row r="126" spans="3:32"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</row>
    <row r="127" spans="3:32">
      <c r="C127" s="47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</row>
    <row r="128" spans="3:32"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</row>
    <row r="129" spans="3:32">
      <c r="C129" s="47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</row>
    <row r="130" spans="3:32"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</row>
    <row r="131" spans="3:32">
      <c r="C131" s="48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</row>
    <row r="132" spans="3:32"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</row>
    <row r="133" spans="3:32">
      <c r="C133" s="47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</row>
    <row r="134" spans="3:32"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</row>
    <row r="135" spans="3:32">
      <c r="C135" s="47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</row>
    <row r="136" spans="3:32"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</row>
    <row r="137" spans="3:32">
      <c r="C137" s="47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</row>
    <row r="138" spans="3:32"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</row>
    <row r="139" spans="3:32">
      <c r="C139" s="49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</row>
    <row r="140" spans="3:32"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</row>
    <row r="141" spans="3:32">
      <c r="C141" s="47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</row>
    <row r="142" spans="3:32"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</row>
    <row r="143" spans="3:32">
      <c r="C143" s="47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</row>
    <row r="144" spans="3:32"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</row>
    <row r="145" spans="3:32">
      <c r="C145" s="47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</row>
    <row r="146" spans="3:32"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</row>
    <row r="147" spans="3:32">
      <c r="C147" s="47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</row>
    <row r="148" spans="3:32"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</row>
    <row r="149" spans="3:32">
      <c r="C149" s="47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</row>
    <row r="150" spans="3:32"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</row>
    <row r="151" spans="3:32">
      <c r="C151" s="48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</row>
    <row r="152" spans="3:32"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</row>
    <row r="153" spans="3:32">
      <c r="C153" s="47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</row>
    <row r="154" spans="3:32"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</row>
    <row r="155" spans="3:32">
      <c r="C155" s="47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</row>
    <row r="156" spans="3:32"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</row>
    <row r="157" spans="3:32">
      <c r="C157" s="47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</row>
    <row r="158" spans="3:32"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</row>
    <row r="159" spans="3:32">
      <c r="C159" s="49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</row>
    <row r="160" spans="3:32"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</row>
    <row r="161" spans="3:32">
      <c r="C161" s="47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</row>
    <row r="162" spans="3:32"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</row>
    <row r="163" spans="3:32">
      <c r="C163" s="47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</row>
    <row r="164" spans="3:32"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</row>
    <row r="165" spans="3:32">
      <c r="C165" s="47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</row>
    <row r="166" spans="3:32"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</row>
    <row r="167" spans="3:32">
      <c r="C167" s="47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</row>
    <row r="168" spans="3:32"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</row>
    <row r="169" spans="3:32">
      <c r="C169" s="47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</row>
    <row r="170" spans="3:32"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</row>
    <row r="171" spans="3:32">
      <c r="C171" s="48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</row>
    <row r="172" spans="3:32"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</row>
    <row r="173" spans="3:32">
      <c r="C173" s="47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</row>
    <row r="174" spans="3:32"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</row>
    <row r="175" spans="3:32">
      <c r="C175" s="49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</row>
    <row r="176" spans="3:32"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</row>
    <row r="177" spans="3:32">
      <c r="C177" s="47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</row>
    <row r="178" spans="3:32"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</row>
    <row r="179" spans="3:32">
      <c r="C179" s="47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</row>
    <row r="180" spans="3:32"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</row>
    <row r="181" spans="3:32">
      <c r="C181" s="47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</row>
    <row r="182" spans="3:32"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</row>
    <row r="183" spans="3:32">
      <c r="C183" s="47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</row>
    <row r="184" spans="3:32"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</row>
    <row r="185" spans="3:32">
      <c r="C185" s="47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</row>
    <row r="186" spans="3:32"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</row>
    <row r="187" spans="3:32">
      <c r="C187" s="47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</row>
    <row r="188" spans="3:32"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</row>
    <row r="189" spans="3:32">
      <c r="C189" s="47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</row>
    <row r="190" spans="3:32"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</row>
    <row r="191" spans="3:32">
      <c r="C191" s="48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</row>
    <row r="192" spans="3:32"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</row>
    <row r="193" spans="3:32">
      <c r="C193" s="49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</row>
    <row r="194" spans="3:32"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</row>
    <row r="195" spans="3:32">
      <c r="C195" s="47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</row>
    <row r="196" spans="3:32"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</row>
    <row r="197" spans="3:32">
      <c r="C197" s="47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</row>
    <row r="198" spans="3:32"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</row>
    <row r="199" spans="3:32">
      <c r="C199" s="47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</row>
    <row r="200" spans="3:32"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</row>
    <row r="201" spans="3:32">
      <c r="C201" s="47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</row>
    <row r="202" spans="3:32"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</row>
    <row r="203" spans="3:32">
      <c r="C203" s="47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</row>
    <row r="204" spans="3:32"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</row>
    <row r="205" spans="3:32">
      <c r="C205" s="47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</row>
    <row r="206" spans="3:32"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</row>
    <row r="207" spans="3:32">
      <c r="C207" s="47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</row>
    <row r="208" spans="3:32"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</row>
    <row r="209" spans="3:32">
      <c r="C209" s="47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</row>
    <row r="210" spans="3:32"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</row>
    <row r="211" spans="3:32">
      <c r="C211" s="48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</row>
    <row r="212" spans="3:32"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</row>
    <row r="213" spans="3:32">
      <c r="C213" s="47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</row>
    <row r="214" spans="3:32"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</row>
    <row r="215" spans="3:32">
      <c r="C215" s="47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</row>
    <row r="216" spans="3:32"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</row>
    <row r="217" spans="3:32">
      <c r="C217" s="47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</row>
    <row r="218" spans="3:32"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</row>
    <row r="219" spans="3:32">
      <c r="C219" s="49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</row>
    <row r="220" spans="3:32"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</row>
    <row r="221" spans="3:32">
      <c r="C221" s="47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</row>
    <row r="222" spans="3:32"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</row>
    <row r="223" spans="3:32">
      <c r="C223" s="47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</row>
    <row r="224" spans="3:32"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</row>
    <row r="225" spans="3:32">
      <c r="C225" s="47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</row>
    <row r="226" spans="3:32"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</row>
    <row r="227" spans="3:32">
      <c r="C227" s="47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</row>
    <row r="228" spans="3:32"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</row>
    <row r="229" spans="3:32">
      <c r="C229" s="47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</row>
    <row r="230" spans="3:32"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</row>
    <row r="231" spans="3:32">
      <c r="C231" s="48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</row>
    <row r="232" spans="3:32"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</row>
    <row r="233" spans="3:32">
      <c r="C233" s="49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</row>
    <row r="234" spans="3:32"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</row>
    <row r="235" spans="3:32">
      <c r="C235" s="47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</row>
    <row r="236" spans="3:32"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</row>
    <row r="237" spans="3:32">
      <c r="C237" s="47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</row>
    <row r="238" spans="3:32"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</row>
    <row r="239" spans="3:32">
      <c r="C239" s="47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</row>
    <row r="240" spans="3:32"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</row>
    <row r="241" spans="3:32">
      <c r="C241" s="47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</row>
    <row r="242" spans="3:32"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</row>
    <row r="243" spans="3:32">
      <c r="C243" s="47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</row>
    <row r="244" spans="3:32"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</row>
    <row r="245" spans="3:32">
      <c r="C245" s="47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</row>
    <row r="246" spans="3:32"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</row>
    <row r="247" spans="3:32">
      <c r="C247" s="47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</row>
    <row r="248" spans="3:32"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</row>
    <row r="249" spans="3:32">
      <c r="C249" s="47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</row>
    <row r="250" spans="3:32"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</row>
    <row r="251" spans="3:32">
      <c r="C251" s="48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</row>
    <row r="252" spans="3:32"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</row>
    <row r="253" spans="3:32">
      <c r="C253" s="47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</row>
    <row r="254" spans="3:32"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</row>
    <row r="255" spans="3:32">
      <c r="C255" s="47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</row>
    <row r="256" spans="3:32"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</row>
    <row r="257" spans="3:32">
      <c r="C257" s="47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</row>
    <row r="258" spans="3:32"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</row>
    <row r="259" spans="3:32">
      <c r="C259" s="47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</row>
    <row r="260" spans="3:32"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</row>
    <row r="261" spans="3:32">
      <c r="C261" s="47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</row>
    <row r="262" spans="3:32"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</row>
    <row r="263" spans="3:32">
      <c r="C263" s="47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</row>
    <row r="264" spans="3:32"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</row>
    <row r="265" spans="3:32">
      <c r="C265" s="47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</row>
    <row r="266" spans="3:32"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</row>
    <row r="267" spans="3:32">
      <c r="C267" s="47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</row>
    <row r="268" spans="3:32"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</row>
    <row r="269" spans="3:32">
      <c r="C269" s="47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</row>
    <row r="270" spans="3:32"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</row>
    <row r="271" spans="3:32">
      <c r="C271" s="48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</row>
    <row r="272" spans="3:32"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</row>
    <row r="273" spans="3:32">
      <c r="C273" s="49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</row>
    <row r="274" spans="3:32"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</row>
    <row r="275" spans="3:32">
      <c r="C275" s="47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</row>
    <row r="276" spans="3:32"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</row>
    <row r="277" spans="3:32">
      <c r="C277" s="47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</row>
    <row r="278" spans="3:32"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</row>
    <row r="279" spans="3:32">
      <c r="C279" s="49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</row>
    <row r="280" spans="3:32"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</row>
    <row r="281" spans="3:32">
      <c r="C281" s="47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</row>
    <row r="282" spans="3:32"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</row>
    <row r="283" spans="3:32">
      <c r="C283" s="47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</row>
    <row r="284" spans="3:32"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</row>
    <row r="285" spans="3:32">
      <c r="C285" s="47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</row>
    <row r="286" spans="3:32"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</row>
    <row r="287" spans="3:32">
      <c r="C287" s="47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</row>
    <row r="288" spans="3:32"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</row>
    <row r="289" spans="3:32">
      <c r="C289" s="47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</row>
    <row r="290" spans="3:32"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</row>
    <row r="291" spans="3:32">
      <c r="C291" s="48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</row>
    <row r="292" spans="3:32"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</row>
    <row r="293" spans="3:32">
      <c r="C293" s="47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</row>
    <row r="294" spans="3:32"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</row>
    <row r="295" spans="3:32">
      <c r="C295" s="47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</row>
    <row r="296" spans="3:32"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</row>
    <row r="297" spans="3:32">
      <c r="C297" s="47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</row>
    <row r="298" spans="3:32"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</row>
    <row r="299" spans="3:32">
      <c r="C299" s="49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</row>
    <row r="300" spans="3:32"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</row>
    <row r="301" spans="3:32">
      <c r="C301" s="47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</row>
    <row r="302" spans="3:32"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</row>
    <row r="303" spans="3:32">
      <c r="C303" s="47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</row>
    <row r="304" spans="3:32"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</row>
    <row r="305" spans="3:32">
      <c r="C305" s="47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</row>
    <row r="306" spans="3:32"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</row>
    <row r="307" spans="3:32">
      <c r="C307" s="47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</row>
    <row r="308" spans="3:32"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</row>
    <row r="309" spans="3:32">
      <c r="C309" s="47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</row>
    <row r="310" spans="3:32"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</row>
    <row r="311" spans="3:32">
      <c r="C311" s="48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</row>
    <row r="312" spans="3:32"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</row>
    <row r="313" spans="3:32">
      <c r="C313" s="49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</row>
    <row r="314" spans="3:32"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</row>
    <row r="315" spans="3:32">
      <c r="C315" s="47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</row>
    <row r="316" spans="3:32"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</row>
    <row r="317" spans="3:32">
      <c r="C317" s="47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</row>
    <row r="318" spans="3:32"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</row>
    <row r="319" spans="3:32">
      <c r="C319" s="47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</row>
    <row r="320" spans="3:32"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</row>
    <row r="321" spans="3:32">
      <c r="C321" s="47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</row>
    <row r="322" spans="3:32"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</row>
    <row r="323" spans="3:32">
      <c r="C323" s="47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</row>
    <row r="324" spans="3:32"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</row>
    <row r="325" spans="3:32">
      <c r="C325" s="47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</row>
    <row r="326" spans="3:32"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</row>
    <row r="327" spans="3:32">
      <c r="C327" s="47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</row>
    <row r="328" spans="3:32"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</row>
    <row r="329" spans="3:32">
      <c r="C329" s="47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</row>
    <row r="330" spans="3:32"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</row>
    <row r="331" spans="3:32">
      <c r="C331" s="48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</row>
    <row r="332" spans="3:32"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</row>
    <row r="333" spans="3:32">
      <c r="C333" s="49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</row>
    <row r="334" spans="3:32"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</row>
    <row r="335" spans="3:32">
      <c r="C335" s="47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</row>
    <row r="336" spans="3:32"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</row>
    <row r="337" spans="3:32">
      <c r="C337" s="47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</row>
    <row r="338" spans="3:32"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</row>
    <row r="339" spans="3:32">
      <c r="C339" s="47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</row>
    <row r="340" spans="3:32"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</row>
    <row r="341" spans="3:32">
      <c r="C341" s="47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</row>
    <row r="342" spans="3:32"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</row>
    <row r="343" spans="3:32">
      <c r="C343" s="47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</row>
    <row r="344" spans="3:32"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</row>
    <row r="345" spans="3:32"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</row>
    <row r="346" spans="3:32"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</row>
    <row r="347" spans="3:32"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</row>
    <row r="348" spans="3:32"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</row>
    <row r="349" spans="3:32"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</row>
    <row r="350" spans="3:32"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</row>
    <row r="351" spans="3:32"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</row>
    <row r="352" spans="3:32"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</row>
    <row r="353" spans="18:32"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</row>
    <row r="354" spans="18:32"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</row>
    <row r="355" spans="18:32"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</row>
    <row r="356" spans="18:32"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</row>
    <row r="357" spans="18:32"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</row>
    <row r="358" spans="18:32"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</row>
    <row r="359" spans="18:32"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</row>
    <row r="360" spans="18:32"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</row>
    <row r="361" spans="18:32"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</row>
    <row r="362" spans="18:32"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</row>
    <row r="363" spans="18:32"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</row>
    <row r="364" spans="18:32"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</row>
    <row r="365" spans="18:32"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</row>
    <row r="366" spans="18:32"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</row>
    <row r="367" spans="18:32"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</row>
    <row r="368" spans="18:32"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</row>
    <row r="369" spans="18:32"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</row>
    <row r="370" spans="18:32"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</row>
    <row r="371" spans="18:32"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</row>
    <row r="372" spans="18:32"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</row>
    <row r="373" spans="18:32"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</row>
    <row r="374" spans="18:32"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</row>
    <row r="375" spans="18:32"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</row>
    <row r="376" spans="18:32"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</row>
    <row r="377" spans="18:32"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</row>
    <row r="378" spans="18:32"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</row>
    <row r="379" spans="18:32"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</row>
    <row r="380" spans="18:32"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</row>
    <row r="381" spans="18:32"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</row>
    <row r="382" spans="18:32"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</row>
    <row r="383" spans="18:32"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</row>
    <row r="384" spans="18:32"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</row>
    <row r="385" spans="18:32"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</row>
    <row r="386" spans="18:32"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</row>
    <row r="387" spans="18:32"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</row>
    <row r="388" spans="18:32"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</row>
    <row r="389" spans="18:32"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</row>
    <row r="390" spans="18:32"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</row>
    <row r="391" spans="18:32"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</row>
    <row r="392" spans="18:32"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</row>
    <row r="393" spans="18:32"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</row>
    <row r="394" spans="18:32"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</row>
    <row r="395" spans="18:32"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</row>
    <row r="396" spans="18:32"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</row>
    <row r="397" spans="18:32"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</row>
    <row r="398" spans="18:32"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</row>
    <row r="399" spans="18:32"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</row>
    <row r="400" spans="18:32"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</row>
    <row r="401" spans="18:32"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</row>
    <row r="402" spans="18:32"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</row>
    <row r="403" spans="18:32"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</row>
    <row r="404" spans="18:32"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</row>
    <row r="405" spans="18:32"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</row>
    <row r="406" spans="18:32"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</row>
    <row r="407" spans="18:32"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</row>
    <row r="408" spans="18:32"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</row>
    <row r="409" spans="18:32"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</row>
    <row r="410" spans="18:32"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</row>
    <row r="411" spans="18:32"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</row>
    <row r="412" spans="18:32"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</row>
    <row r="413" spans="18:32"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</row>
    <row r="414" spans="18:32"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</row>
    <row r="415" spans="18:32"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</row>
    <row r="416" spans="18:32"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</row>
    <row r="417" spans="18:32"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</row>
    <row r="418" spans="18:32"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</row>
    <row r="419" spans="18:32"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</row>
    <row r="420" spans="18:32"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</row>
    <row r="421" spans="18:32"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</row>
    <row r="422" spans="18:32"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</row>
    <row r="423" spans="18:32"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</row>
    <row r="424" spans="18:32"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</row>
    <row r="425" spans="18:32"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</row>
    <row r="426" spans="18:32"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</row>
    <row r="427" spans="18:32"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</row>
    <row r="428" spans="18:32"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</row>
    <row r="429" spans="18:32"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</row>
    <row r="430" spans="18:32"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</row>
    <row r="431" spans="18:32"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</row>
    <row r="432" spans="18:32"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</row>
    <row r="433" spans="18:32"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</row>
    <row r="434" spans="18:32"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</row>
    <row r="435" spans="18:32"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</row>
    <row r="436" spans="18:32"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</row>
    <row r="437" spans="18:32"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</row>
    <row r="438" spans="18:32"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</row>
    <row r="439" spans="18:32"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</row>
    <row r="440" spans="18:32"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</row>
    <row r="441" spans="18:32"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</row>
    <row r="442" spans="18:32"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</row>
    <row r="443" spans="18:32"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</row>
    <row r="444" spans="18:32"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</row>
    <row r="445" spans="18:32"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</row>
    <row r="446" spans="18:32"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</row>
    <row r="447" spans="18:32"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</row>
    <row r="448" spans="18:32"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</row>
    <row r="449" spans="18:32"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</row>
    <row r="450" spans="18:32"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</row>
    <row r="451" spans="18:32"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</row>
    <row r="452" spans="18:32"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</row>
    <row r="453" spans="18:32"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</row>
    <row r="454" spans="18:32"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</row>
    <row r="455" spans="18:32"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</row>
    <row r="456" spans="18:32"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</row>
    <row r="457" spans="18:32"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</row>
    <row r="458" spans="18:32"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</row>
    <row r="459" spans="18:32"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</row>
    <row r="460" spans="18:32"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</row>
    <row r="461" spans="18:32"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</row>
    <row r="462" spans="18:32"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</row>
    <row r="463" spans="18:32"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</row>
    <row r="464" spans="18:32"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</row>
    <row r="465" spans="18:32"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</row>
    <row r="466" spans="18:32"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</row>
    <row r="467" spans="18:32"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</row>
    <row r="468" spans="18:32"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</row>
    <row r="469" spans="18:32"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</row>
    <row r="470" spans="18:32"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</row>
    <row r="471" spans="18:32"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</row>
    <row r="472" spans="18:32"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</row>
    <row r="473" spans="18:32"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</row>
    <row r="474" spans="18:32"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</row>
    <row r="475" spans="18:32"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</row>
    <row r="476" spans="18:32"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</row>
    <row r="477" spans="18:32"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</row>
    <row r="478" spans="18:32"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</row>
    <row r="479" spans="18:32"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</row>
    <row r="480" spans="18:32"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</row>
    <row r="481" spans="18:32"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</row>
    <row r="482" spans="18:32"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</row>
    <row r="483" spans="18:32"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</row>
    <row r="484" spans="18:32"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</row>
    <row r="485" spans="18:32"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</row>
    <row r="486" spans="18:32"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</row>
    <row r="487" spans="18:32"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</row>
    <row r="488" spans="18:32"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</row>
    <row r="489" spans="18:32"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</row>
    <row r="490" spans="18:32"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</row>
    <row r="491" spans="18:32"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</row>
    <row r="492" spans="18:32"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</row>
    <row r="493" spans="18:32"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</row>
    <row r="494" spans="18:32"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</row>
    <row r="495" spans="18:32"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</row>
    <row r="496" spans="18:32"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</row>
    <row r="497" spans="18:32"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</row>
    <row r="498" spans="18:32"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</row>
    <row r="499" spans="18:32"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</row>
    <row r="500" spans="18:32"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</row>
    <row r="501" spans="18:32"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</row>
    <row r="502" spans="18:32"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</row>
    <row r="503" spans="18:32"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</row>
    <row r="504" spans="18:32"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</row>
    <row r="505" spans="18:32"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</row>
    <row r="506" spans="18:32"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</row>
    <row r="507" spans="18:32"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</row>
    <row r="508" spans="18:32"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</row>
    <row r="509" spans="18:32"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</row>
    <row r="510" spans="18:32"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</row>
    <row r="511" spans="18:32"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</row>
    <row r="512" spans="18:32"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</row>
    <row r="513" spans="18:32"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</row>
    <row r="514" spans="18:32"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</row>
    <row r="515" spans="18:32"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</row>
    <row r="516" spans="18:32"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</row>
    <row r="517" spans="18:32"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</row>
    <row r="518" spans="18:32"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</row>
    <row r="519" spans="18:32"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</row>
    <row r="520" spans="18:32"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</row>
    <row r="521" spans="18:32"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</row>
    <row r="522" spans="18:32"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</row>
    <row r="523" spans="18:32"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</row>
    <row r="524" spans="18:32"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</row>
    <row r="525" spans="18:32"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</row>
    <row r="526" spans="18:32"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</row>
    <row r="527" spans="18:32"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</row>
    <row r="528" spans="18:32"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</row>
    <row r="529" spans="18:32"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</row>
    <row r="530" spans="18:32"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</row>
    <row r="531" spans="18:32"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</row>
    <row r="532" spans="18:32"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</row>
    <row r="533" spans="18:32"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</row>
    <row r="534" spans="18:32"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</row>
    <row r="535" spans="18:32"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</row>
    <row r="536" spans="18:32"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</row>
    <row r="537" spans="18:32"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</row>
    <row r="538" spans="18:32"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</row>
    <row r="539" spans="18:32"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</row>
    <row r="540" spans="18:32"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</row>
    <row r="541" spans="18:32"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</row>
    <row r="542" spans="18:32"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</row>
    <row r="543" spans="18:32"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</row>
    <row r="544" spans="18:32"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</row>
    <row r="545" spans="18:32"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</row>
    <row r="546" spans="18:32"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</row>
    <row r="547" spans="18:32"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</row>
    <row r="548" spans="18:32"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</row>
    <row r="549" spans="18:32"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</row>
    <row r="550" spans="18:32"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</row>
    <row r="551" spans="18:32"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</row>
    <row r="552" spans="18:32"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</row>
    <row r="553" spans="18:32"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</row>
    <row r="554" spans="18:32"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</row>
    <row r="555" spans="18:32"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</row>
    <row r="556" spans="18:32"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</row>
    <row r="557" spans="18:32"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</row>
    <row r="558" spans="18:32"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</row>
    <row r="559" spans="18:32"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</row>
    <row r="560" spans="18:32"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</row>
    <row r="561" spans="18:32"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</row>
    <row r="562" spans="18:32"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</row>
    <row r="563" spans="18:32"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</row>
    <row r="564" spans="18:32"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</row>
    <row r="565" spans="18:32"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</row>
    <row r="566" spans="18:32"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</row>
    <row r="567" spans="18:32"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</row>
    <row r="568" spans="18:32"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</row>
    <row r="569" spans="18:32"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</row>
    <row r="570" spans="18:32"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</row>
    <row r="571" spans="18:32"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</row>
    <row r="572" spans="18:32"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</row>
    <row r="573" spans="18:32"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</row>
    <row r="574" spans="18:32"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</row>
    <row r="575" spans="18:32"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</row>
    <row r="576" spans="18:32"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</row>
    <row r="577" spans="18:32"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</row>
    <row r="578" spans="18:32"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</row>
    <row r="579" spans="18:32"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</row>
    <row r="580" spans="18:32"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</row>
    <row r="581" spans="18:32"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</row>
    <row r="582" spans="18:32"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</row>
    <row r="583" spans="18:32"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</row>
    <row r="584" spans="18:32"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</row>
    <row r="585" spans="18:32"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</row>
    <row r="586" spans="18:32"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</row>
    <row r="587" spans="18:32"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</row>
    <row r="588" spans="18:32"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</row>
    <row r="589" spans="18:32"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</row>
    <row r="590" spans="18:32"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</row>
    <row r="591" spans="18:32"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</row>
    <row r="592" spans="18:32"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</row>
    <row r="593" spans="18:32"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</row>
    <row r="594" spans="18:32"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</row>
    <row r="595" spans="18:32"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</row>
    <row r="596" spans="18:32"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</row>
    <row r="597" spans="18:32"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</row>
    <row r="598" spans="18:32"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</row>
    <row r="599" spans="18:32"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</row>
    <row r="600" spans="18:32"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</row>
    <row r="601" spans="18:32"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</row>
    <row r="602" spans="18:32"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</row>
    <row r="603" spans="18:32"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</row>
    <row r="604" spans="18:32"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</row>
    <row r="605" spans="18:32"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</row>
    <row r="606" spans="18:32"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</row>
    <row r="607" spans="18:32"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</row>
    <row r="608" spans="18:32"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</row>
    <row r="609" spans="18:32"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</row>
    <row r="610" spans="18:32"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</row>
    <row r="611" spans="18:32"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</row>
    <row r="612" spans="18:32"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</row>
    <row r="613" spans="18:32"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</row>
    <row r="614" spans="18:32"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</row>
    <row r="615" spans="18:32"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</row>
    <row r="616" spans="18:32"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</row>
    <row r="617" spans="18:32"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</row>
    <row r="618" spans="18:32"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</row>
    <row r="619" spans="18:32"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</row>
    <row r="620" spans="18:32"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</row>
    <row r="621" spans="18:32"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</row>
    <row r="622" spans="18:32"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</row>
    <row r="623" spans="18:32"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</row>
    <row r="624" spans="18:32"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</row>
    <row r="625" spans="18:32"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</row>
    <row r="626" spans="18:32"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</row>
    <row r="627" spans="18:32"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</row>
    <row r="628" spans="18:32"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</row>
    <row r="629" spans="18:32"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</row>
    <row r="630" spans="18:32"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</row>
    <row r="631" spans="18:32"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</row>
    <row r="632" spans="18:32"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</row>
    <row r="633" spans="18:32"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</row>
    <row r="634" spans="18:32"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</row>
    <row r="635" spans="18:32"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</row>
    <row r="636" spans="18:32"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</row>
    <row r="637" spans="18:32"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</row>
    <row r="638" spans="18:32"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</row>
    <row r="639" spans="18:32"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</row>
    <row r="640" spans="18:32"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</row>
    <row r="641" spans="18:32"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</row>
    <row r="642" spans="18:32"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</row>
    <row r="643" spans="18:32"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</row>
    <row r="644" spans="18:32"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</row>
    <row r="645" spans="18:32"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</row>
    <row r="646" spans="18:32"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</row>
    <row r="647" spans="18:32"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</row>
    <row r="648" spans="18:32"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</row>
    <row r="649" spans="18:32"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</row>
    <row r="650" spans="18:32"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</row>
    <row r="651" spans="18:32"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</row>
    <row r="652" spans="18:32"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</row>
    <row r="653" spans="18:32"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</row>
    <row r="654" spans="18:32"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</row>
    <row r="655" spans="18:32"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</row>
    <row r="656" spans="18:32"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</row>
    <row r="657" spans="18:32"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</row>
    <row r="658" spans="18:32"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</row>
    <row r="659" spans="18:32"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</row>
    <row r="660" spans="18:32"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</row>
    <row r="661" spans="18:32"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</row>
    <row r="662" spans="18:32"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</row>
    <row r="663" spans="18:32"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</row>
    <row r="664" spans="18:32"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</row>
    <row r="665" spans="18:32"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</row>
    <row r="666" spans="18:32"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</row>
    <row r="667" spans="18:32"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</row>
    <row r="668" spans="18:32"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</row>
    <row r="669" spans="18:32"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</row>
    <row r="670" spans="18:32"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</row>
    <row r="671" spans="18:32"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</row>
    <row r="672" spans="18:32"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</row>
    <row r="673" spans="18:32"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</row>
    <row r="674" spans="18:32"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</row>
    <row r="675" spans="18:32"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</row>
    <row r="676" spans="18:32"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</row>
    <row r="677" spans="18:32"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</row>
    <row r="678" spans="18:32"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</row>
    <row r="679" spans="18:32"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</row>
    <row r="680" spans="18:32"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</row>
    <row r="681" spans="18:32"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</row>
    <row r="682" spans="18:32"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</row>
    <row r="683" spans="18:32"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</row>
    <row r="684" spans="18:32"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</row>
    <row r="685" spans="18:32"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</row>
    <row r="686" spans="18:32"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</row>
    <row r="687" spans="18:32"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</row>
    <row r="688" spans="18:32"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</row>
    <row r="689" spans="18:32"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</row>
    <row r="690" spans="18:32"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</row>
    <row r="691" spans="18:32"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</row>
    <row r="692" spans="18:32"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</row>
    <row r="693" spans="18:32"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</row>
    <row r="694" spans="18:32"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</row>
    <row r="695" spans="18:32"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</row>
    <row r="696" spans="18:32"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</row>
    <row r="697" spans="18:32"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</row>
    <row r="698" spans="18:32"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</row>
    <row r="699" spans="18:32"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</row>
    <row r="700" spans="18:32"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</row>
    <row r="701" spans="18:32"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</row>
    <row r="702" spans="18:32"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</row>
    <row r="703" spans="18:32"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</row>
    <row r="704" spans="18:32"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</row>
    <row r="705" spans="18:32"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</row>
    <row r="706" spans="18:32"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</row>
    <row r="707" spans="18:32"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</row>
    <row r="708" spans="18:32"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</row>
    <row r="709" spans="18:32"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</row>
    <row r="710" spans="18:32"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</row>
    <row r="711" spans="18:32"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</row>
    <row r="712" spans="18:32"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</row>
    <row r="713" spans="18:32"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</row>
    <row r="714" spans="18:32"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</row>
    <row r="715" spans="18:32"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</row>
    <row r="716" spans="18:32"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</row>
    <row r="717" spans="18:32"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</row>
    <row r="718" spans="18:32"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</row>
    <row r="719" spans="18:32"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</row>
    <row r="720" spans="18:32"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</row>
    <row r="721" spans="18:32"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</row>
    <row r="722" spans="18:32"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</row>
    <row r="723" spans="18:32"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</row>
    <row r="724" spans="18:32"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</row>
    <row r="725" spans="18:32"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</row>
    <row r="726" spans="18:32"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</row>
    <row r="727" spans="18:32"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18:32"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18:32"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18:32"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18:32"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18:32"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18:32"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18:32"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18:32"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18:32"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</row>
    <row r="737" spans="18:32"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</row>
    <row r="738" spans="18:32"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</row>
    <row r="739" spans="18:32"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</row>
    <row r="740" spans="18:32"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</row>
    <row r="741" spans="18:32"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</row>
    <row r="742" spans="18:32"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</row>
    <row r="743" spans="18:32"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</row>
    <row r="744" spans="18:32"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</row>
    <row r="745" spans="18:32"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</row>
    <row r="746" spans="18:32"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</row>
    <row r="747" spans="18:32"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</row>
    <row r="748" spans="18:32"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</row>
    <row r="749" spans="18:32"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</row>
    <row r="750" spans="18:32"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</row>
    <row r="751" spans="18:32"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</row>
    <row r="752" spans="18:32"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</row>
    <row r="753" spans="18:32"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</row>
    <row r="754" spans="18:32"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</row>
    <row r="755" spans="18:32"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</row>
    <row r="756" spans="18:32"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</row>
    <row r="757" spans="18:32"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</row>
    <row r="758" spans="18:32"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</row>
    <row r="759" spans="18:32"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</row>
    <row r="760" spans="18:32"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</row>
    <row r="761" spans="18:32"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</row>
    <row r="762" spans="18:32"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</row>
    <row r="763" spans="18:32"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</row>
    <row r="764" spans="18:32"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</row>
    <row r="765" spans="18:32"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</row>
    <row r="766" spans="18:32"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</row>
    <row r="767" spans="18:32"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</row>
    <row r="768" spans="18:32"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</row>
    <row r="769" spans="18:32"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</row>
    <row r="770" spans="18:32"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</row>
    <row r="771" spans="18:32"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</row>
    <row r="772" spans="18:32"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</row>
    <row r="773" spans="18:32"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</row>
    <row r="774" spans="18:32"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</row>
    <row r="775" spans="18:32"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</row>
    <row r="776" spans="18:32"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</row>
    <row r="777" spans="18:32"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</row>
    <row r="778" spans="18:32"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</row>
    <row r="779" spans="18:32"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</row>
    <row r="780" spans="18:32"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</row>
    <row r="781" spans="18:32"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</row>
    <row r="782" spans="18:32"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</row>
    <row r="783" spans="18:32"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</row>
    <row r="784" spans="18:32"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</row>
    <row r="785" spans="18:32"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</row>
    <row r="786" spans="18:32"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</row>
    <row r="787" spans="18:32"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</row>
    <row r="788" spans="18:32"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</row>
    <row r="789" spans="18:32"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</row>
    <row r="790" spans="18:32"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</row>
    <row r="791" spans="18:32"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</row>
    <row r="792" spans="18:32"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</row>
    <row r="793" spans="18:32"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</row>
    <row r="794" spans="18:32"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</row>
    <row r="795" spans="18:32"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</row>
    <row r="796" spans="18:32"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</row>
    <row r="797" spans="18:32"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</row>
    <row r="798" spans="18:32"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</row>
    <row r="799" spans="18:32"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</row>
    <row r="800" spans="18:32"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</row>
    <row r="801" spans="18:32"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</row>
    <row r="802" spans="18:32"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</row>
    <row r="803" spans="18:32"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</row>
    <row r="804" spans="18:32"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</row>
    <row r="805" spans="18:32"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</row>
    <row r="806" spans="18:32"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</row>
    <row r="807" spans="18:32"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</row>
    <row r="808" spans="18:32"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</row>
    <row r="809" spans="18:32"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</row>
    <row r="810" spans="18:32"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</row>
    <row r="811" spans="18:32"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</row>
    <row r="812" spans="18:32"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</row>
    <row r="813" spans="18:32"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</row>
    <row r="814" spans="18:32"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</row>
    <row r="815" spans="18:32"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</row>
    <row r="816" spans="18:32"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</row>
    <row r="817" spans="18:32"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</row>
    <row r="818" spans="18:32"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</row>
    <row r="819" spans="18:32"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</row>
    <row r="820" spans="18:32"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</row>
    <row r="821" spans="18:32"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</row>
    <row r="822" spans="18:32"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</row>
    <row r="823" spans="18:32"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</row>
    <row r="824" spans="18:32"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</row>
    <row r="825" spans="18:32"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</row>
    <row r="826" spans="18:32"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</row>
    <row r="827" spans="18:32"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</row>
    <row r="828" spans="18:32"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</row>
    <row r="829" spans="18:32"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</row>
    <row r="830" spans="18:32"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</row>
    <row r="831" spans="18:32"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</row>
    <row r="832" spans="18:32"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</row>
    <row r="833" spans="18:32"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</row>
    <row r="834" spans="18:32"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</row>
    <row r="835" spans="18:32"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</row>
    <row r="836" spans="18:32"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</row>
    <row r="837" spans="18:32"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</row>
    <row r="838" spans="18:32"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</row>
    <row r="839" spans="18:32"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</row>
    <row r="840" spans="18:32"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</row>
    <row r="841" spans="18:32"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</row>
    <row r="842" spans="18:32"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</row>
    <row r="843" spans="18:32"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</row>
    <row r="844" spans="18:32"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</row>
    <row r="845" spans="18:32"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</row>
    <row r="846" spans="18:32"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</row>
    <row r="847" spans="18:32"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</row>
    <row r="848" spans="18:32"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</row>
    <row r="849" spans="18:32"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</row>
    <row r="850" spans="18:32"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</row>
    <row r="851" spans="18:32"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</row>
    <row r="852" spans="18:32"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</row>
    <row r="853" spans="18:32"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</row>
    <row r="854" spans="18:32"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</row>
    <row r="855" spans="18:32"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</row>
    <row r="856" spans="18:32"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</row>
    <row r="857" spans="18:32"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</row>
    <row r="858" spans="18:32"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</row>
    <row r="859" spans="18:32"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</row>
    <row r="860" spans="18:32"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</row>
    <row r="861" spans="18:32"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</row>
    <row r="862" spans="18:32"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</row>
    <row r="863" spans="18:32"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</row>
    <row r="864" spans="18:32"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</row>
    <row r="865" spans="18:32"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</row>
    <row r="866" spans="18:32"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</row>
    <row r="867" spans="18:32"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</row>
    <row r="868" spans="18:32"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</row>
    <row r="869" spans="18:32"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</row>
    <row r="870" spans="18:32"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</row>
    <row r="871" spans="18:32"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</row>
    <row r="872" spans="18:32"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</row>
    <row r="873" spans="18:32"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</row>
    <row r="874" spans="18:32"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</row>
    <row r="875" spans="18:32"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</row>
    <row r="876" spans="18:32"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</row>
    <row r="877" spans="18:32"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</row>
    <row r="878" spans="18:32"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</row>
    <row r="879" spans="18:32"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</row>
    <row r="880" spans="18:32"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</row>
    <row r="881" spans="18:32"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</row>
    <row r="882" spans="18:32"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</row>
    <row r="883" spans="18:32"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</row>
    <row r="884" spans="18:32"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</row>
    <row r="885" spans="18:32"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</row>
    <row r="886" spans="18:32"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</row>
    <row r="887" spans="18:32"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</row>
    <row r="888" spans="18:32"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</row>
    <row r="889" spans="18:32"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</row>
    <row r="890" spans="18:32"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</row>
    <row r="891" spans="18:32"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</row>
    <row r="892" spans="18:32"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</row>
    <row r="893" spans="18:32"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</row>
    <row r="894" spans="18:32"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</row>
    <row r="895" spans="18:32"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</row>
    <row r="896" spans="18:32"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</row>
    <row r="897" spans="18:32"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</row>
    <row r="898" spans="18:32"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</row>
    <row r="899" spans="18:32"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</row>
    <row r="900" spans="18:32"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</row>
    <row r="901" spans="18:32"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</row>
    <row r="902" spans="18:32"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</row>
    <row r="903" spans="18:32"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</row>
    <row r="904" spans="18:32"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</row>
    <row r="905" spans="18:32"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</row>
    <row r="906" spans="18:32"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</row>
    <row r="907" spans="18:32"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</row>
    <row r="908" spans="18:32"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</row>
    <row r="909" spans="18:32"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</row>
    <row r="910" spans="18:32"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</row>
    <row r="911" spans="18:32"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</row>
    <row r="912" spans="18:32"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</row>
    <row r="913" spans="18:32"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</row>
    <row r="914" spans="18:32"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</row>
    <row r="915" spans="18:32"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</row>
    <row r="916" spans="18:32"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</row>
    <row r="917" spans="18:32"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</row>
    <row r="918" spans="18:32"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</row>
    <row r="919" spans="18:32"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</row>
    <row r="920" spans="18:32"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</row>
    <row r="921" spans="18:32"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</row>
    <row r="922" spans="18:32"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</row>
    <row r="923" spans="18:32"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</row>
    <row r="924" spans="18:32"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</row>
    <row r="925" spans="18:32"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</row>
    <row r="926" spans="18:32"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</row>
    <row r="927" spans="18:32"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</row>
    <row r="928" spans="18:32"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</row>
    <row r="929" spans="18:32"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</row>
    <row r="930" spans="18:32"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</row>
    <row r="931" spans="18:32"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</row>
    <row r="932" spans="18:32"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</row>
    <row r="933" spans="18:32"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</row>
    <row r="934" spans="18:32"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</row>
    <row r="935" spans="18:32"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</row>
    <row r="936" spans="18:32"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</row>
    <row r="937" spans="18:32"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</row>
    <row r="938" spans="18:32"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</row>
    <row r="939" spans="18:32"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</row>
    <row r="940" spans="18:32"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</row>
    <row r="941" spans="18:32"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</row>
    <row r="942" spans="18:32"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</row>
    <row r="943" spans="18:32"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</row>
    <row r="944" spans="18:32"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</row>
    <row r="945" spans="18:32"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</row>
    <row r="946" spans="18:32"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</row>
    <row r="947" spans="18:32"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</row>
    <row r="948" spans="18:32"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</row>
    <row r="949" spans="18:32"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</row>
    <row r="950" spans="18:32"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</row>
    <row r="951" spans="18:32"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</row>
    <row r="952" spans="18:32"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</row>
    <row r="953" spans="18:32"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</row>
    <row r="954" spans="18:32"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</row>
    <row r="955" spans="18:32"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</row>
    <row r="956" spans="18:32"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</row>
    <row r="957" spans="18:32"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</row>
    <row r="958" spans="18:32"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</row>
    <row r="959" spans="18:32"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</row>
    <row r="960" spans="18:32"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</row>
    <row r="961" spans="18:32"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</row>
    <row r="962" spans="18:32"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</row>
    <row r="963" spans="18:32"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</row>
    <row r="964" spans="18:32"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</row>
    <row r="965" spans="18:32"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</row>
    <row r="966" spans="18:32"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</row>
    <row r="967" spans="18:32"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</row>
    <row r="968" spans="18:32"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</row>
    <row r="969" spans="18:32"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</row>
    <row r="970" spans="18:32"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</row>
    <row r="971" spans="18:32"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</row>
    <row r="972" spans="18:32"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</row>
    <row r="973" spans="18:32"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</row>
    <row r="974" spans="18:32"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</row>
    <row r="975" spans="18:32"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</row>
    <row r="976" spans="18:32"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</row>
    <row r="977" spans="18:32"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</row>
    <row r="978" spans="18:32"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</row>
    <row r="979" spans="18:32"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</row>
    <row r="980" spans="18:32"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</row>
    <row r="981" spans="18:32"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</row>
    <row r="982" spans="18:32"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</row>
    <row r="983" spans="18:32"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</row>
    <row r="984" spans="18:32"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</row>
    <row r="985" spans="18:32"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</row>
    <row r="986" spans="18:32"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</row>
    <row r="987" spans="18:32"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</row>
    <row r="988" spans="18:32"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</row>
    <row r="989" spans="18:32"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</row>
    <row r="990" spans="18:32"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</row>
    <row r="991" spans="18:32"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</row>
    <row r="992" spans="18:32"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</row>
    <row r="993" spans="18:32"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</row>
    <row r="994" spans="18:32"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</row>
    <row r="995" spans="18:32"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</row>
    <row r="996" spans="18:32"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</row>
    <row r="997" spans="18:32"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</row>
    <row r="998" spans="18:32"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</row>
    <row r="999" spans="18:32"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</row>
    <row r="1000" spans="18:32"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</row>
    <row r="1001" spans="18:32"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</row>
    <row r="1002" spans="18:32"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</row>
    <row r="1003" spans="18:32"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</row>
    <row r="1004" spans="18:32"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</row>
    <row r="1005" spans="18:32"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</row>
    <row r="1006" spans="18:32"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</row>
    <row r="1007" spans="18:32"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</row>
    <row r="1008" spans="18:32"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</row>
    <row r="1009" spans="18:32"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</row>
    <row r="1010" spans="18:32"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</row>
    <row r="1011" spans="18:32"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</row>
    <row r="1012" spans="18:32"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</row>
    <row r="1013" spans="18:32"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</row>
    <row r="1014" spans="18:32"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</row>
    <row r="1015" spans="18:32"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</row>
    <row r="1016" spans="18:32"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</row>
    <row r="1017" spans="18:32"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</row>
    <row r="1018" spans="18:32"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</row>
    <row r="1019" spans="18:32"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</row>
    <row r="1020" spans="18:32"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</row>
    <row r="1021" spans="18:32"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</row>
    <row r="1022" spans="18:32"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</row>
    <row r="1023" spans="18:32"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</row>
    <row r="1024" spans="18:32"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</row>
    <row r="1025" spans="18:32"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</row>
    <row r="1026" spans="18:32"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</row>
    <row r="1027" spans="18:32"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</row>
    <row r="1028" spans="18:32"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</row>
    <row r="1029" spans="18:32"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</row>
    <row r="1030" spans="18:32"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</row>
    <row r="1031" spans="18:32"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</row>
    <row r="1032" spans="18:32"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</row>
    <row r="1033" spans="18:32"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</row>
    <row r="1034" spans="18:32"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</row>
    <row r="1035" spans="18:32"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</row>
    <row r="1036" spans="18:32"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</row>
    <row r="1037" spans="18:32"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</row>
    <row r="1038" spans="18:32"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</row>
    <row r="1039" spans="18:32"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</row>
    <row r="1040" spans="18:32"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</row>
    <row r="1041" spans="18:32"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</row>
    <row r="1042" spans="18:32"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</row>
    <row r="1043" spans="18:32"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</row>
    <row r="1044" spans="18:32"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</row>
    <row r="1045" spans="18:32"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</row>
    <row r="1046" spans="18:32"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</row>
    <row r="1047" spans="18:32"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</row>
    <row r="1048" spans="18:32"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</row>
    <row r="1049" spans="18:32"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</row>
    <row r="1050" spans="18:32"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</row>
    <row r="1051" spans="18:32"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</row>
    <row r="1052" spans="18:32"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</row>
    <row r="1053" spans="18:32"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</row>
    <row r="1054" spans="18:32"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</row>
    <row r="1055" spans="18:32"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</row>
    <row r="1056" spans="18:32"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</row>
    <row r="1057" spans="18:32"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</row>
    <row r="1058" spans="18:32"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</row>
    <row r="1059" spans="18:32"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</row>
    <row r="1060" spans="18:32"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</row>
    <row r="1061" spans="18:32"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</row>
    <row r="1062" spans="18:32"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</row>
    <row r="1063" spans="18:32"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</row>
    <row r="1064" spans="18:32"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</row>
    <row r="1065" spans="18:32"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</row>
    <row r="1066" spans="18:32"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</row>
    <row r="1067" spans="18:32"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</row>
    <row r="1068" spans="18:32"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</row>
    <row r="1069" spans="18:32"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</row>
    <row r="1070" spans="18:32"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</row>
    <row r="1071" spans="18:32"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</row>
    <row r="1072" spans="18:32"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</row>
    <row r="1073" spans="18:32"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</row>
    <row r="1074" spans="18:32"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</row>
    <row r="1075" spans="18:32"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</row>
    <row r="1076" spans="18:32"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</row>
    <row r="1077" spans="18:32"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</row>
    <row r="1078" spans="18:32"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</row>
    <row r="1079" spans="18:32"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</row>
    <row r="1080" spans="18:32"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</row>
    <row r="1081" spans="18:32"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</row>
    <row r="1082" spans="18:32"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</row>
    <row r="1083" spans="18:32"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</row>
    <row r="1084" spans="18:32"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</row>
    <row r="1085" spans="18:32"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</row>
    <row r="1086" spans="18:32"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</row>
    <row r="1087" spans="18:32"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</row>
    <row r="1088" spans="18:32"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</row>
    <row r="1089" spans="18:32"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</row>
    <row r="1090" spans="18:32"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</row>
    <row r="1091" spans="18:32"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</row>
    <row r="1092" spans="18:32"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</row>
    <row r="1093" spans="18:32"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</row>
    <row r="1094" spans="18:32"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</row>
    <row r="1095" spans="18:32"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</row>
    <row r="1096" spans="18:32"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</row>
    <row r="1097" spans="18:32"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</row>
    <row r="1098" spans="18:32"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</row>
    <row r="1099" spans="18:32"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</row>
    <row r="1100" spans="18:32"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</row>
    <row r="1101" spans="18:32"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</row>
    <row r="1102" spans="18:32"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</row>
    <row r="1103" spans="18:32"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</row>
    <row r="1104" spans="18:32"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</row>
    <row r="1105" spans="18:32"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</row>
    <row r="1106" spans="18:32"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</row>
    <row r="1107" spans="18:32"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</row>
    <row r="1108" spans="18:32"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</row>
    <row r="1109" spans="18:32"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</row>
    <row r="1110" spans="18:32"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</row>
    <row r="1111" spans="18:32"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</row>
    <row r="1112" spans="18:32"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</row>
    <row r="1113" spans="18:32"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</row>
    <row r="1114" spans="18:32"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</row>
    <row r="1115" spans="18:32"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</row>
    <row r="1116" spans="18:32"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</row>
    <row r="1117" spans="18:32"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</row>
    <row r="1118" spans="18:32"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</row>
    <row r="1119" spans="18:32"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</row>
    <row r="1120" spans="18:32"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</row>
    <row r="1121" spans="18:32"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</row>
    <row r="1122" spans="18:32"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</row>
    <row r="1123" spans="18:32"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</row>
    <row r="1124" spans="18:32"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</row>
    <row r="1125" spans="18:32"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</row>
    <row r="1126" spans="18:32"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</row>
    <row r="1127" spans="18:32"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</row>
    <row r="1128" spans="18:32"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</row>
    <row r="1129" spans="18:32"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</row>
    <row r="1130" spans="18:32"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</row>
    <row r="1131" spans="18:32"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</row>
    <row r="1132" spans="18:32"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</row>
    <row r="1133" spans="18:32"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</row>
    <row r="1134" spans="18:32"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</row>
    <row r="1135" spans="18:32"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</row>
    <row r="1136" spans="18:32"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</row>
    <row r="1137" spans="18:32"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</row>
    <row r="1138" spans="18:32"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</row>
    <row r="1139" spans="18:32"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</row>
    <row r="1140" spans="18:32"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</row>
    <row r="1141" spans="18:32"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</row>
    <row r="1142" spans="18:32"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</row>
    <row r="1143" spans="18:32"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</row>
    <row r="1144" spans="18:32"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</row>
    <row r="1145" spans="18:32"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</row>
    <row r="1146" spans="18:32"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</row>
    <row r="1147" spans="18:32"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</row>
    <row r="1148" spans="18:32"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</row>
    <row r="1149" spans="18:32"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</row>
    <row r="1150" spans="18:32"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</row>
    <row r="1151" spans="18:32"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</row>
    <row r="1152" spans="18:32"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</row>
    <row r="1153" spans="18:32"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</row>
    <row r="1154" spans="18:32"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</row>
    <row r="1155" spans="18:32"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</row>
    <row r="1156" spans="18:32"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</row>
    <row r="1157" spans="18:32"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</row>
    <row r="1158" spans="18:32"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</row>
    <row r="1159" spans="18:32"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</row>
    <row r="1160" spans="18:32"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</row>
    <row r="1161" spans="18:32"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</row>
    <row r="1162" spans="18:32"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</row>
    <row r="1163" spans="18:32"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</row>
    <row r="1164" spans="18:32"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</row>
    <row r="1165" spans="18:32"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</row>
    <row r="1166" spans="18:32"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</row>
    <row r="1167" spans="18:32"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</row>
    <row r="1168" spans="18:32"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</row>
    <row r="1169" spans="18:32"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</row>
    <row r="1170" spans="18:32"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</row>
    <row r="1171" spans="18:32"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</row>
    <row r="1172" spans="18:32"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</row>
    <row r="1173" spans="18:32"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</row>
    <row r="1174" spans="18:32"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</row>
    <row r="1175" spans="18:32"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</row>
    <row r="1176" spans="18:32"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</row>
    <row r="1177" spans="18:32"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</row>
    <row r="1178" spans="18:32"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</row>
    <row r="1179" spans="18:32"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</row>
    <row r="1180" spans="18:32"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</row>
    <row r="1181" spans="18:32"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</row>
    <row r="1182" spans="18:32"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</row>
    <row r="1183" spans="18:32"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</row>
    <row r="1184" spans="18:32"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</row>
    <row r="1185" spans="18:32"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</row>
    <row r="1186" spans="18:32"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</row>
    <row r="1187" spans="18:32"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</row>
    <row r="1188" spans="18:32"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</row>
    <row r="1189" spans="18:32"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</row>
    <row r="1190" spans="18:32"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</row>
    <row r="1191" spans="18:32"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</row>
    <row r="1192" spans="18:32"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</row>
    <row r="1193" spans="18:32"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</row>
    <row r="1194" spans="18:32"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</row>
    <row r="1195" spans="18:32"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</row>
    <row r="1196" spans="18:32"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</row>
    <row r="1197" spans="18:32"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</row>
    <row r="1198" spans="18:32"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</row>
    <row r="1199" spans="18:32"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</row>
    <row r="1200" spans="18:32"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</row>
    <row r="1201" spans="18:32"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</row>
    <row r="1202" spans="18:32"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</row>
    <row r="1203" spans="18:32"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</row>
    <row r="1204" spans="18:32"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</row>
    <row r="1205" spans="18:32"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</row>
    <row r="1206" spans="18:32"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</row>
    <row r="1207" spans="18:32"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</row>
    <row r="1208" spans="18:32"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</row>
    <row r="1209" spans="18:32"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</row>
    <row r="1210" spans="18:32"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</row>
    <row r="1211" spans="18:32"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</row>
    <row r="1212" spans="18:32"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</row>
    <row r="1213" spans="18:32"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</row>
    <row r="1214" spans="18:32"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</row>
    <row r="1215" spans="18:32"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</row>
    <row r="1216" spans="18:32"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</row>
    <row r="1217" spans="18:32"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</row>
    <row r="1218" spans="18:32"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</row>
    <row r="1219" spans="18:32"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</row>
    <row r="1220" spans="18:32"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</row>
    <row r="1221" spans="18:32"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</row>
    <row r="1222" spans="18:32"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</row>
    <row r="1223" spans="18:32"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</row>
    <row r="1224" spans="18:32"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</row>
    <row r="1225" spans="18:32"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</row>
    <row r="1226" spans="18:32"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</row>
    <row r="1227" spans="18:32"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</row>
    <row r="1228" spans="18:32"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</row>
    <row r="1229" spans="18:32"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</row>
    <row r="1230" spans="18:32"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</row>
    <row r="1231" spans="18:32"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</row>
    <row r="1232" spans="18:32"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</row>
    <row r="1233" spans="18:32"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</row>
    <row r="1234" spans="18:32"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</row>
    <row r="1235" spans="18:32"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</row>
    <row r="1236" spans="18:32"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</row>
    <row r="1237" spans="18:32"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</row>
    <row r="1238" spans="18:32"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</row>
    <row r="1239" spans="18:32"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</row>
    <row r="1240" spans="18:32"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</row>
    <row r="1241" spans="18:32"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</row>
    <row r="1242" spans="18:32"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</row>
    <row r="1243" spans="18:32"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</row>
    <row r="1244" spans="18:32"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</row>
    <row r="1245" spans="18:32"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</row>
    <row r="1246" spans="18:32"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</row>
    <row r="1247" spans="18:32"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</row>
    <row r="1248" spans="18:32"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</row>
    <row r="1249" spans="18:32"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</row>
    <row r="1250" spans="18:32"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</row>
    <row r="1251" spans="18:32"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</row>
    <row r="1252" spans="18:32"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</row>
    <row r="1253" spans="18:32"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</row>
    <row r="1254" spans="18:32"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</row>
    <row r="1255" spans="18:32"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</row>
    <row r="1256" spans="18:32"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</row>
    <row r="1257" spans="18:32"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</row>
    <row r="1258" spans="18:32"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</row>
    <row r="1259" spans="18:32"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</row>
    <row r="1260" spans="18:32"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</row>
    <row r="1261" spans="18:32"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</row>
    <row r="1262" spans="18:32"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</row>
    <row r="1263" spans="18:32"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</row>
    <row r="1264" spans="18:32"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</row>
    <row r="1265" spans="18:32"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</row>
    <row r="1266" spans="18:32"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</row>
    <row r="1267" spans="18:32"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</row>
    <row r="1268" spans="18:32"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</row>
    <row r="1269" spans="18:32"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</row>
    <row r="1270" spans="18:32"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</row>
    <row r="1271" spans="18:32"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</row>
    <row r="1272" spans="18:32"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</row>
    <row r="1273" spans="18:32"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</row>
    <row r="1274" spans="18:32"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</row>
    <row r="1275" spans="18:32"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</row>
    <row r="1276" spans="18:32"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</row>
    <row r="1277" spans="18:32"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</row>
    <row r="1278" spans="18:32"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</row>
    <row r="1279" spans="18:32"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</row>
    <row r="1280" spans="18:32"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</row>
    <row r="1281" spans="18:32"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</row>
    <row r="1282" spans="18:32"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</row>
    <row r="1283" spans="18:32"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</row>
    <row r="1284" spans="18:32"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</row>
    <row r="1285" spans="18:32"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</row>
    <row r="1286" spans="18:32"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</row>
    <row r="1287" spans="18:32"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</row>
    <row r="1288" spans="18:32"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</row>
    <row r="1289" spans="18:32"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</row>
    <row r="1290" spans="18:32"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</row>
    <row r="1291" spans="18:32"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</row>
    <row r="1292" spans="18:32"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</row>
    <row r="1293" spans="18:32"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</row>
    <row r="1294" spans="18:32"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</row>
    <row r="1295" spans="18:32"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</row>
    <row r="1296" spans="18:32"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</row>
    <row r="1297" spans="18:32"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</row>
    <row r="1298" spans="18:32"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</row>
    <row r="1299" spans="18:32"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</row>
    <row r="1300" spans="18:32"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</row>
    <row r="1301" spans="18:32"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</row>
    <row r="1302" spans="18:32"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</row>
    <row r="1303" spans="18:32"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</row>
    <row r="1304" spans="18:32"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</row>
    <row r="1305" spans="18:32"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</row>
    <row r="1306" spans="18:32"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</row>
    <row r="1307" spans="18:32"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</row>
    <row r="1308" spans="18:32"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</row>
    <row r="1309" spans="18:32"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</row>
    <row r="1310" spans="18:32"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</row>
    <row r="1311" spans="18:32"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</row>
    <row r="1312" spans="18:32"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</row>
    <row r="1313" spans="18:32"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</row>
    <row r="1314" spans="18:32"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</row>
    <row r="1315" spans="18:32"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</row>
    <row r="1316" spans="18:32"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</row>
    <row r="1317" spans="18:32"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</row>
    <row r="1318" spans="18:32"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</row>
    <row r="1319" spans="18:32"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</row>
    <row r="1320" spans="18:32"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</row>
    <row r="1321" spans="18:32"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</row>
    <row r="1322" spans="18:32"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</row>
    <row r="1323" spans="18:32"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</row>
    <row r="1324" spans="18:32"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</row>
    <row r="1325" spans="18:32"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</row>
    <row r="1326" spans="18:32"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</row>
    <row r="1327" spans="18:32"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</row>
    <row r="1328" spans="18:32"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</row>
    <row r="1329" spans="18:32"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</row>
    <row r="1330" spans="18:32"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</row>
    <row r="1331" spans="18:32"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</row>
    <row r="1332" spans="18:32"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</row>
    <row r="1333" spans="18:32"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</row>
    <row r="1334" spans="18:32"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</row>
    <row r="1335" spans="18:32"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</row>
    <row r="1336" spans="18:32"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</row>
    <row r="1337" spans="18:32"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</row>
    <row r="1338" spans="18:32"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</row>
    <row r="1339" spans="18:32"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</row>
    <row r="1340" spans="18:32"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</row>
    <row r="1341" spans="18:32"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</row>
    <row r="1342" spans="18:32"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</row>
    <row r="1343" spans="18:32"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</row>
    <row r="1344" spans="18:32"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</row>
    <row r="1345" spans="18:32"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</row>
    <row r="1346" spans="18:32"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</row>
    <row r="1347" spans="18:32"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</row>
    <row r="1348" spans="18:32"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</row>
    <row r="1349" spans="18:32"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</row>
    <row r="1350" spans="18:32"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</row>
    <row r="1351" spans="18:32"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</row>
    <row r="1352" spans="18:32"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</row>
    <row r="1353" spans="18:32"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</row>
    <row r="1354" spans="18:32"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</row>
    <row r="1355" spans="18:32"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</row>
    <row r="1356" spans="18:32"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</row>
    <row r="1357" spans="18:32"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</row>
    <row r="1358" spans="18:32"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</row>
    <row r="1359" spans="18:32"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</row>
    <row r="1360" spans="18:32"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</row>
    <row r="1361" spans="18:32"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</row>
    <row r="1362" spans="18:32"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</row>
    <row r="1363" spans="18:32"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</row>
    <row r="1364" spans="18:32"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</row>
    <row r="1365" spans="18:32"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</row>
    <row r="1366" spans="18:32"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</row>
    <row r="1367" spans="18:32"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</row>
    <row r="1368" spans="18:32"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</row>
    <row r="1369" spans="18:32"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</row>
    <row r="1370" spans="18:32"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</row>
    <row r="1371" spans="18:32"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</row>
    <row r="1372" spans="18:32"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</row>
    <row r="1373" spans="18:32"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</row>
    <row r="1374" spans="18:32"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</row>
    <row r="1375" spans="18:32"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</row>
    <row r="1376" spans="18:32"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</row>
    <row r="1377" spans="18:32"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</row>
    <row r="1378" spans="18:32"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</row>
    <row r="1379" spans="18:32"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</row>
    <row r="1380" spans="18:32"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</row>
    <row r="1381" spans="18:32"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</row>
    <row r="1382" spans="18:32"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</row>
    <row r="1383" spans="18:32"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</row>
    <row r="1384" spans="18:32"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</row>
    <row r="1385" spans="18:32"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</row>
    <row r="1386" spans="18:32"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</row>
    <row r="1387" spans="18:32"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</row>
    <row r="1388" spans="18:32"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</row>
    <row r="1389" spans="18:32"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</row>
    <row r="1390" spans="18:32"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</row>
    <row r="1391" spans="18:32"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</row>
    <row r="1392" spans="18:32"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</row>
    <row r="1393" spans="18:32"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</row>
    <row r="1394" spans="18:32"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</row>
    <row r="1395" spans="18:32"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</row>
    <row r="1396" spans="18:32"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</row>
    <row r="1397" spans="18:32"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</row>
    <row r="1398" spans="18:32"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</row>
    <row r="1399" spans="18:32"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</row>
    <row r="1400" spans="18:32"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</row>
    <row r="1401" spans="18:32"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</row>
    <row r="1402" spans="18:32"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</row>
    <row r="1403" spans="18:32"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</row>
    <row r="1404" spans="18:32"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</row>
    <row r="1405" spans="18:32"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</row>
    <row r="1406" spans="18:32"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</row>
    <row r="1407" spans="18:32"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</row>
    <row r="1408" spans="18:32"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</row>
    <row r="1409" spans="18:32"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</row>
    <row r="1410" spans="18:32"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</row>
    <row r="1411" spans="18:32"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</row>
    <row r="1412" spans="18:32"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</row>
    <row r="1413" spans="18:32"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</row>
    <row r="1414" spans="18:32"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</row>
    <row r="1415" spans="18:32"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</row>
    <row r="1416" spans="18:32"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</row>
    <row r="1417" spans="18:32"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</row>
    <row r="1418" spans="18:32"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</row>
    <row r="1419" spans="18:32"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</row>
    <row r="1420" spans="18:32"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</row>
    <row r="1421" spans="18:32"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</row>
    <row r="1422" spans="18:32"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</row>
    <row r="1423" spans="18:32"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</row>
    <row r="1424" spans="18:32"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</row>
    <row r="1425" spans="18:32"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</row>
    <row r="1426" spans="18:32"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</row>
    <row r="1427" spans="18:32"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</row>
    <row r="1428" spans="18:32"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</row>
    <row r="1429" spans="18:32"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</row>
    <row r="1430" spans="18:32"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</row>
    <row r="1431" spans="18:32"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</row>
    <row r="1432" spans="18:32"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</row>
    <row r="1433" spans="18:32"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</row>
    <row r="1434" spans="18:32"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</row>
    <row r="1435" spans="18:32"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</row>
    <row r="1436" spans="18:32"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</row>
    <row r="1437" spans="18:32"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</row>
    <row r="1438" spans="18:32"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</row>
    <row r="1439" spans="18:32"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</row>
    <row r="1440" spans="18:32"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</row>
    <row r="1441" spans="18:32"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</row>
    <row r="1442" spans="18:32"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</row>
    <row r="1443" spans="18:32"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</row>
    <row r="1444" spans="18:32"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</row>
    <row r="1445" spans="18:32"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</row>
    <row r="1446" spans="18:32"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</row>
    <row r="1447" spans="18:32"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</row>
    <row r="1448" spans="18:32"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</row>
    <row r="1449" spans="18:32"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</row>
    <row r="1450" spans="18:32"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</row>
    <row r="1451" spans="18:32"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</row>
    <row r="1452" spans="18:32"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</row>
    <row r="1453" spans="18:32"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</row>
    <row r="1454" spans="18:32"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</row>
    <row r="1455" spans="18:32"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</row>
    <row r="1456" spans="18:32"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</row>
    <row r="1457" spans="18:32"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</row>
    <row r="1458" spans="18:32"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</row>
    <row r="1459" spans="18:32"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</row>
    <row r="1460" spans="18:32"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</row>
    <row r="1461" spans="18:32"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</row>
    <row r="1462" spans="18:32"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</row>
    <row r="1463" spans="18:32"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</row>
    <row r="1464" spans="18:32"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</row>
    <row r="1465" spans="18:32"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</row>
    <row r="1466" spans="18:32"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</row>
    <row r="1467" spans="18:32"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</row>
    <row r="1468" spans="18:32"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</row>
    <row r="1469" spans="18:32"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</row>
    <row r="1470" spans="18:32"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</row>
    <row r="1471" spans="18:32"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</row>
    <row r="1472" spans="18:32"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</row>
    <row r="1473" spans="18:32"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</row>
    <row r="1474" spans="18:32"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</row>
    <row r="1475" spans="18:32"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</row>
    <row r="1476" spans="18:32"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</row>
    <row r="1477" spans="18:32"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</row>
    <row r="1478" spans="18:32"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</row>
    <row r="1479" spans="18:32"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</row>
    <row r="1480" spans="18:32"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</row>
    <row r="1481" spans="18:32"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</row>
    <row r="1482" spans="18:32"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</row>
    <row r="1483" spans="18:32"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</row>
    <row r="1484" spans="18:32"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</row>
    <row r="1485" spans="18:32"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</row>
    <row r="1486" spans="18:32"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</row>
    <row r="1487" spans="18:32"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</row>
    <row r="1488" spans="18:32"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</row>
    <row r="1489" spans="18:32"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</row>
    <row r="1490" spans="18:32"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</row>
    <row r="1491" spans="18:32"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</row>
    <row r="1492" spans="18:32"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</row>
    <row r="1493" spans="18:32"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</row>
    <row r="1494" spans="18:32"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</row>
    <row r="1495" spans="18:32"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</row>
    <row r="1496" spans="18:32"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</row>
    <row r="1497" spans="18:32"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</row>
    <row r="1498" spans="18:32"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</row>
    <row r="1499" spans="18:32"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</row>
    <row r="1500" spans="18:32"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</row>
    <row r="1501" spans="18:32"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</row>
    <row r="1502" spans="18:32"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</row>
    <row r="1503" spans="18:32"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</row>
    <row r="1504" spans="18:32"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</row>
    <row r="1505" spans="18:32"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</row>
    <row r="1506" spans="18:32"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</row>
    <row r="1507" spans="18:32"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</row>
    <row r="1508" spans="18:32"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</row>
    <row r="1509" spans="18:32"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</row>
    <row r="1510" spans="18:32"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</row>
    <row r="1511" spans="18:32"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</row>
    <row r="1512" spans="18:32"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</row>
    <row r="1513" spans="18:32"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</row>
    <row r="1514" spans="18:32"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</row>
    <row r="1515" spans="18:32"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</row>
    <row r="1516" spans="18:32"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</row>
    <row r="1517" spans="18:32"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</row>
    <row r="1518" spans="18:32"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</row>
    <row r="1519" spans="18:32"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</row>
    <row r="1520" spans="18:32"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</row>
    <row r="1521" spans="18:32"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</row>
    <row r="1522" spans="18:32"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</row>
    <row r="1523" spans="18:32"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</row>
    <row r="1524" spans="18:32"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</row>
    <row r="1525" spans="18:32"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</row>
    <row r="1526" spans="18:32"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</row>
    <row r="1527" spans="18:32"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</row>
    <row r="1528" spans="18:32"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</row>
    <row r="1529" spans="18:32"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</row>
    <row r="1530" spans="18:32"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</row>
    <row r="1531" spans="18:32"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</row>
    <row r="1532" spans="18:32"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</row>
    <row r="1533" spans="18:32"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</row>
    <row r="1534" spans="18:32"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</row>
    <row r="1535" spans="18:32"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</row>
    <row r="1536" spans="18:32"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</row>
    <row r="1537" spans="18:32"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</row>
    <row r="1538" spans="18:32"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</row>
    <row r="1539" spans="18:32"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</row>
    <row r="1540" spans="18:32"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</row>
    <row r="1541" spans="18:32"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</row>
    <row r="1542" spans="18:32"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</row>
    <row r="1543" spans="18:32"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</row>
    <row r="1544" spans="18:32"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</row>
    <row r="1545" spans="18:32"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</row>
    <row r="1546" spans="18:32"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</row>
    <row r="1547" spans="18:32"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</row>
    <row r="1548" spans="18:32"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</row>
    <row r="1549" spans="18:32"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</row>
    <row r="1550" spans="18:32"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</row>
    <row r="1551" spans="18:32"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</row>
    <row r="1552" spans="18:32"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</row>
    <row r="1553" spans="18:32"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</row>
    <row r="1554" spans="18:32"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</row>
    <row r="1555" spans="18:32"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</row>
    <row r="1556" spans="18:32"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</row>
    <row r="1557" spans="18:32"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</row>
    <row r="1558" spans="18:32"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</row>
    <row r="1559" spans="18:32"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</row>
    <row r="1560" spans="18:32"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</row>
    <row r="1561" spans="18:32"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</row>
    <row r="1562" spans="18:32"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</row>
    <row r="1563" spans="18:32"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</row>
    <row r="1564" spans="18:32"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</row>
    <row r="1565" spans="18:32"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</row>
    <row r="1566" spans="18:32"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</row>
    <row r="1567" spans="18:32"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</row>
    <row r="1568" spans="18:32"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</row>
    <row r="1569" spans="18:32"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</row>
    <row r="1570" spans="18:32"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</row>
    <row r="1571" spans="18:32"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</row>
    <row r="1572" spans="18:32"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</row>
    <row r="1573" spans="18:32"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</row>
    <row r="1574" spans="18:32"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</row>
    <row r="1575" spans="18:32"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</row>
    <row r="1576" spans="18:32"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</row>
    <row r="1577" spans="18:32"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</row>
    <row r="1578" spans="18:32"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</row>
    <row r="1579" spans="18:32"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</row>
    <row r="1580" spans="18:32"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</row>
    <row r="1581" spans="18:32"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</row>
    <row r="1582" spans="18:32"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</row>
    <row r="1583" spans="18:32"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</row>
    <row r="1584" spans="18:32"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</row>
    <row r="1585" spans="18:32"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</row>
    <row r="1586" spans="18:32"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</row>
    <row r="1587" spans="18:32"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</row>
    <row r="1588" spans="18:32"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</row>
    <row r="1589" spans="18:32"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</row>
    <row r="1590" spans="18:32"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</row>
    <row r="1591" spans="18:32"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</row>
    <row r="1592" spans="18:32"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</row>
    <row r="1593" spans="18:32"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</row>
    <row r="1594" spans="18:32"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</row>
    <row r="1595" spans="18:32"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</row>
    <row r="1596" spans="18:32"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</row>
    <row r="1597" spans="18:32"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</row>
    <row r="1598" spans="18:32"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</row>
    <row r="1599" spans="18:32"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</row>
    <row r="1600" spans="18:32"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</row>
    <row r="1601" spans="18:32"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</row>
    <row r="1602" spans="18:32"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</row>
    <row r="1603" spans="18:32"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</row>
    <row r="1604" spans="18:32"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</row>
    <row r="1605" spans="18:32"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</row>
    <row r="1606" spans="18:32"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</row>
    <row r="1607" spans="18:32"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</row>
    <row r="1608" spans="18:32"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</row>
    <row r="1609" spans="18:32"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</row>
    <row r="1610" spans="18:32"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</row>
    <row r="1611" spans="18:32"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</row>
    <row r="1612" spans="18:32"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</row>
    <row r="1613" spans="18:32"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</row>
    <row r="1614" spans="18:32"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</row>
    <row r="1615" spans="18:32"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</row>
    <row r="1616" spans="18:32"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</row>
    <row r="1617" spans="18:32"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</row>
    <row r="1618" spans="18:32"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</row>
    <row r="1619" spans="18:32"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</row>
    <row r="1620" spans="18:32"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</row>
    <row r="1621" spans="18:32"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</row>
    <row r="1622" spans="18:32"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</row>
    <row r="1623" spans="18:32"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</row>
    <row r="1624" spans="18:32"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</row>
    <row r="1625" spans="18:32"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</row>
    <row r="1626" spans="18:32"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</row>
    <row r="1627" spans="18:32"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</row>
    <row r="1628" spans="18:32"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</row>
    <row r="1629" spans="18:32"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</row>
    <row r="1630" spans="18:32"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</row>
    <row r="1631" spans="18:32"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</row>
    <row r="1632" spans="18:32"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</row>
    <row r="1633" spans="18:32"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</row>
    <row r="1634" spans="18:32"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</row>
    <row r="1635" spans="18:32"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</row>
    <row r="1636" spans="18:32"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</row>
    <row r="1637" spans="18:32"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</row>
    <row r="1638" spans="18:32"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</row>
    <row r="1639" spans="18:32"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</row>
    <row r="1640" spans="18:32"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</row>
    <row r="1641" spans="18:32"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</row>
    <row r="1642" spans="18:32"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</row>
    <row r="1643" spans="18:32"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</row>
    <row r="1644" spans="18:32"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</row>
    <row r="1645" spans="18:32"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</row>
    <row r="1646" spans="18:32"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</row>
    <row r="1647" spans="18:32"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</row>
    <row r="1648" spans="18:32"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</row>
    <row r="1649" spans="18:32"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</row>
    <row r="1650" spans="18:32"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</row>
    <row r="1651" spans="18:32"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</row>
    <row r="1652" spans="18:32"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</row>
    <row r="1653" spans="18:32"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</row>
    <row r="1654" spans="18:32"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</row>
    <row r="1655" spans="18:32"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</row>
    <row r="1656" spans="18:32"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</row>
    <row r="1657" spans="18:32"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</row>
    <row r="1658" spans="18:32"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</row>
    <row r="1659" spans="18:32"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</row>
    <row r="1660" spans="18:32"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</row>
    <row r="1661" spans="18:32"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</row>
    <row r="1662" spans="18:32"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</row>
    <row r="1663" spans="18:32"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</row>
    <row r="1664" spans="18:32"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</row>
    <row r="1665" spans="18:32"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</row>
    <row r="1666" spans="18:32"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</row>
    <row r="1667" spans="18:32"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</row>
    <row r="1668" spans="18:32"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</row>
    <row r="1669" spans="18:32"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</row>
    <row r="1670" spans="18:32"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</row>
    <row r="1671" spans="18:32"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</row>
    <row r="1672" spans="18:32"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</row>
    <row r="1673" spans="18:32"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</row>
    <row r="1674" spans="18:32"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</row>
    <row r="1675" spans="18:32"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</row>
    <row r="1676" spans="18:32"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</row>
    <row r="1677" spans="18:32"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</row>
    <row r="1678" spans="18:32"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</row>
    <row r="1679" spans="18:32"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</row>
    <row r="1680" spans="18:32"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</row>
    <row r="1681" spans="18:32"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</row>
    <row r="1682" spans="18:32"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</row>
    <row r="1683" spans="18:32"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</row>
    <row r="1684" spans="18:32"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</row>
    <row r="1685" spans="18:32"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</row>
    <row r="1686" spans="18:32"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</row>
    <row r="1687" spans="18:32"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</row>
    <row r="1688" spans="18:32"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</row>
    <row r="1689" spans="18:32"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</row>
    <row r="1690" spans="18:32"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</row>
    <row r="1691" spans="18:32"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</row>
    <row r="1692" spans="18:32"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</row>
    <row r="1693" spans="18:32"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</row>
    <row r="1694" spans="18:32"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</row>
    <row r="1695" spans="18:32"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</row>
    <row r="1696" spans="18:32"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</row>
    <row r="1697" spans="18:32"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</row>
    <row r="1698" spans="18:32"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</row>
    <row r="1699" spans="18:32"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</row>
    <row r="1700" spans="18:32"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</row>
    <row r="1701" spans="18:32"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</row>
    <row r="1702" spans="18:32"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</row>
    <row r="1703" spans="18:32"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</row>
    <row r="1704" spans="18:32"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</row>
    <row r="1705" spans="18:32"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</row>
    <row r="1706" spans="18:32"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</row>
    <row r="1707" spans="18:32"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</row>
    <row r="1708" spans="18:32"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</row>
    <row r="1709" spans="18:32"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</row>
    <row r="1710" spans="18:32"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</row>
    <row r="1711" spans="18:32"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</row>
    <row r="1712" spans="18:32"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</row>
    <row r="1713" spans="18:32"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</row>
    <row r="1714" spans="18:32"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</row>
    <row r="1715" spans="18:32"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</row>
    <row r="1716" spans="18:32"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</row>
    <row r="1717" spans="18:32"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</row>
    <row r="1718" spans="18:32"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</row>
    <row r="1719" spans="18:32"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</row>
    <row r="1720" spans="18:32"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</row>
    <row r="1721" spans="18:32"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</row>
    <row r="1722" spans="18:32"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</row>
    <row r="1723" spans="18:32"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</row>
    <row r="1724" spans="18:32"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</row>
    <row r="1725" spans="18:32"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</row>
    <row r="1726" spans="18:32"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</row>
    <row r="1727" spans="18:32"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</row>
    <row r="1728" spans="18:32"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</row>
    <row r="1729" spans="18:32"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</row>
    <row r="1730" spans="18:32"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</row>
    <row r="1731" spans="18:32"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</row>
    <row r="1732" spans="18:32"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</row>
    <row r="1733" spans="18:32"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</row>
    <row r="1734" spans="18:32"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</row>
    <row r="1735" spans="18:32"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</row>
    <row r="1736" spans="18:32"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</row>
    <row r="1737" spans="18:32"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</row>
    <row r="1738" spans="18:32"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</row>
    <row r="1739" spans="18:32"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</row>
    <row r="1740" spans="18:32"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</row>
    <row r="1741" spans="18:32"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</row>
    <row r="1742" spans="18:32"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</row>
    <row r="1743" spans="18:32"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</row>
    <row r="1744" spans="18:32"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</row>
    <row r="1745" spans="18:32"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</row>
    <row r="1746" spans="18:32"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</row>
    <row r="1747" spans="18:32"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</row>
    <row r="1748" spans="18:32"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</row>
    <row r="1749" spans="18:32"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</row>
    <row r="1750" spans="18:32"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</row>
    <row r="1751" spans="18:32"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</row>
    <row r="1752" spans="18:32"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</row>
    <row r="1753" spans="18:32"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</row>
    <row r="1754" spans="18:32"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</row>
    <row r="1755" spans="18:32"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</row>
    <row r="1756" spans="18:32"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</row>
    <row r="1757" spans="18:32"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</row>
    <row r="1758" spans="18:32"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</row>
    <row r="1759" spans="18:32"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</row>
    <row r="1760" spans="18:32"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</row>
    <row r="1761" spans="18:32"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</row>
    <row r="1762" spans="18:32"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</row>
    <row r="1763" spans="18:32"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</row>
    <row r="1764" spans="18:32"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</row>
    <row r="1765" spans="18:32"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</row>
    <row r="1766" spans="18:32"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</row>
    <row r="1767" spans="18:32"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</row>
    <row r="1768" spans="18:32"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</row>
    <row r="1769" spans="18:32"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</row>
    <row r="1770" spans="18:32"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</row>
    <row r="1771" spans="18:32"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</row>
    <row r="1772" spans="18:32"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</row>
    <row r="1773" spans="18:32"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</row>
    <row r="1774" spans="18:32"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</row>
    <row r="1775" spans="18:32"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</row>
    <row r="1776" spans="18:32"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</row>
    <row r="1777" spans="18:32"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</row>
    <row r="1778" spans="18:32"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</row>
    <row r="1779" spans="18:32"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</row>
    <row r="1780" spans="18:32"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</row>
    <row r="1781" spans="18:32"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</row>
    <row r="1782" spans="18:32"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</row>
    <row r="1783" spans="18:32"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</row>
    <row r="1784" spans="18:32"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</row>
    <row r="1785" spans="18:32"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</row>
    <row r="1786" spans="18:32"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</row>
    <row r="1787" spans="18:32"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</row>
    <row r="1788" spans="18:32"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</row>
    <row r="1789" spans="18:32"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</row>
    <row r="1790" spans="18:32"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</row>
    <row r="1791" spans="18:32"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</row>
    <row r="1792" spans="18:32"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</row>
    <row r="1793" spans="18:32"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</row>
    <row r="1794" spans="18:32"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</row>
    <row r="1795" spans="18:32"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</row>
    <row r="1796" spans="18:32"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</row>
    <row r="1797" spans="18:32"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</row>
    <row r="1798" spans="18:32"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</row>
    <row r="1799" spans="18:32"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</row>
    <row r="1800" spans="18:32"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</row>
    <row r="1801" spans="18:32"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</row>
    <row r="1802" spans="18:32"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</row>
    <row r="1803" spans="18:32"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</row>
    <row r="1804" spans="18:32"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</row>
    <row r="1805" spans="18:32"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</row>
    <row r="1806" spans="18:32"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</row>
    <row r="1807" spans="18:32"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</row>
    <row r="1808" spans="18:32"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</row>
    <row r="1809" spans="18:32"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</row>
    <row r="1810" spans="18:32"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</row>
    <row r="1811" spans="18:32"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</row>
    <row r="1812" spans="18:32"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</row>
    <row r="1813" spans="18:32"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</row>
    <row r="1814" spans="18:32"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</row>
    <row r="1815" spans="18:32"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</row>
    <row r="1816" spans="18:32"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</row>
    <row r="1817" spans="18:32"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</row>
    <row r="1818" spans="18:32"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</row>
    <row r="1819" spans="18:32"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</row>
    <row r="1820" spans="18:32"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</row>
    <row r="1821" spans="18:32"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</row>
    <row r="1822" spans="18:32"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</row>
    <row r="1823" spans="18:32"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</row>
    <row r="1824" spans="18:32"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</row>
    <row r="1825" spans="18:32"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</row>
    <row r="1826" spans="18:32"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</row>
    <row r="1827" spans="18:32"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</row>
    <row r="1828" spans="18:32"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</row>
    <row r="1829" spans="18:32"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</row>
    <row r="1830" spans="18:32"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</row>
    <row r="1831" spans="18:32"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</row>
    <row r="1832" spans="18:32"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</row>
    <row r="1833" spans="18:32"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</row>
    <row r="1834" spans="18:32"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</row>
    <row r="1835" spans="18:32"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</row>
    <row r="1836" spans="18:32"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</row>
    <row r="1837" spans="18:32"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</row>
    <row r="1838" spans="18:32"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</row>
    <row r="1839" spans="18:32"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</row>
    <row r="1840" spans="18:32"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</row>
    <row r="1841" spans="18:32"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</row>
    <row r="1842" spans="18:32"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</row>
    <row r="1843" spans="18:32"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</row>
    <row r="1844" spans="18:32"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</row>
    <row r="1845" spans="18:32"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</row>
    <row r="1846" spans="18:32"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</row>
    <row r="1847" spans="18:32"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</row>
    <row r="1848" spans="18:32"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</row>
    <row r="1849" spans="18:32"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</row>
    <row r="1850" spans="18:32"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</row>
    <row r="1851" spans="18:32"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</row>
    <row r="1852" spans="18:32"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</row>
    <row r="1853" spans="18:32"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</row>
    <row r="1854" spans="18:32"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</row>
    <row r="1855" spans="18:32"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</row>
    <row r="1856" spans="18:32"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</row>
    <row r="1857" spans="18:32"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</row>
    <row r="1858" spans="18:32"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</row>
    <row r="1859" spans="18:32"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</row>
    <row r="1860" spans="18:32"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</row>
    <row r="1861" spans="18:32"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</row>
    <row r="1862" spans="18:32"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</row>
    <row r="1863" spans="18:32"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</row>
    <row r="1864" spans="18:32"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</row>
    <row r="1865" spans="18:32"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</row>
    <row r="1866" spans="18:32"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</row>
    <row r="1867" spans="18:32"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</row>
    <row r="1868" spans="18:32"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</row>
    <row r="1869" spans="18:32"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</row>
    <row r="1870" spans="18:32"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</row>
    <row r="1871" spans="18:32"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</row>
    <row r="1872" spans="18:32"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</row>
    <row r="1873" spans="18:32"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</row>
    <row r="1874" spans="18:32"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</row>
    <row r="1875" spans="18:32"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</row>
    <row r="1876" spans="18:32"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</row>
    <row r="1877" spans="18:32"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</row>
    <row r="1878" spans="18:32"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</row>
    <row r="1879" spans="18:32"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</row>
    <row r="1880" spans="18:32"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</row>
    <row r="1881" spans="18:32"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</row>
    <row r="1882" spans="18:32"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</row>
    <row r="1883" spans="18:32"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</row>
    <row r="1884" spans="18:32"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</row>
    <row r="1885" spans="18:32"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</row>
    <row r="1886" spans="18:32"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</row>
    <row r="1887" spans="18:32"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</row>
    <row r="1888" spans="18:32"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</row>
    <row r="1889" spans="18:32"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</row>
    <row r="1890" spans="18:32"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</row>
    <row r="1891" spans="18:32"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</row>
    <row r="1892" spans="18:32"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</row>
    <row r="1893" spans="18:32"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</row>
    <row r="1894" spans="18:32"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</row>
    <row r="1895" spans="18:32"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</row>
    <row r="1896" spans="18:32"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</row>
    <row r="1897" spans="18:32"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</row>
    <row r="1898" spans="18:32"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</row>
    <row r="1899" spans="18:32"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</row>
    <row r="1900" spans="18:32"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</row>
    <row r="1901" spans="18:32"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</row>
    <row r="1902" spans="18:32"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</row>
    <row r="1903" spans="18:32"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</row>
    <row r="1904" spans="18:32"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</row>
    <row r="1905" spans="18:32"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</row>
    <row r="1906" spans="18:32"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</row>
    <row r="1907" spans="18:32"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</row>
    <row r="1908" spans="18:32"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</row>
    <row r="1909" spans="18:32"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</row>
    <row r="1910" spans="18:32"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</row>
    <row r="1911" spans="18:32"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</row>
    <row r="1912" spans="18:32"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</row>
    <row r="1913" spans="18:32"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</row>
    <row r="1914" spans="18:32"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</row>
    <row r="1915" spans="18:32"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</row>
    <row r="1916" spans="18:32"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</row>
    <row r="1917" spans="18:32"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</row>
    <row r="1918" spans="18:32"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</row>
    <row r="1919" spans="18:32"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</row>
    <row r="1920" spans="18:32"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</row>
    <row r="1921" spans="18:32"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</row>
    <row r="1922" spans="18:32"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</row>
    <row r="1923" spans="18:32"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</row>
    <row r="1924" spans="18:32"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</row>
    <row r="1925" spans="18:32"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</row>
    <row r="1926" spans="18:32"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</row>
    <row r="1927" spans="18:32"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</row>
    <row r="1928" spans="18:32"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</row>
    <row r="1929" spans="18:32"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</row>
    <row r="1930" spans="18:32"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</row>
    <row r="1931" spans="18:32"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</row>
    <row r="1932" spans="18:32"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</row>
    <row r="1933" spans="18:32"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</row>
    <row r="1934" spans="18:32"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</row>
    <row r="1935" spans="18:32"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</row>
    <row r="1936" spans="18:32"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</row>
    <row r="1937" spans="18:32"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</row>
    <row r="1938" spans="18:32"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</row>
    <row r="1939" spans="18:32"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</row>
    <row r="1940" spans="18:32"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</row>
    <row r="1941" spans="18:32"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</row>
    <row r="1942" spans="18:32"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</row>
    <row r="1943" spans="18:32"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</row>
    <row r="1944" spans="18:32"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</row>
    <row r="1945" spans="18:32"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</row>
    <row r="1946" spans="18:32"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</row>
    <row r="1947" spans="18:32"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</row>
    <row r="1948" spans="18:32"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</row>
    <row r="1949" spans="18:32"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</row>
    <row r="1950" spans="18:32"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</row>
    <row r="1951" spans="18:32"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</row>
    <row r="1952" spans="18:32"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</row>
    <row r="1953" spans="18:32"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</row>
    <row r="1954" spans="18:32"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</row>
    <row r="1955" spans="18:32"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</row>
    <row r="1956" spans="18:32"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</row>
    <row r="1957" spans="18:32"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</row>
    <row r="1958" spans="18:32"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</row>
    <row r="1959" spans="18:32"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</row>
    <row r="1960" spans="18:32"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</row>
    <row r="1961" spans="18:32"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</row>
    <row r="1962" spans="18:32"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</row>
    <row r="1963" spans="18:32"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</row>
    <row r="1964" spans="18:32"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</row>
    <row r="1965" spans="18:32"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</row>
    <row r="1966" spans="18:32"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</row>
    <row r="1967" spans="18:32"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</row>
    <row r="1968" spans="18:32"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</row>
    <row r="1969" spans="18:32"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</row>
    <row r="1970" spans="18:32"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</row>
    <row r="1971" spans="18:32"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</row>
    <row r="1972" spans="18:32"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</row>
    <row r="1973" spans="18:32"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</row>
    <row r="1974" spans="18:32"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</row>
    <row r="1975" spans="18:32"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</row>
    <row r="1976" spans="18:32"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</row>
    <row r="1977" spans="18:32"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</row>
    <row r="1978" spans="18:32"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</row>
    <row r="1979" spans="18:32"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</row>
    <row r="1980" spans="18:32"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</row>
    <row r="1981" spans="18:32"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</row>
    <row r="1982" spans="18:32"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</row>
    <row r="1983" spans="18:32"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</row>
    <row r="1984" spans="18:32"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</row>
    <row r="1985" spans="18:32"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</row>
    <row r="1986" spans="18:32"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</row>
    <row r="1987" spans="18:32"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</row>
    <row r="1988" spans="18:32"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</row>
    <row r="1989" spans="18:32"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</row>
    <row r="1990" spans="18:32"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</row>
    <row r="1991" spans="18:32"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</row>
    <row r="1992" spans="18:32"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</row>
    <row r="1993" spans="18:32"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</row>
    <row r="1994" spans="18:32"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</row>
    <row r="1995" spans="18:32"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</row>
    <row r="1996" spans="18:32"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</row>
    <row r="1997" spans="18:32"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</row>
    <row r="1998" spans="18:32"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</row>
    <row r="1999" spans="18:32"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</row>
    <row r="2000" spans="18:32"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</row>
    <row r="2001" spans="18:32"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</row>
    <row r="2002" spans="18:32"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</row>
    <row r="2003" spans="18:32"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</row>
    <row r="2004" spans="18:32"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</row>
    <row r="2005" spans="18:32"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</row>
    <row r="2006" spans="18:32"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</row>
    <row r="2007" spans="18:32"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</row>
    <row r="2008" spans="18:32"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</row>
    <row r="2009" spans="18:32"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</row>
    <row r="2010" spans="18:32"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</row>
    <row r="2011" spans="18:32"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</row>
    <row r="2012" spans="18:32"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</row>
    <row r="2013" spans="18:32"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</row>
    <row r="2014" spans="18:32"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</row>
    <row r="2015" spans="18:32"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</row>
    <row r="2016" spans="18:32"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</row>
    <row r="2017" spans="18:32"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</row>
    <row r="2018" spans="18:32"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</row>
    <row r="2019" spans="18:32"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</row>
    <row r="2020" spans="18:32"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</row>
    <row r="2021" spans="18:32"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</row>
    <row r="2022" spans="18:32"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</row>
    <row r="2023" spans="18:32"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</row>
    <row r="2024" spans="18:32"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</row>
    <row r="2025" spans="18:32"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</row>
    <row r="2026" spans="18:32"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</row>
    <row r="2027" spans="18:32"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</row>
    <row r="2028" spans="18:32"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</row>
    <row r="2029" spans="18:32"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</row>
    <row r="2030" spans="18:32"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</row>
    <row r="2031" spans="18:32"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</row>
    <row r="2032" spans="18:32"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</row>
    <row r="2033" spans="18:32"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</row>
    <row r="2034" spans="18:32"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</row>
    <row r="2035" spans="18:32"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</row>
    <row r="2036" spans="18:32"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</row>
    <row r="2037" spans="18:32"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</row>
    <row r="2038" spans="18:32"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</row>
    <row r="2039" spans="18:32"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</row>
    <row r="2040" spans="18:32"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</row>
    <row r="2041" spans="18:32"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</row>
    <row r="2042" spans="18:32"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</row>
    <row r="2043" spans="18:32"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</row>
    <row r="2044" spans="18:32"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</row>
    <row r="2045" spans="18:32"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</row>
    <row r="2046" spans="18:32"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</row>
    <row r="2047" spans="18:32"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</row>
    <row r="2048" spans="18:32"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</row>
    <row r="2049" spans="18:32"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</row>
    <row r="2050" spans="18:32"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</row>
    <row r="2051" spans="18:32"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</row>
    <row r="2052" spans="18:32"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</row>
    <row r="2053" spans="18:32"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</row>
    <row r="2054" spans="18:32"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</row>
    <row r="2055" spans="18:32"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</row>
    <row r="2056" spans="18:32"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</row>
    <row r="2057" spans="18:32"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</row>
    <row r="2058" spans="18:32"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</row>
    <row r="2059" spans="18:32"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</row>
    <row r="2060" spans="18:32"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</row>
    <row r="2061" spans="18:32"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</row>
    <row r="2062" spans="18:32"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</row>
    <row r="2063" spans="18:32"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</row>
    <row r="2064" spans="18:32"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</row>
    <row r="2065" spans="18:32"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</row>
    <row r="2066" spans="18:32"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</row>
    <row r="2067" spans="18:32"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</row>
    <row r="2068" spans="18:32"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</row>
    <row r="2069" spans="18:32"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</row>
    <row r="2070" spans="18:32"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</row>
    <row r="2071" spans="18:32"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</row>
    <row r="2072" spans="18:32"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</row>
    <row r="2073" spans="18:32"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</row>
    <row r="2074" spans="18:32"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</row>
    <row r="2075" spans="18:32"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</row>
    <row r="2076" spans="18:32"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</row>
    <row r="2077" spans="18:32"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</row>
    <row r="2078" spans="18:32"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</row>
    <row r="2079" spans="18:32"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</row>
    <row r="2080" spans="18:32"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</row>
    <row r="2081" spans="18:32"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</row>
    <row r="2082" spans="18:32"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</row>
    <row r="2083" spans="18:32"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</row>
    <row r="2084" spans="18:32"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</row>
    <row r="2085" spans="18:32"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</row>
    <row r="2086" spans="18:32"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</row>
    <row r="2087" spans="18:32"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</row>
    <row r="2088" spans="18:32"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</row>
    <row r="2089" spans="18:32"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</row>
    <row r="2090" spans="18:32"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</row>
    <row r="2091" spans="18:32"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</row>
    <row r="2092" spans="18:32"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</row>
    <row r="2093" spans="18:32"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</row>
    <row r="2094" spans="18:32"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</row>
    <row r="2095" spans="18:32"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</row>
    <row r="2096" spans="18:32"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</row>
    <row r="2097" spans="18:32"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</row>
    <row r="2098" spans="18:32"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</row>
    <row r="2099" spans="18:32"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</row>
    <row r="2100" spans="18:32"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</row>
    <row r="2101" spans="18:32"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</row>
    <row r="2102" spans="18:32"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</row>
    <row r="2103" spans="18:32"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</row>
    <row r="2104" spans="18:32"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</row>
    <row r="2105" spans="18:32"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</row>
    <row r="2106" spans="18:32"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</row>
    <row r="2107" spans="18:32"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</row>
    <row r="2108" spans="18:32"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</row>
    <row r="2109" spans="18:32"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</row>
    <row r="2110" spans="18:32"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</row>
    <row r="2111" spans="18:32"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</row>
    <row r="2112" spans="18:32"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</row>
    <row r="2113" spans="18:32"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</row>
    <row r="2114" spans="18:32"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</row>
    <row r="2115" spans="18:32"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</row>
    <row r="2116" spans="18:32"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</row>
    <row r="2117" spans="18:32"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</row>
    <row r="2118" spans="18:32"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</row>
    <row r="2119" spans="18:32"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</row>
    <row r="2120" spans="18:32"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</row>
    <row r="2121" spans="18:32"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</row>
    <row r="2122" spans="18:32"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</row>
    <row r="2123" spans="18:32"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</row>
    <row r="2124" spans="18:32"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</row>
    <row r="2125" spans="18:32"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</row>
    <row r="2126" spans="18:32"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</row>
    <row r="2127" spans="18:32"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</row>
    <row r="2128" spans="18:32"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</row>
    <row r="2129" spans="18:32"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</row>
    <row r="2130" spans="18:32"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</row>
    <row r="2131" spans="18:32"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</row>
    <row r="2132" spans="18:32"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</row>
    <row r="2133" spans="18:32"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</row>
    <row r="2134" spans="18:32"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</row>
    <row r="2135" spans="18:32"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</row>
    <row r="2136" spans="18:32"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</row>
    <row r="2137" spans="18:32"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</row>
    <row r="2138" spans="18:32"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</row>
    <row r="2139" spans="18:32"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</row>
    <row r="2140" spans="18:32"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</row>
    <row r="2141" spans="18:32"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</row>
    <row r="2142" spans="18:32"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</row>
    <row r="2143" spans="18:32"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</row>
    <row r="2144" spans="18:32"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</row>
    <row r="2145" spans="18:32"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</row>
    <row r="2146" spans="18:32"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</row>
    <row r="2147" spans="18:32"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</row>
    <row r="2148" spans="18:32"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</row>
    <row r="2149" spans="18:32"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</row>
    <row r="2150" spans="18:32"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</row>
    <row r="2151" spans="18:32"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</row>
    <row r="2152" spans="18:32"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</row>
    <row r="2153" spans="18:32"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</row>
    <row r="2154" spans="18:32"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</row>
    <row r="2155" spans="18:32"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</row>
    <row r="2156" spans="18:32"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</row>
    <row r="2157" spans="18:32"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</row>
    <row r="2158" spans="18:32"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</row>
    <row r="2159" spans="18:32"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</row>
    <row r="2160" spans="18:32"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</row>
    <row r="2161" spans="18:32"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</row>
    <row r="2162" spans="18:32"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</row>
    <row r="2163" spans="18:32"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</row>
    <row r="2164" spans="18:32"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</row>
    <row r="2165" spans="18:32"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</row>
    <row r="2166" spans="18:32"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</row>
    <row r="2167" spans="18:32"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</row>
    <row r="2168" spans="18:32"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</row>
    <row r="2169" spans="18:32"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</row>
    <row r="2170" spans="18:32"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</row>
    <row r="2171" spans="18:32"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</row>
    <row r="2172" spans="18:32"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</row>
    <row r="2173" spans="18:32"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</row>
    <row r="2174" spans="18:32"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</row>
    <row r="2175" spans="18:32"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</row>
    <row r="2176" spans="18:32"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</row>
    <row r="2177" spans="18:32"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</row>
    <row r="2178" spans="18:32"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</row>
    <row r="2179" spans="18:32"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</row>
    <row r="2180" spans="18:32"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</row>
    <row r="2181" spans="18:32"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</row>
    <row r="2182" spans="18:32"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</row>
    <row r="2183" spans="18:32"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</row>
    <row r="2184" spans="18:32"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</row>
    <row r="2185" spans="18:32"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</row>
    <row r="2186" spans="18:32"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</row>
    <row r="2187" spans="18:32"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</row>
    <row r="2188" spans="18:32"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</row>
    <row r="2189" spans="18:32"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</row>
    <row r="2190" spans="18:32"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</row>
    <row r="2191" spans="18:32"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</row>
    <row r="2192" spans="18:32"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</row>
    <row r="2193" spans="18:32"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</row>
    <row r="2194" spans="18:32"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</row>
    <row r="2195" spans="18:32"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</row>
    <row r="2196" spans="18:32"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</row>
    <row r="2197" spans="18:32"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</row>
    <row r="2198" spans="18:32"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</row>
    <row r="2199" spans="18:32"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</row>
    <row r="2200" spans="18:32"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</row>
    <row r="2201" spans="18:32"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</row>
    <row r="2202" spans="18:32"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</row>
    <row r="2203" spans="18:32"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</row>
    <row r="2204" spans="18:32"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</row>
    <row r="2205" spans="18:32"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</row>
    <row r="2206" spans="18:32"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</row>
    <row r="2207" spans="18:32"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</row>
    <row r="2208" spans="18:32"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</row>
    <row r="2209" spans="18:32"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</row>
    <row r="2210" spans="18:32"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</row>
    <row r="2211" spans="18:32"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</row>
    <row r="2212" spans="18:32"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</row>
    <row r="2213" spans="18:32"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</row>
    <row r="2214" spans="18:32"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</row>
    <row r="2215" spans="18:32"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</row>
    <row r="2216" spans="18:32"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</row>
    <row r="2217" spans="18:32"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</row>
    <row r="2218" spans="18:32"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</row>
    <row r="2219" spans="18:32"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</row>
    <row r="2220" spans="18:32"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</row>
    <row r="2221" spans="18:32"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</row>
    <row r="2222" spans="18:32"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</row>
    <row r="2223" spans="18:32"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</row>
    <row r="2224" spans="18:32"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</row>
    <row r="2225" spans="18:32"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</row>
    <row r="2226" spans="18:32"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</row>
    <row r="2227" spans="18:32"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</row>
    <row r="2228" spans="18:32"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</row>
    <row r="2229" spans="18:32"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</row>
    <row r="2230" spans="18:32"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</row>
    <row r="2231" spans="18:32"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</row>
    <row r="2232" spans="18:32"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</row>
    <row r="2233" spans="18:32"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</row>
    <row r="2234" spans="18:32"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</row>
    <row r="2235" spans="18:32"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</row>
    <row r="2236" spans="18:32"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</row>
    <row r="2237" spans="18:32"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</row>
    <row r="2238" spans="18:32"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</row>
    <row r="2239" spans="18:32"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</row>
    <row r="2240" spans="18:32"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</row>
    <row r="2241" spans="18:32"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</row>
    <row r="2242" spans="18:32"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</row>
    <row r="2243" spans="18:32"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</row>
    <row r="2244" spans="18:32"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</row>
    <row r="2245" spans="18:32"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</row>
    <row r="2246" spans="18:32"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</row>
    <row r="2247" spans="18:32"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</row>
    <row r="2248" spans="18:32"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</row>
    <row r="2249" spans="18:32"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</row>
    <row r="2250" spans="18:32"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</row>
    <row r="2251" spans="18:32"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</row>
    <row r="2252" spans="18:32"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</row>
    <row r="2253" spans="18:32"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</row>
    <row r="2254" spans="18:32"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</row>
    <row r="2255" spans="18:32"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</row>
    <row r="2256" spans="18:32"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</row>
    <row r="2257" spans="18:32"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</row>
    <row r="2258" spans="18:32"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</row>
    <row r="2259" spans="18:32"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</row>
    <row r="2260" spans="18:32"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</row>
    <row r="2261" spans="18:32"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</row>
    <row r="2262" spans="18:32"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</row>
    <row r="2263" spans="18:32"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</row>
    <row r="2264" spans="18:32"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</row>
    <row r="2265" spans="18:32"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</row>
    <row r="2266" spans="18:32"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</row>
    <row r="2267" spans="18:32"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</row>
    <row r="2268" spans="18:32"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</row>
    <row r="2269" spans="18:32"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</row>
    <row r="2270" spans="18:32"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</row>
    <row r="2271" spans="18:32"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</row>
    <row r="2272" spans="18:32"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</row>
    <row r="2273" spans="18:32"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</row>
    <row r="2274" spans="18:32"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</row>
    <row r="2275" spans="18:32"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</row>
    <row r="2276" spans="18:32"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</row>
    <row r="2277" spans="18:32"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</row>
    <row r="2278" spans="18:32"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</row>
    <row r="2279" spans="18:32"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</row>
    <row r="2280" spans="18:32"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</row>
    <row r="2281" spans="18:32"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</row>
    <row r="2282" spans="18:32"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</row>
    <row r="2283" spans="18:32"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</row>
    <row r="2284" spans="18:32"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</row>
    <row r="2285" spans="18:32"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</row>
    <row r="2286" spans="18:32"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</row>
    <row r="2287" spans="18:32"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</row>
    <row r="2288" spans="18:32"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</row>
    <row r="2289" spans="18:32"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</row>
    <row r="2290" spans="18:32"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</row>
    <row r="2291" spans="18:32"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</row>
    <row r="2292" spans="18:32"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</row>
    <row r="2293" spans="18:32"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</row>
    <row r="2294" spans="18:32"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</row>
    <row r="2295" spans="18:32"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</row>
    <row r="2296" spans="18:32"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</row>
    <row r="2297" spans="18:32"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</row>
    <row r="2298" spans="18:32"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</row>
    <row r="2299" spans="18:32"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</row>
    <row r="2300" spans="18:32"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</row>
    <row r="2301" spans="18:32"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</row>
    <row r="2302" spans="18:32"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</row>
    <row r="2303" spans="18:32"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</row>
    <row r="2304" spans="18:32"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</row>
    <row r="2305" spans="18:32"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</row>
    <row r="2306" spans="18:32"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</row>
    <row r="2307" spans="18:32"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</row>
    <row r="2308" spans="18:32"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</row>
    <row r="2309" spans="18:32"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</row>
    <row r="2310" spans="18:32"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</row>
    <row r="2311" spans="18:32"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</row>
    <row r="2312" spans="18:32"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</row>
    <row r="2313" spans="18:32"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</row>
    <row r="2314" spans="18:32"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</row>
    <row r="2315" spans="18:32"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</row>
    <row r="2316" spans="18:32"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</row>
    <row r="2317" spans="18:32"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</row>
    <row r="2318" spans="18:32"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</row>
    <row r="2319" spans="18:32"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</row>
    <row r="2320" spans="18:32"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</row>
    <row r="2321" spans="18:32"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</row>
    <row r="2322" spans="18:32"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</row>
    <row r="2323" spans="18:32"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</row>
    <row r="2324" spans="18:32"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</row>
    <row r="2325" spans="18:32"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</row>
    <row r="2326" spans="18:32"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</row>
    <row r="2327" spans="18:32"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</row>
    <row r="2328" spans="18:32"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</row>
    <row r="2329" spans="18:32"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</row>
    <row r="2330" spans="18:32"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</row>
    <row r="2331" spans="18:32"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</row>
    <row r="2332" spans="18:32"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</row>
    <row r="2333" spans="18:32"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</row>
    <row r="2334" spans="18:32"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</row>
    <row r="2335" spans="18:32"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</row>
    <row r="2336" spans="18:32"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</row>
    <row r="2337" spans="18:32"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</row>
    <row r="2338" spans="18:32"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</row>
    <row r="2339" spans="18:32"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</row>
    <row r="2340" spans="18:32"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</row>
    <row r="2341" spans="18:32"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</row>
    <row r="2342" spans="18:32"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</row>
    <row r="2343" spans="18:32"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</row>
    <row r="2344" spans="18:32"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</row>
    <row r="2345" spans="18:32"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</row>
    <row r="2346" spans="18:32"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</row>
    <row r="2347" spans="18:32"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</row>
    <row r="2348" spans="18:32"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</row>
    <row r="2349" spans="18:32"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</row>
    <row r="2350" spans="18:32"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</row>
    <row r="2351" spans="18:32"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</row>
    <row r="2352" spans="18:32"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</row>
    <row r="2353" spans="18:32"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</row>
    <row r="2354" spans="18:32"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</row>
    <row r="2355" spans="18:32"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</row>
    <row r="2356" spans="18:32"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</row>
    <row r="2357" spans="18:32"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</row>
    <row r="2358" spans="18:32"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</row>
    <row r="2359" spans="18:32"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</row>
    <row r="2360" spans="18:32"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</row>
    <row r="2361" spans="18:32"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</row>
    <row r="2362" spans="18:32"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</row>
    <row r="2363" spans="18:32"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</row>
    <row r="2364" spans="18:32"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</row>
    <row r="2365" spans="18:32"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</row>
    <row r="2366" spans="18:32"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</row>
    <row r="2367" spans="18:32"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</row>
    <row r="2368" spans="18:32"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</row>
    <row r="2369" spans="18:32"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</row>
    <row r="2370" spans="18:32"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</row>
    <row r="2371" spans="18:32"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</row>
    <row r="2372" spans="18:32"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</row>
    <row r="2373" spans="18:32"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</row>
    <row r="2374" spans="18:32"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</row>
    <row r="2375" spans="18:32"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</row>
    <row r="2376" spans="18:32"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</row>
    <row r="2377" spans="18:32"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</row>
    <row r="2378" spans="18:32"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</row>
    <row r="2379" spans="18:32"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</row>
    <row r="2380" spans="18:32"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</row>
    <row r="2381" spans="18:32"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</row>
    <row r="2382" spans="18:32"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</row>
    <row r="2383" spans="18:32"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</row>
    <row r="2384" spans="18:32"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</row>
    <row r="2385" spans="18:32"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</row>
    <row r="2386" spans="18:32"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</row>
    <row r="2387" spans="18:32"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</row>
    <row r="2388" spans="18:32"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</row>
    <row r="2389" spans="18:32"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</row>
    <row r="2390" spans="18:32"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</row>
    <row r="2391" spans="18:32"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</row>
    <row r="2392" spans="18:32"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</row>
    <row r="2393" spans="18:32"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</row>
    <row r="2394" spans="18:32"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</row>
    <row r="2395" spans="18:32"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</row>
    <row r="2396" spans="18:32"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</row>
    <row r="2397" spans="18:32"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</row>
    <row r="2398" spans="18:32"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</row>
    <row r="2399" spans="18:32"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</row>
    <row r="2400" spans="18:32"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</row>
    <row r="2401" spans="18:32"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</row>
    <row r="2402" spans="18:32"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</row>
    <row r="2403" spans="18:32"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</row>
    <row r="2404" spans="18:32"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</row>
    <row r="2405" spans="18:32"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</row>
    <row r="2406" spans="18:32"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</row>
    <row r="2407" spans="18:32"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</row>
    <row r="2408" spans="18:32"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</row>
    <row r="2409" spans="18:32"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</row>
    <row r="2410" spans="18:32"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</row>
    <row r="2411" spans="18:32"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</row>
    <row r="2412" spans="18:32"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</row>
    <row r="2413" spans="18:32"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</row>
    <row r="2414" spans="18:32"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</row>
    <row r="2415" spans="18:32"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</row>
    <row r="2416" spans="18:32"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</row>
    <row r="2417" spans="18:32"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</row>
    <row r="2418" spans="18:32"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</row>
    <row r="2419" spans="18:32"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</row>
    <row r="2420" spans="18:32"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</row>
    <row r="2421" spans="18:32"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</row>
    <row r="2422" spans="18:32"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</row>
    <row r="2423" spans="18:32"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</row>
    <row r="2424" spans="18:32"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</row>
    <row r="2425" spans="18:32"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</row>
    <row r="2426" spans="18:32"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</row>
    <row r="2427" spans="18:32"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</row>
    <row r="2428" spans="18:32"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</row>
    <row r="2429" spans="18:32"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</row>
    <row r="2430" spans="18:32"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</row>
    <row r="2431" spans="18:32"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</row>
    <row r="2432" spans="18:32"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</row>
    <row r="2433" spans="18:32"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</row>
    <row r="2434" spans="18:32"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</row>
    <row r="2435" spans="18:32"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</row>
    <row r="2436" spans="18:32"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</row>
    <row r="2437" spans="18:32"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</row>
    <row r="2438" spans="18:32"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</row>
    <row r="2439" spans="18:32"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</row>
    <row r="2440" spans="18:32"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</row>
    <row r="2441" spans="18:32"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</row>
    <row r="2442" spans="18:32"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</row>
    <row r="2443" spans="18:32"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</row>
    <row r="2444" spans="18:32"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</row>
    <row r="2445" spans="18:32"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</row>
    <row r="2446" spans="18:32"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</row>
    <row r="2447" spans="18:32"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</row>
    <row r="2448" spans="18:32"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</row>
    <row r="2449" spans="18:32"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</row>
    <row r="2450" spans="18:32"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</row>
    <row r="2451" spans="18:32"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</row>
    <row r="2452" spans="18:32"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</row>
    <row r="2453" spans="18:32"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</row>
    <row r="2454" spans="18:32"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</row>
    <row r="2455" spans="18:32"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</row>
    <row r="2456" spans="18:32"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</row>
    <row r="2457" spans="18:32"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</row>
    <row r="2458" spans="18:32"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</row>
    <row r="2459" spans="18:32"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</row>
    <row r="2460" spans="18:32"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</row>
    <row r="2461" spans="18:32"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</row>
    <row r="2462" spans="18:32"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</row>
    <row r="2463" spans="18:32"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</row>
    <row r="2464" spans="18:32"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</row>
    <row r="2465" spans="18:32"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</row>
    <row r="2466" spans="18:32"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</row>
    <row r="2467" spans="18:32"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</row>
    <row r="2468" spans="18:32"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</row>
    <row r="2469" spans="18:32"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</row>
    <row r="2470" spans="18:32"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</row>
    <row r="2471" spans="18:32"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</row>
    <row r="2472" spans="18:32"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</row>
    <row r="2473" spans="18:32"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</row>
    <row r="2474" spans="18:32"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</row>
    <row r="2475" spans="18:32"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</row>
    <row r="2476" spans="18:32"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</row>
    <row r="2477" spans="18:32"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</row>
    <row r="2478" spans="18:32"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</row>
    <row r="2479" spans="18:32"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</row>
    <row r="2480" spans="18:32"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</row>
    <row r="2481" spans="18:32"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</row>
    <row r="2482" spans="18:32"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</row>
    <row r="2483" spans="18:32"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</row>
    <row r="2484" spans="18:32"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</row>
    <row r="2485" spans="18:32"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</row>
    <row r="2486" spans="18:32"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</row>
    <row r="2487" spans="18:32"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</row>
    <row r="2488" spans="18:32"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</row>
    <row r="2489" spans="18:32"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</row>
    <row r="2490" spans="18:32"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</row>
    <row r="2491" spans="18:32"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</row>
    <row r="2492" spans="18:32"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</row>
    <row r="2493" spans="18:32"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</row>
    <row r="2494" spans="18:32"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</row>
    <row r="2495" spans="18:32"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</row>
    <row r="2496" spans="18:32"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</row>
    <row r="2497" spans="18:32"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</row>
    <row r="2498" spans="18:32"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</row>
    <row r="2499" spans="18:32"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</row>
    <row r="2500" spans="18:32"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</row>
    <row r="2501" spans="18:32"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</row>
    <row r="2502" spans="18:32"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</row>
    <row r="2503" spans="18:32"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</row>
    <row r="2504" spans="18:32"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</row>
    <row r="2505" spans="18:32"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</row>
    <row r="2506" spans="18:32"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</row>
    <row r="2507" spans="18:32"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</row>
    <row r="2508" spans="18:32"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</row>
    <row r="2509" spans="18:32"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</row>
    <row r="2510" spans="18:32"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</row>
    <row r="2511" spans="18:32"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</row>
    <row r="2512" spans="18:32"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</row>
    <row r="2513" spans="18:32"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</row>
    <row r="2514" spans="18:32"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</row>
    <row r="2515" spans="18:32"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</row>
    <row r="2516" spans="18:32"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</row>
    <row r="2517" spans="18:32"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</row>
    <row r="2518" spans="18:32"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</row>
    <row r="2519" spans="18:32"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</row>
    <row r="2520" spans="18:32"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</row>
    <row r="2521" spans="18:32"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</row>
    <row r="2522" spans="18:32"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</row>
    <row r="2523" spans="18:32"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</row>
    <row r="2524" spans="18:32"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</row>
    <row r="2525" spans="18:32"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</row>
    <row r="2526" spans="18:32"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</row>
    <row r="2527" spans="18:32"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</row>
    <row r="2528" spans="18:32"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</row>
    <row r="2529" spans="18:32"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</row>
    <row r="2530" spans="18:32"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</row>
    <row r="2531" spans="18:32"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</row>
    <row r="2532" spans="18:32"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</row>
    <row r="2533" spans="18:32"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</row>
    <row r="2534" spans="18:32"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</row>
    <row r="2535" spans="18:32"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</row>
    <row r="2536" spans="18:32"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</row>
    <row r="2537" spans="18:32"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</row>
    <row r="2538" spans="18:32"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</row>
    <row r="2539" spans="18:32"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</row>
    <row r="2540" spans="18:32"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</row>
    <row r="2541" spans="18:32"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</row>
    <row r="2542" spans="18:32"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</row>
    <row r="2543" spans="18:32"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</row>
    <row r="2544" spans="18:32"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</row>
    <row r="2545" spans="18:32"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</row>
    <row r="2546" spans="18:32"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</row>
    <row r="2547" spans="18:32"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</row>
    <row r="2548" spans="18:32"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</row>
    <row r="2549" spans="18:32"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</row>
    <row r="2550" spans="18:32"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</row>
    <row r="2551" spans="18:32"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</row>
    <row r="2552" spans="18:32"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</row>
    <row r="2553" spans="18:32"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</row>
    <row r="2554" spans="18:32"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</row>
    <row r="2555" spans="18:32"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</row>
    <row r="2556" spans="18:32"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</row>
    <row r="2557" spans="18:32"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</row>
    <row r="2558" spans="18:32"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</row>
    <row r="2559" spans="18:32"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</row>
    <row r="2560" spans="18:32"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</row>
    <row r="2561" spans="18:32"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</row>
    <row r="2562" spans="18:32"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</row>
    <row r="2563" spans="18:32"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</row>
    <row r="2564" spans="18:32"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</row>
    <row r="2565" spans="18:32"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</row>
    <row r="2566" spans="18:32"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</row>
    <row r="2567" spans="18:32"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</row>
    <row r="2568" spans="18:32"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</row>
    <row r="2569" spans="18:32"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</row>
    <row r="2570" spans="18:32"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</row>
    <row r="2571" spans="18:32"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</row>
    <row r="2572" spans="18:32"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</row>
    <row r="2573" spans="18:32"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</row>
    <row r="2574" spans="18:32"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</row>
    <row r="2575" spans="18:32"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</row>
    <row r="2576" spans="18:32"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</row>
    <row r="2577" spans="18:32"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</row>
    <row r="2578" spans="18:32"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</row>
    <row r="2579" spans="18:32"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</row>
    <row r="2580" spans="18:32"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</row>
    <row r="2581" spans="18:32"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</row>
    <row r="2582" spans="18:32"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</row>
    <row r="2583" spans="18:32"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</row>
    <row r="2584" spans="18:32"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</row>
    <row r="2585" spans="18:32"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</row>
    <row r="2586" spans="18:32"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</row>
    <row r="2587" spans="18:32"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</row>
    <row r="2588" spans="18:32"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</row>
    <row r="2589" spans="18:32"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</row>
    <row r="2590" spans="18:32"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</row>
    <row r="2591" spans="18:32"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</row>
    <row r="2592" spans="18:32"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</row>
    <row r="2593" spans="18:32"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</row>
    <row r="2594" spans="18:32"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</row>
    <row r="2595" spans="18:32"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</row>
    <row r="2596" spans="18:32"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</row>
    <row r="2597" spans="18:32"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</row>
    <row r="2598" spans="18:32"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</row>
    <row r="2599" spans="18:32"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</row>
    <row r="2600" spans="18:32"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</row>
    <row r="2601" spans="18:32"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</row>
    <row r="2602" spans="18:32"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</row>
    <row r="2603" spans="18:32"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</row>
    <row r="2604" spans="18:32"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</row>
    <row r="2605" spans="18:32"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</row>
    <row r="2606" spans="18:32"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</row>
    <row r="2607" spans="18:32"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</row>
    <row r="2608" spans="18:32"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</row>
    <row r="2609" spans="18:32"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</row>
    <row r="2610" spans="18:32"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</row>
    <row r="2611" spans="18:32"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</row>
    <row r="2612" spans="18:32"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</row>
    <row r="2613" spans="18:32"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</row>
    <row r="2614" spans="18:32"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</row>
    <row r="2615" spans="18:32"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</row>
    <row r="2616" spans="18:32"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</row>
    <row r="2617" spans="18:32"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</row>
    <row r="2618" spans="18:32"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</row>
    <row r="2619" spans="18:32"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</row>
    <row r="2620" spans="18:32"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</row>
    <row r="2621" spans="18:32"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</row>
    <row r="2622" spans="18:32"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</row>
    <row r="2623" spans="18:32"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</row>
    <row r="2624" spans="18:32"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</row>
    <row r="2625" spans="18:32"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</row>
    <row r="2626" spans="18:32"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</row>
    <row r="2627" spans="18:32"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</row>
    <row r="2628" spans="18:32"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</row>
    <row r="2629" spans="18:32"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</row>
    <row r="2630" spans="18:32"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</row>
    <row r="2631" spans="18:32"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</row>
    <row r="2632" spans="18:32"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</row>
    <row r="2633" spans="18:32"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</row>
    <row r="2634" spans="18:32"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</row>
    <row r="2635" spans="18:32"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</row>
    <row r="2636" spans="18:32"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</row>
    <row r="2637" spans="18:32"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</row>
    <row r="2638" spans="18:32"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</row>
    <row r="2639" spans="18:32"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</row>
    <row r="2640" spans="18:32"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</row>
    <row r="2641" spans="18:32"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</row>
    <row r="2642" spans="18:32"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</row>
    <row r="2643" spans="18:32"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</row>
    <row r="2644" spans="18:32"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</row>
    <row r="2645" spans="18:32"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</row>
    <row r="2646" spans="18:32"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</row>
    <row r="2647" spans="18:32"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</row>
    <row r="2648" spans="18:32"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</row>
    <row r="2649" spans="18:32"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</row>
    <row r="2650" spans="18:32"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</row>
    <row r="2651" spans="18:32"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</row>
    <row r="2652" spans="18:32"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</row>
    <row r="2653" spans="18:32"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</row>
    <row r="2654" spans="18:32"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</row>
    <row r="2655" spans="18:32"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</row>
    <row r="2656" spans="18:32"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</row>
    <row r="2657" spans="18:32"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</row>
    <row r="2658" spans="18:32"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</row>
    <row r="2659" spans="18:32"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</row>
    <row r="2660" spans="18:32"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</row>
    <row r="2661" spans="18:32"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</row>
    <row r="2662" spans="18:32"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</row>
    <row r="2663" spans="18:32"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</row>
    <row r="2664" spans="18:32"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</row>
    <row r="2665" spans="18:32"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</row>
    <row r="2666" spans="18:32"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</row>
    <row r="2667" spans="18:32"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</row>
    <row r="2668" spans="18:32"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</row>
    <row r="2669" spans="18:32"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</row>
    <row r="2670" spans="18:32"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</row>
    <row r="2671" spans="18:32"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</row>
    <row r="2672" spans="18:32"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</row>
    <row r="2673" spans="18:32"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</row>
    <row r="2674" spans="18:32"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</row>
    <row r="2675" spans="18:32"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</row>
    <row r="2676" spans="18:32"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</row>
    <row r="2677" spans="18:32"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</row>
    <row r="2678" spans="18:32"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</row>
    <row r="2679" spans="18:32"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</row>
    <row r="2680" spans="18:32"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</row>
    <row r="2681" spans="18:32"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</row>
    <row r="2682" spans="18:32"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</row>
    <row r="2683" spans="18:32"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</row>
    <row r="2684" spans="18:32"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</row>
    <row r="2685" spans="18:32"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</row>
    <row r="2686" spans="18:32"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</row>
    <row r="2687" spans="18:32"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</row>
    <row r="2688" spans="18:32"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</row>
    <row r="2689" spans="18:32"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</row>
    <row r="2690" spans="18:32"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</row>
    <row r="2691" spans="18:32"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</row>
    <row r="2692" spans="18:32"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</row>
    <row r="2693" spans="18:32"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</row>
    <row r="2694" spans="18:32"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</row>
    <row r="2695" spans="18:32"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</row>
    <row r="2696" spans="18:32"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</row>
    <row r="2697" spans="18:32"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</row>
    <row r="2698" spans="18:32"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</row>
    <row r="2699" spans="18:32"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</row>
    <row r="2700" spans="18:32"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</row>
    <row r="2701" spans="18:32"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</row>
    <row r="2702" spans="18:32"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</row>
    <row r="2703" spans="18:32"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</row>
    <row r="2704" spans="18:32"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</row>
    <row r="2705" spans="18:32"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</row>
    <row r="2706" spans="18:32"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</row>
    <row r="2707" spans="18:32"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</row>
    <row r="2708" spans="18:32"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</row>
    <row r="2709" spans="18:32"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</row>
    <row r="2710" spans="18:32"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</row>
    <row r="2711" spans="18:32"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</row>
    <row r="2712" spans="18:32"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</row>
    <row r="2713" spans="18:32"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</row>
    <row r="2714" spans="18:32"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</row>
    <row r="2715" spans="18:32"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</row>
    <row r="2716" spans="18:32"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</row>
    <row r="2717" spans="18:32"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</row>
    <row r="2718" spans="18:32"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</row>
    <row r="2719" spans="18:32"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</row>
    <row r="2720" spans="18:32"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</row>
    <row r="2721" spans="18:32"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</row>
    <row r="2722" spans="18:32"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</row>
    <row r="2723" spans="18:32"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</row>
    <row r="2724" spans="18:32"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</row>
    <row r="2725" spans="18:32"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</row>
    <row r="2726" spans="18:32"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</row>
    <row r="2727" spans="18:32"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</row>
    <row r="2728" spans="18:32"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</row>
    <row r="2729" spans="18:32"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</row>
    <row r="2730" spans="18:32"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</row>
    <row r="2731" spans="18:32"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</row>
    <row r="2732" spans="18:32"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</row>
    <row r="2733" spans="18:32"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</row>
    <row r="2734" spans="18:32"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</row>
    <row r="2735" spans="18:32"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</row>
    <row r="2736" spans="18:32"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</row>
    <row r="2737" spans="18:32"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</row>
    <row r="2738" spans="18:32"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</row>
    <row r="2739" spans="18:32"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</row>
    <row r="2740" spans="18:32"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</row>
    <row r="2741" spans="18:32"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</row>
    <row r="2742" spans="18:32"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</row>
    <row r="2743" spans="18:32"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</row>
    <row r="2744" spans="18:32"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</row>
    <row r="2745" spans="18:32"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</row>
    <row r="2746" spans="18:32"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</row>
    <row r="2747" spans="18:32"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</row>
    <row r="2748" spans="18:32"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</row>
    <row r="2749" spans="18:32"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</row>
    <row r="2750" spans="18:32"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</row>
    <row r="2751" spans="18:32"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</row>
    <row r="2752" spans="18:32"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</row>
    <row r="2753" spans="18:32"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</row>
    <row r="2754" spans="18:32"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</row>
    <row r="2755" spans="18:32"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</row>
    <row r="2756" spans="18:32"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</row>
    <row r="2757" spans="18:32"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</row>
    <row r="2758" spans="18:32"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</row>
    <row r="2759" spans="18:32"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</row>
    <row r="2760" spans="18:32"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</row>
    <row r="2761" spans="18:32"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</row>
    <row r="2762" spans="18:32"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</row>
    <row r="2763" spans="18:32"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</row>
    <row r="2764" spans="18:32"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</row>
    <row r="2765" spans="18:32"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</row>
    <row r="2766" spans="18:32"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</row>
    <row r="2767" spans="18:32"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</row>
    <row r="2768" spans="18:32"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</row>
    <row r="2769" spans="18:32"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</row>
    <row r="2770" spans="18:32"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</row>
    <row r="2771" spans="18:32"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</row>
    <row r="2772" spans="18:32"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</row>
    <row r="2773" spans="18:32"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</row>
    <row r="2774" spans="18:32"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</row>
    <row r="2775" spans="18:32"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</row>
    <row r="2776" spans="18:32"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</row>
    <row r="2777" spans="18:32"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</row>
    <row r="2778" spans="18:32"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</row>
    <row r="2779" spans="18:32"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</row>
    <row r="2780" spans="18:32"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</row>
    <row r="2781" spans="18:32"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</row>
    <row r="2782" spans="18:32"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</row>
    <row r="2783" spans="18:32"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</row>
    <row r="2784" spans="18:32"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</row>
    <row r="2785" spans="18:32"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</row>
    <row r="2786" spans="18:32"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</row>
    <row r="2787" spans="18:32"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</row>
    <row r="2788" spans="18:32"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</row>
    <row r="2789" spans="18:32"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</row>
    <row r="2790" spans="18:32"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</row>
    <row r="2791" spans="18:32"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</row>
    <row r="2792" spans="18:32"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</row>
    <row r="2793" spans="18:32"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</row>
    <row r="2794" spans="18:32"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</row>
    <row r="2795" spans="18:32"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</row>
    <row r="2796" spans="18:32"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</row>
    <row r="2797" spans="18:32"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</row>
    <row r="2798" spans="18:32"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</row>
    <row r="2799" spans="18:32"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</row>
    <row r="2800" spans="18:32"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</row>
    <row r="2801" spans="18:32"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</row>
    <row r="2802" spans="18:32"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</row>
    <row r="2803" spans="18:32"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</row>
    <row r="2804" spans="18:32"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</row>
    <row r="2805" spans="18:32"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</row>
    <row r="2806" spans="18:32"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</row>
    <row r="2807" spans="18:32"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</row>
    <row r="2808" spans="18:32"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</row>
    <row r="2809" spans="18:32"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</row>
    <row r="2810" spans="18:32"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</row>
    <row r="2811" spans="18:32"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7" t="s">
        <v>72</v>
      </c>
      <c r="B1" s="37" t="s">
        <v>353</v>
      </c>
      <c r="C1" s="40" t="s">
        <v>346</v>
      </c>
      <c r="D1" s="37"/>
      <c r="E1" s="41"/>
      <c r="F1" s="41"/>
      <c r="G1" s="41"/>
      <c r="H1" s="41"/>
    </row>
    <row r="2" spans="1:9" ht="22">
      <c r="A2" s="37" t="s">
        <v>15</v>
      </c>
      <c r="B2" s="37" t="s">
        <v>326</v>
      </c>
      <c r="C2" s="38">
        <v>2.705180215808181</v>
      </c>
      <c r="D2" s="37"/>
      <c r="E2" s="37"/>
      <c r="G2" s="43"/>
      <c r="H2" s="37"/>
      <c r="I2" s="37"/>
    </row>
    <row r="3" spans="1:9" ht="22">
      <c r="A3" t="s">
        <v>15</v>
      </c>
      <c r="B3" t="s">
        <v>325</v>
      </c>
      <c r="C3" s="5">
        <v>2.8138940989312307</v>
      </c>
      <c r="E3" s="37"/>
      <c r="G3" s="43"/>
      <c r="H3" s="37"/>
    </row>
    <row r="4" spans="1:9" ht="22">
      <c r="A4" t="s">
        <v>15</v>
      </c>
      <c r="B4" t="s">
        <v>341</v>
      </c>
      <c r="C4" s="5">
        <v>3.0129719547317397</v>
      </c>
      <c r="E4" s="37"/>
      <c r="G4" s="43"/>
      <c r="H4" s="37"/>
    </row>
    <row r="5" spans="1:9" ht="22">
      <c r="A5" t="s">
        <v>15</v>
      </c>
      <c r="B5" t="s">
        <v>344</v>
      </c>
      <c r="C5" s="5">
        <v>3.3820112359363921</v>
      </c>
      <c r="E5" s="37"/>
      <c r="G5" s="43"/>
      <c r="H5" s="37"/>
    </row>
    <row r="6" spans="1:9" ht="22">
      <c r="A6" t="s">
        <v>15</v>
      </c>
      <c r="B6" t="s">
        <v>338</v>
      </c>
      <c r="C6" s="5">
        <v>3.8778860220486111</v>
      </c>
      <c r="E6" s="37"/>
      <c r="G6" s="43"/>
      <c r="H6" s="37"/>
    </row>
    <row r="7" spans="1:9" ht="22">
      <c r="A7" t="s">
        <v>15</v>
      </c>
      <c r="B7" t="s">
        <v>337</v>
      </c>
      <c r="C7" s="5">
        <v>3.9847208183259215</v>
      </c>
      <c r="E7" s="37"/>
      <c r="G7" s="43"/>
      <c r="H7" s="37"/>
    </row>
    <row r="8" spans="1:9">
      <c r="A8" t="s">
        <v>15</v>
      </c>
      <c r="B8" t="s">
        <v>339</v>
      </c>
      <c r="C8" s="5">
        <v>4.3078997202813341</v>
      </c>
      <c r="E8" s="37"/>
    </row>
    <row r="9" spans="1:9">
      <c r="A9" t="s">
        <v>15</v>
      </c>
      <c r="B9" t="s">
        <v>332</v>
      </c>
      <c r="C9" s="5">
        <v>4.6516663680878922</v>
      </c>
      <c r="E9" s="37"/>
    </row>
    <row r="10" spans="1:9">
      <c r="A10" t="s">
        <v>15</v>
      </c>
      <c r="B10" t="s">
        <v>327</v>
      </c>
      <c r="C10" s="5">
        <v>4.9997999959998394</v>
      </c>
      <c r="E10" s="37"/>
    </row>
    <row r="11" spans="1:9">
      <c r="A11" t="s">
        <v>15</v>
      </c>
      <c r="B11" t="s">
        <v>340</v>
      </c>
      <c r="C11" s="5">
        <v>5.2036525633443285</v>
      </c>
      <c r="E11" s="37"/>
    </row>
    <row r="12" spans="1:9">
      <c r="A12" t="s">
        <v>15</v>
      </c>
      <c r="B12" t="s">
        <v>322</v>
      </c>
      <c r="C12" s="5">
        <v>5.3589178011982979</v>
      </c>
      <c r="E12" s="37"/>
    </row>
    <row r="13" spans="1:9">
      <c r="A13" t="s">
        <v>15</v>
      </c>
      <c r="B13" t="s">
        <v>330</v>
      </c>
      <c r="C13" s="5">
        <v>6.0694316043596706</v>
      </c>
      <c r="E13" s="37"/>
    </row>
    <row r="14" spans="1:9">
      <c r="A14" t="s">
        <v>15</v>
      </c>
      <c r="B14" t="s">
        <v>331</v>
      </c>
      <c r="C14" s="5">
        <v>6.5633832738915991</v>
      </c>
      <c r="E14" s="37"/>
    </row>
    <row r="15" spans="1:9">
      <c r="A15" t="s">
        <v>15</v>
      </c>
      <c r="B15" t="s">
        <v>343</v>
      </c>
      <c r="C15" s="5">
        <v>7.9547470104334561</v>
      </c>
      <c r="E15" s="37"/>
    </row>
    <row r="16" spans="1:9" ht="22">
      <c r="A16" t="s">
        <v>15</v>
      </c>
      <c r="B16" s="43" t="s">
        <v>349</v>
      </c>
      <c r="C16">
        <v>3.5</v>
      </c>
      <c r="E16" s="37"/>
      <c r="I16" s="43"/>
    </row>
    <row r="17" spans="1:9" ht="22">
      <c r="A17" t="s">
        <v>15</v>
      </c>
      <c r="B17" s="43" t="s">
        <v>350</v>
      </c>
      <c r="C17">
        <v>3.7</v>
      </c>
      <c r="E17" s="37"/>
      <c r="I17" s="43"/>
    </row>
    <row r="18" spans="1:9" ht="22">
      <c r="A18" t="s">
        <v>15</v>
      </c>
      <c r="B18" s="43" t="s">
        <v>348</v>
      </c>
      <c r="C18">
        <v>3.8</v>
      </c>
      <c r="E18" s="37"/>
      <c r="I18" s="43"/>
    </row>
    <row r="19" spans="1:9" ht="22">
      <c r="A19" t="s">
        <v>15</v>
      </c>
      <c r="B19" s="43" t="s">
        <v>347</v>
      </c>
      <c r="C19">
        <v>3.9</v>
      </c>
      <c r="E19" s="37"/>
      <c r="I19" s="43"/>
    </row>
    <row r="20" spans="1:9" ht="22">
      <c r="A20" t="s">
        <v>15</v>
      </c>
      <c r="B20" s="43" t="s">
        <v>351</v>
      </c>
      <c r="C20">
        <v>4.3</v>
      </c>
      <c r="E20" s="37"/>
      <c r="I20" s="43"/>
    </row>
    <row r="21" spans="1:9" ht="22">
      <c r="A21" t="s">
        <v>15</v>
      </c>
      <c r="B21" s="43" t="s">
        <v>352</v>
      </c>
      <c r="C21">
        <v>5.6</v>
      </c>
      <c r="E21" s="37"/>
      <c r="I21" s="43"/>
    </row>
    <row r="22" spans="1:9">
      <c r="A22" t="s">
        <v>16</v>
      </c>
      <c r="B22" t="s">
        <v>323</v>
      </c>
      <c r="C22">
        <v>3.3</v>
      </c>
      <c r="E22" s="37"/>
    </row>
    <row r="23" spans="1:9">
      <c r="A23" t="s">
        <v>16</v>
      </c>
      <c r="B23" t="s">
        <v>332</v>
      </c>
      <c r="C23">
        <v>3.5</v>
      </c>
      <c r="E23" s="37"/>
    </row>
    <row r="24" spans="1:9">
      <c r="A24" t="s">
        <v>16</v>
      </c>
      <c r="B24" t="s">
        <v>325</v>
      </c>
      <c r="C24">
        <v>3.9</v>
      </c>
      <c r="E24" s="37"/>
    </row>
    <row r="25" spans="1:9">
      <c r="A25" t="s">
        <v>16</v>
      </c>
      <c r="B25" t="s">
        <v>328</v>
      </c>
      <c r="C25">
        <v>4</v>
      </c>
      <c r="E25" s="37"/>
    </row>
    <row r="26" spans="1:9">
      <c r="A26" t="s">
        <v>16</v>
      </c>
      <c r="B26" t="s">
        <v>331</v>
      </c>
      <c r="C26">
        <v>4.0999999999999996</v>
      </c>
      <c r="E26" s="37"/>
    </row>
    <row r="27" spans="1:9">
      <c r="A27" t="s">
        <v>16</v>
      </c>
      <c r="B27" t="s">
        <v>330</v>
      </c>
      <c r="C27">
        <v>4.4000000000000004</v>
      </c>
      <c r="E27" s="37"/>
    </row>
    <row r="28" spans="1:9">
      <c r="A28" t="s">
        <v>16</v>
      </c>
      <c r="B28" s="37" t="s">
        <v>326</v>
      </c>
      <c r="C28">
        <v>5.8</v>
      </c>
      <c r="E28" s="37"/>
      <c r="I28" s="37"/>
    </row>
    <row r="29" spans="1:9">
      <c r="A29" t="s">
        <v>16</v>
      </c>
      <c r="B29" t="s">
        <v>322</v>
      </c>
      <c r="C29">
        <v>6</v>
      </c>
      <c r="E29" s="37"/>
    </row>
    <row r="30" spans="1:9">
      <c r="A30" t="s">
        <v>16</v>
      </c>
      <c r="B30" t="s">
        <v>329</v>
      </c>
      <c r="C30">
        <v>6.1</v>
      </c>
      <c r="E30" s="37"/>
    </row>
    <row r="31" spans="1:9">
      <c r="A31" t="s">
        <v>16</v>
      </c>
      <c r="B31" t="s">
        <v>335</v>
      </c>
      <c r="C31">
        <v>6.3</v>
      </c>
      <c r="E31" s="37"/>
    </row>
    <row r="32" spans="1:9">
      <c r="A32" t="s">
        <v>16</v>
      </c>
      <c r="B32" t="s">
        <v>327</v>
      </c>
      <c r="C32">
        <v>6.7</v>
      </c>
      <c r="E32" s="37"/>
    </row>
    <row r="33" spans="1:5">
      <c r="A33" t="s">
        <v>16</v>
      </c>
      <c r="B33" t="s">
        <v>334</v>
      </c>
      <c r="C33">
        <v>7.2</v>
      </c>
      <c r="E33" s="37"/>
    </row>
    <row r="34" spans="1:5">
      <c r="A34" t="s">
        <v>16</v>
      </c>
      <c r="B34" t="s">
        <v>333</v>
      </c>
      <c r="C34">
        <v>7.7</v>
      </c>
      <c r="E34" s="37"/>
    </row>
    <row r="35" spans="1:5">
      <c r="A35" t="s">
        <v>16</v>
      </c>
      <c r="B35" t="s">
        <v>342</v>
      </c>
      <c r="C35">
        <v>7.8</v>
      </c>
      <c r="E35" s="37"/>
    </row>
    <row r="36" spans="1:5">
      <c r="A36" t="s">
        <v>16</v>
      </c>
      <c r="B36" t="s">
        <v>336</v>
      </c>
      <c r="C36">
        <v>8.3000000000000007</v>
      </c>
      <c r="E36" s="37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36.799999999999997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18.3</v>
      </c>
      <c r="H2" t="str">
        <f>[1]ranks!Z2</f>
        <v>Warren</v>
      </c>
      <c r="I2">
        <f>[1]ranks!AA2</f>
        <v>10</v>
      </c>
      <c r="J2" t="str">
        <f>[1]ranks!AB2</f>
        <v>Buttigieg</v>
      </c>
      <c r="K2">
        <f>[1]ranks!AC2</f>
        <v>7.7</v>
      </c>
      <c r="L2" t="str">
        <f>[1]ranks!AD2</f>
        <v>Klobuchar</v>
      </c>
      <c r="M2">
        <f>[1]ranks!AE2</f>
        <v>4.7</v>
      </c>
      <c r="N2" t="str">
        <f>[1]ranks!AF2</f>
        <v>Steyer</v>
      </c>
      <c r="O2">
        <f>[1]ranks!AG2</f>
        <v>2.1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26.7</v>
      </c>
      <c r="D3" t="str">
        <f>[1]ranks!V3</f>
        <v>Biden</v>
      </c>
      <c r="E3">
        <f>[1]ranks!W3</f>
        <v>25.5</v>
      </c>
      <c r="F3" t="str">
        <f>[1]ranks!X3</f>
        <v>Warren</v>
      </c>
      <c r="G3">
        <f>[1]ranks!Y3</f>
        <v>13.9</v>
      </c>
      <c r="H3" t="str">
        <f>[1]ranks!Z3</f>
        <v>Bloomberg</v>
      </c>
      <c r="I3">
        <f>[1]ranks!AA3</f>
        <v>13</v>
      </c>
      <c r="J3" t="str">
        <f>[1]ranks!AB3</f>
        <v>Buttigieg</v>
      </c>
      <c r="K3">
        <f>[1]ranks!AC3</f>
        <v>11.5</v>
      </c>
      <c r="L3" t="str">
        <f>[1]ranks!AD3</f>
        <v>Klobuchar</v>
      </c>
      <c r="M3">
        <f>[1]ranks!AE3</f>
        <v>4.5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26.2</v>
      </c>
      <c r="D4" t="str">
        <f>[1]ranks!V4</f>
        <v>Biden</v>
      </c>
      <c r="E4">
        <f>[1]ranks!W4</f>
        <v>25.1</v>
      </c>
      <c r="F4" t="str">
        <f>[1]ranks!X4</f>
        <v>Bloomberg</v>
      </c>
      <c r="G4">
        <f>[1]ranks!Y4</f>
        <v>14.4</v>
      </c>
      <c r="H4" t="str">
        <f>[1]ranks!Z4</f>
        <v>Warren</v>
      </c>
      <c r="I4">
        <f>[1]ranks!AA4</f>
        <v>13.7</v>
      </c>
      <c r="J4" t="str">
        <f>[1]ranks!AB4</f>
        <v>Buttigieg</v>
      </c>
      <c r="K4">
        <f>[1]ranks!AC4</f>
        <v>11.4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26.8</v>
      </c>
      <c r="D5" t="str">
        <f>[1]ranks!V5</f>
        <v>Sanders</v>
      </c>
      <c r="E5">
        <f>[1]ranks!W5</f>
        <v>26.8</v>
      </c>
      <c r="F5" t="str">
        <f>[1]ranks!X5</f>
        <v>Bloomberg</v>
      </c>
      <c r="G5">
        <f>[1]ranks!Y5</f>
        <v>13.3</v>
      </c>
      <c r="H5" t="str">
        <f>[1]ranks!Z5</f>
        <v>Warren</v>
      </c>
      <c r="I5">
        <f>[1]ranks!AA5</f>
        <v>12.3</v>
      </c>
      <c r="J5" t="str">
        <f>[1]ranks!AB5</f>
        <v>Buttigieg</v>
      </c>
      <c r="K5">
        <f>[1]ranks!AC5</f>
        <v>11.8</v>
      </c>
      <c r="L5" t="str">
        <f>[1]ranks!AD5</f>
        <v>Klobuchar</v>
      </c>
      <c r="M5">
        <f>[1]ranks!AE5</f>
        <v>4.8</v>
      </c>
      <c r="N5" t="str">
        <f>[1]ranks!AF5</f>
        <v>Steyer</v>
      </c>
      <c r="O5">
        <f>[1]ranks!AG5</f>
        <v>2.2999999999999998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24.1</v>
      </c>
      <c r="D6" t="str">
        <f>[1]ranks!V6</f>
        <v>Biden</v>
      </c>
      <c r="E6">
        <f>[1]ranks!W6</f>
        <v>23.9</v>
      </c>
      <c r="F6" t="str">
        <f>[1]ranks!X6</f>
        <v>Sanders</v>
      </c>
      <c r="G6">
        <f>[1]ranks!Y6</f>
        <v>19.5</v>
      </c>
      <c r="H6" t="str">
        <f>[1]ranks!Z6</f>
        <v>Buttigieg</v>
      </c>
      <c r="I6">
        <f>[1]ranks!AA6</f>
        <v>13.8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31.2</v>
      </c>
      <c r="D7" t="str">
        <f>[1]ranks!V7</f>
        <v>Biden</v>
      </c>
      <c r="E7">
        <f>[1]ranks!W7</f>
        <v>16.100000000000001</v>
      </c>
      <c r="F7" t="str">
        <f>[1]ranks!X7</f>
        <v>Warren</v>
      </c>
      <c r="G7">
        <f>[1]ranks!Y7</f>
        <v>15.9</v>
      </c>
      <c r="H7" t="str">
        <f>[1]ranks!Z7</f>
        <v>Bloomberg</v>
      </c>
      <c r="I7">
        <f>[1]ranks!AA7</f>
        <v>15</v>
      </c>
      <c r="J7" t="str">
        <f>[1]ranks!AB7</f>
        <v>Buttigieg</v>
      </c>
      <c r="K7">
        <f>[1]ranks!AC7</f>
        <v>11.2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2.8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34.299999999999997</v>
      </c>
      <c r="D8" t="str">
        <f>[1]ranks!V8</f>
        <v>Biden</v>
      </c>
      <c r="E8">
        <f>[1]ranks!W8</f>
        <v>17.2</v>
      </c>
      <c r="F8" t="str">
        <f>[1]ranks!X8</f>
        <v>Warren</v>
      </c>
      <c r="G8">
        <f>[1]ranks!Y8</f>
        <v>14.5</v>
      </c>
      <c r="H8" t="str">
        <f>[1]ranks!Z8</f>
        <v>Bloomberg</v>
      </c>
      <c r="I8">
        <f>[1]ranks!AA8</f>
        <v>13.6</v>
      </c>
      <c r="J8" t="str">
        <f>[1]ranks!AB8</f>
        <v>Buttigieg</v>
      </c>
      <c r="K8">
        <f>[1]ranks!AC8</f>
        <v>11.1</v>
      </c>
      <c r="L8" t="str">
        <f>[1]ranks!AD8</f>
        <v>Klobuchar</v>
      </c>
      <c r="M8">
        <f>[1]ranks!AE8</f>
        <v>4.4000000000000004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26.5</v>
      </c>
      <c r="D9" t="str">
        <f>[1]ranks!V9</f>
        <v>Biden</v>
      </c>
      <c r="E9">
        <f>[1]ranks!W9</f>
        <v>19.3</v>
      </c>
      <c r="F9" t="str">
        <f>[1]ranks!X9</f>
        <v>Warren</v>
      </c>
      <c r="G9">
        <f>[1]ranks!Y9</f>
        <v>15.8</v>
      </c>
      <c r="H9" t="str">
        <f>[1]ranks!Z9</f>
        <v>Bloomberg</v>
      </c>
      <c r="I9">
        <f>[1]ranks!AA9</f>
        <v>15.7</v>
      </c>
      <c r="J9" t="str">
        <f>[1]ranks!AB9</f>
        <v>Buttigieg</v>
      </c>
      <c r="K9">
        <f>[1]ranks!AC9</f>
        <v>13.4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33.200000000000003</v>
      </c>
      <c r="D10" t="str">
        <f>[1]ranks!V10</f>
        <v>Sanders</v>
      </c>
      <c r="E10">
        <f>[1]ranks!W10</f>
        <v>21.7</v>
      </c>
      <c r="F10" t="str">
        <f>[1]ranks!X10</f>
        <v>Bloomberg</v>
      </c>
      <c r="G10">
        <f>[1]ranks!Y10</f>
        <v>13.9</v>
      </c>
      <c r="H10" t="str">
        <f>[1]ranks!Z10</f>
        <v>Warren</v>
      </c>
      <c r="I10">
        <f>[1]ranks!AA10</f>
        <v>12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38.4</v>
      </c>
      <c r="D11" t="str">
        <f>[1]ranks!V11</f>
        <v>Biden</v>
      </c>
      <c r="E11">
        <f>[1]ranks!W11</f>
        <v>20.9</v>
      </c>
      <c r="F11" t="str">
        <f>[1]ranks!X11</f>
        <v>Bloomberg</v>
      </c>
      <c r="G11">
        <f>[1]ranks!Y11</f>
        <v>11.9</v>
      </c>
      <c r="H11" t="str">
        <f>[1]ranks!Z11</f>
        <v>Warren</v>
      </c>
      <c r="I11">
        <f>[1]ranks!AA11</f>
        <v>11.4</v>
      </c>
      <c r="J11" t="str">
        <f>[1]ranks!AB11</f>
        <v>Buttigieg</v>
      </c>
      <c r="K11">
        <f>[1]ranks!AC11</f>
        <v>9.5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39.200000000000003</v>
      </c>
      <c r="D12" t="str">
        <f>[1]ranks!V12</f>
        <v>Sanders</v>
      </c>
      <c r="E12">
        <f>[1]ranks!W12</f>
        <v>19.8</v>
      </c>
      <c r="F12" t="str">
        <f>[1]ranks!X12</f>
        <v>Bloomberg</v>
      </c>
      <c r="G12">
        <f>[1]ranks!Y12</f>
        <v>17.399999999999999</v>
      </c>
      <c r="H12" t="str">
        <f>[1]ranks!Z12</f>
        <v>Warren</v>
      </c>
      <c r="I12">
        <f>[1]ranks!AA12</f>
        <v>9.8000000000000007</v>
      </c>
      <c r="J12" t="str">
        <f>[1]ranks!AB12</f>
        <v>Buttigieg</v>
      </c>
      <c r="K12">
        <f>[1]ranks!AC12</f>
        <v>5.5</v>
      </c>
      <c r="L12" t="str">
        <f>[1]ranks!AD12</f>
        <v>Klobuchar</v>
      </c>
      <c r="M12">
        <f>[1]ranks!AE12</f>
        <v>4.0999999999999996</v>
      </c>
      <c r="N12" t="str">
        <f>[1]ranks!AF12</f>
        <v>Steyer</v>
      </c>
      <c r="O12">
        <f>[1]ranks!AG12</f>
        <v>2.1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27.1</v>
      </c>
      <c r="D13" t="str">
        <f>[1]ranks!V13</f>
        <v>Bloomberg</v>
      </c>
      <c r="E13">
        <f>[1]ranks!W13</f>
        <v>24.9</v>
      </c>
      <c r="F13" t="str">
        <f>[1]ranks!X13</f>
        <v>Sanders</v>
      </c>
      <c r="G13">
        <f>[1]ranks!Y13</f>
        <v>17.399999999999999</v>
      </c>
      <c r="H13" t="str">
        <f>[1]ranks!Z13</f>
        <v>Buttigieg</v>
      </c>
      <c r="I13">
        <f>[1]ranks!AA13</f>
        <v>10.1</v>
      </c>
      <c r="J13" t="str">
        <f>[1]ranks!AB13</f>
        <v>Warren</v>
      </c>
      <c r="K13">
        <f>[1]ranks!AC13</f>
        <v>8.8000000000000007</v>
      </c>
      <c r="L13" t="str">
        <f>[1]ranks!AD13</f>
        <v>Klobuchar</v>
      </c>
      <c r="M13">
        <f>[1]ranks!AE13</f>
        <v>8.1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35.9</v>
      </c>
      <c r="D14" t="str">
        <f>[1]ranks!V14</f>
        <v>Bloomberg</v>
      </c>
      <c r="E14">
        <f>[1]ranks!W14</f>
        <v>20.399999999999999</v>
      </c>
      <c r="F14" t="str">
        <f>[1]ranks!X14</f>
        <v>Sanders</v>
      </c>
      <c r="G14">
        <f>[1]ranks!Y14</f>
        <v>20.2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6.2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26.2</v>
      </c>
      <c r="D15" t="str">
        <f>[1]ranks!V15</f>
        <v>Biden</v>
      </c>
      <c r="E15">
        <f>[1]ranks!W15</f>
        <v>25.1</v>
      </c>
      <c r="F15" t="str">
        <f>[1]ranks!X15</f>
        <v>Bloomberg</v>
      </c>
      <c r="G15">
        <f>[1]ranks!Y15</f>
        <v>14.4</v>
      </c>
      <c r="H15" t="str">
        <f>[1]ranks!Z15</f>
        <v>Warren</v>
      </c>
      <c r="I15">
        <f>[1]ranks!AA15</f>
        <v>13.7</v>
      </c>
      <c r="J15" t="str">
        <f>[1]ranks!AB15</f>
        <v>Buttigieg</v>
      </c>
      <c r="K15">
        <f>[1]ranks!AC15</f>
        <v>11.4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31.4</v>
      </c>
      <c r="D16" t="str">
        <f>[1]ranks!V16</f>
        <v>Biden</v>
      </c>
      <c r="E16">
        <f>[1]ranks!W16</f>
        <v>18.7</v>
      </c>
      <c r="F16" t="str">
        <f>[1]ranks!X16</f>
        <v>Warren</v>
      </c>
      <c r="G16">
        <f>[1]ranks!Y16</f>
        <v>15.4</v>
      </c>
      <c r="H16" t="str">
        <f>[1]ranks!Z16</f>
        <v>Bloomberg</v>
      </c>
      <c r="I16">
        <f>[1]ranks!AA16</f>
        <v>14.3</v>
      </c>
      <c r="J16" t="str">
        <f>[1]ranks!AB16</f>
        <v>Buttigieg</v>
      </c>
      <c r="K16">
        <f>[1]ranks!AC16</f>
        <v>10.4</v>
      </c>
      <c r="L16" t="str">
        <f>[1]ranks!AD16</f>
        <v>Klobuchar</v>
      </c>
      <c r="M16">
        <f>[1]ranks!AE16</f>
        <v>4.4000000000000004</v>
      </c>
      <c r="N16" t="str">
        <f>[1]ranks!AF16</f>
        <v>Steyer</v>
      </c>
      <c r="O16">
        <f>[1]ranks!AG16</f>
        <v>3.4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36.200000000000003</v>
      </c>
      <c r="D17" t="str">
        <f>[1]ranks!V17</f>
        <v>Biden</v>
      </c>
      <c r="E17">
        <f>[1]ranks!W17</f>
        <v>20.5</v>
      </c>
      <c r="F17" t="str">
        <f>[1]ranks!X17</f>
        <v>Bloomberg</v>
      </c>
      <c r="G17">
        <f>[1]ranks!Y17</f>
        <v>13.5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8.9</v>
      </c>
      <c r="L17" t="str">
        <f>[1]ranks!AD17</f>
        <v>Klobuchar</v>
      </c>
      <c r="M17">
        <f>[1]ranks!AE17</f>
        <v>4.5999999999999996</v>
      </c>
      <c r="N17" t="str">
        <f>[1]ranks!AF17</f>
        <v>Steyer</v>
      </c>
      <c r="O17">
        <f>[1]ranks!AG17</f>
        <v>2.9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24.7</v>
      </c>
      <c r="D18" t="str">
        <f>[1]ranks!V18</f>
        <v>Biden</v>
      </c>
      <c r="E18">
        <f>[1]ranks!W18</f>
        <v>20.7</v>
      </c>
      <c r="F18" t="str">
        <f>[1]ranks!X18</f>
        <v>Buttigieg</v>
      </c>
      <c r="G18">
        <f>[1]ranks!Y18</f>
        <v>15.8</v>
      </c>
      <c r="H18" t="str">
        <f>[1]ranks!Z18</f>
        <v>Bloomberg</v>
      </c>
      <c r="I18">
        <f>[1]ranks!AA18</f>
        <v>15</v>
      </c>
      <c r="J18" t="str">
        <f>[1]ranks!AB18</f>
        <v>Warren</v>
      </c>
      <c r="K18">
        <f>[1]ranks!AC18</f>
        <v>13.1</v>
      </c>
      <c r="L18" t="str">
        <f>[1]ranks!AD18</f>
        <v>Klobuchar</v>
      </c>
      <c r="M18">
        <f>[1]ranks!AE18</f>
        <v>7.2</v>
      </c>
      <c r="N18" t="str">
        <f>[1]ranks!AF18</f>
        <v>Steyer</v>
      </c>
      <c r="O18">
        <f>[1]ranks!AG18</f>
        <v>1.5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Buttigieg</v>
      </c>
      <c r="E19">
        <f>[1]ranks!W19</f>
        <v>20.100000000000001</v>
      </c>
      <c r="F19" t="str">
        <f>[1]ranks!X19</f>
        <v>Biden</v>
      </c>
      <c r="G19">
        <f>[1]ranks!Y19</f>
        <v>18.8</v>
      </c>
      <c r="H19" t="str">
        <f>[1]ranks!Z19</f>
        <v>Bloomberg</v>
      </c>
      <c r="I19">
        <f>[1]ranks!AA19</f>
        <v>13.1</v>
      </c>
      <c r="J19" t="str">
        <f>[1]ranks!AB19</f>
        <v>Warren</v>
      </c>
      <c r="K19">
        <f>[1]ranks!AC19</f>
        <v>12.9</v>
      </c>
      <c r="L19" t="str">
        <f>[1]ranks!AD19</f>
        <v>Klobuchar</v>
      </c>
      <c r="M19">
        <f>[1]ranks!AE19</f>
        <v>7.1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30.4</v>
      </c>
      <c r="D21" t="str">
        <f>[1]ranks!V21</f>
        <v>Biden</v>
      </c>
      <c r="E21">
        <f>[1]ranks!W21</f>
        <v>16.8</v>
      </c>
      <c r="F21" t="str">
        <f>[1]ranks!X21</f>
        <v>Buttigieg</v>
      </c>
      <c r="G21">
        <f>[1]ranks!Y21</f>
        <v>15.6</v>
      </c>
      <c r="H21" t="str">
        <f>[1]ranks!Z21</f>
        <v>Warren</v>
      </c>
      <c r="I21">
        <f>[1]ranks!AA21</f>
        <v>13.4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7.6</v>
      </c>
      <c r="N21" t="str">
        <f>[1]ranks!AF21</f>
        <v>Steyer</v>
      </c>
      <c r="O21">
        <f>[1]ranks!AG21</f>
        <v>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28.1</v>
      </c>
      <c r="D22" t="str">
        <f>[1]ranks!V22</f>
        <v>Biden</v>
      </c>
      <c r="E22">
        <f>[1]ranks!W22</f>
        <v>24</v>
      </c>
      <c r="F22" t="str">
        <f>[1]ranks!X22</f>
        <v>Bloomberg</v>
      </c>
      <c r="G22">
        <f>[1]ranks!Y22</f>
        <v>17.8</v>
      </c>
      <c r="H22" t="str">
        <f>[1]ranks!Z22</f>
        <v>Warren</v>
      </c>
      <c r="I22">
        <f>[1]ranks!AA22</f>
        <v>11.5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38.1</v>
      </c>
      <c r="D23" t="str">
        <f>[1]ranks!V23</f>
        <v>Sanders</v>
      </c>
      <c r="E23">
        <f>[1]ranks!W23</f>
        <v>18.5</v>
      </c>
      <c r="F23" t="str">
        <f>[1]ranks!X23</f>
        <v>Bloomberg</v>
      </c>
      <c r="G23">
        <f>[1]ranks!Y23</f>
        <v>18.399999999999999</v>
      </c>
      <c r="H23" t="str">
        <f>[1]ranks!Z23</f>
        <v>Warren</v>
      </c>
      <c r="I23">
        <f>[1]ranks!AA23</f>
        <v>9.6</v>
      </c>
      <c r="J23" t="str">
        <f>[1]ranks!AB23</f>
        <v>Buttigieg</v>
      </c>
      <c r="K23">
        <f>[1]ranks!AC23</f>
        <v>6.8</v>
      </c>
      <c r="L23" t="str">
        <f>[1]ranks!AD23</f>
        <v>Klobuchar</v>
      </c>
      <c r="M23">
        <f>[1]ranks!AE23</f>
        <v>4.5999999999999996</v>
      </c>
      <c r="N23" t="str">
        <f>[1]ranks!AF23</f>
        <v>Steyer</v>
      </c>
      <c r="O23">
        <f>[1]ranks!AG23</f>
        <v>2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26.7</v>
      </c>
      <c r="D24" t="str">
        <f>[1]ranks!V24</f>
        <v>Warren</v>
      </c>
      <c r="E24">
        <f>[1]ranks!W24</f>
        <v>16.7</v>
      </c>
      <c r="F24" t="str">
        <f>[1]ranks!X24</f>
        <v>Biden</v>
      </c>
      <c r="G24">
        <f>[1]ranks!Y24</f>
        <v>16.2</v>
      </c>
      <c r="H24" t="str">
        <f>[1]ranks!Z24</f>
        <v>Bloomberg</v>
      </c>
      <c r="I24">
        <f>[1]ranks!AA24</f>
        <v>16.2</v>
      </c>
      <c r="J24" t="str">
        <f>[1]ranks!AB24</f>
        <v>Buttigieg</v>
      </c>
      <c r="K24">
        <f>[1]ranks!AC24</f>
        <v>14.4</v>
      </c>
      <c r="L24" t="str">
        <f>[1]ranks!AD24</f>
        <v>Klobuchar</v>
      </c>
      <c r="M24">
        <f>[1]ranks!AE24</f>
        <v>4.7</v>
      </c>
      <c r="N24" t="str">
        <f>[1]ranks!AF24</f>
        <v>Steyer</v>
      </c>
      <c r="O24">
        <f>[1]ranks!AG24</f>
        <v>3.1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27.4</v>
      </c>
      <c r="D25" t="str">
        <f>[1]ranks!V25</f>
        <v>Sanders</v>
      </c>
      <c r="E25">
        <f>[1]ranks!W25</f>
        <v>23.5</v>
      </c>
      <c r="F25" t="str">
        <f>[1]ranks!X25</f>
        <v>Bloomberg</v>
      </c>
      <c r="G25">
        <f>[1]ranks!Y25</f>
        <v>15.1</v>
      </c>
      <c r="H25" t="str">
        <f>[1]ranks!Z25</f>
        <v>Warren</v>
      </c>
      <c r="I25">
        <f>[1]ranks!AA25</f>
        <v>14.3</v>
      </c>
      <c r="J25" t="str">
        <f>[1]ranks!AB25</f>
        <v>Buttigieg</v>
      </c>
      <c r="K25">
        <f>[1]ranks!AC25</f>
        <v>11.2</v>
      </c>
      <c r="L25" t="str">
        <f>[1]ranks!AD25</f>
        <v>Klobuchar</v>
      </c>
      <c r="M25">
        <f>[1]ranks!AE25</f>
        <v>3.6</v>
      </c>
      <c r="N25" t="str">
        <f>[1]ranks!AF25</f>
        <v>Steyer</v>
      </c>
      <c r="O25">
        <f>[1]ranks!AG25</f>
        <v>2.9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23.9</v>
      </c>
      <c r="D26" t="str">
        <f>[1]ranks!V26</f>
        <v>Warren</v>
      </c>
      <c r="E26">
        <f>[1]ranks!W26</f>
        <v>21.8</v>
      </c>
      <c r="F26" t="str">
        <f>[1]ranks!X26</f>
        <v>Bloomberg</v>
      </c>
      <c r="G26">
        <f>[1]ranks!Y26</f>
        <v>15.7</v>
      </c>
      <c r="H26" t="str">
        <f>[1]ranks!Z26</f>
        <v>Biden</v>
      </c>
      <c r="I26">
        <f>[1]ranks!AA26</f>
        <v>13.8</v>
      </c>
      <c r="J26" t="str">
        <f>[1]ranks!AB26</f>
        <v>Buttigieg</v>
      </c>
      <c r="K26">
        <f>[1]ranks!AC26</f>
        <v>13.6</v>
      </c>
      <c r="L26" t="str">
        <f>[1]ranks!AD26</f>
        <v>Klobuchar</v>
      </c>
      <c r="M26">
        <f>[1]ranks!AE26</f>
        <v>6.1</v>
      </c>
      <c r="N26" t="str">
        <f>[1]ranks!AF26</f>
        <v>Steyer</v>
      </c>
      <c r="O26">
        <f>[1]ranks!AG26</f>
        <v>3.1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27.3</v>
      </c>
      <c r="D27" t="str">
        <f>[1]ranks!V27</f>
        <v>Biden</v>
      </c>
      <c r="E27">
        <f>[1]ranks!W27</f>
        <v>21.6</v>
      </c>
      <c r="F27" t="str">
        <f>[1]ranks!X27</f>
        <v>Bloomberg</v>
      </c>
      <c r="G27">
        <f>[1]ranks!Y27</f>
        <v>16.100000000000001</v>
      </c>
      <c r="H27" t="str">
        <f>[1]ranks!Z27</f>
        <v>Warren</v>
      </c>
      <c r="I27">
        <f>[1]ranks!AA27</f>
        <v>12.7</v>
      </c>
      <c r="J27" t="str">
        <f>[1]ranks!AB27</f>
        <v>Buttigieg</v>
      </c>
      <c r="K27">
        <f>[1]ranks!AC27</f>
        <v>12.7</v>
      </c>
      <c r="L27" t="str">
        <f>[1]ranks!AD27</f>
        <v>Klobuchar</v>
      </c>
      <c r="M27">
        <f>[1]ranks!AE27</f>
        <v>6.3</v>
      </c>
      <c r="N27" t="str">
        <f>[1]ranks!AF27</f>
        <v>Steyer</v>
      </c>
      <c r="O27">
        <f>[1]ranks!AG27</f>
        <v>1.3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22.9</v>
      </c>
      <c r="D28" t="str">
        <f>[1]ranks!V28</f>
        <v>Klobuchar</v>
      </c>
      <c r="E28">
        <f>[1]ranks!W28</f>
        <v>21</v>
      </c>
      <c r="F28" t="str">
        <f>[1]ranks!X28</f>
        <v>Biden</v>
      </c>
      <c r="G28">
        <f>[1]ranks!Y28</f>
        <v>14.3</v>
      </c>
      <c r="H28" t="str">
        <f>[1]ranks!Z28</f>
        <v>Buttigieg</v>
      </c>
      <c r="I28">
        <f>[1]ranks!AA28</f>
        <v>13.8</v>
      </c>
      <c r="J28" t="str">
        <f>[1]ranks!AB28</f>
        <v>Warren</v>
      </c>
      <c r="K28">
        <f>[1]ranks!AC28</f>
        <v>12.8</v>
      </c>
      <c r="L28" t="str">
        <f>[1]ranks!AD28</f>
        <v>Bloomberg</v>
      </c>
      <c r="M28">
        <f>[1]ranks!AE28</f>
        <v>12.1</v>
      </c>
      <c r="N28" t="str">
        <f>[1]ranks!AF28</f>
        <v>Steyer</v>
      </c>
      <c r="O28">
        <f>[1]ranks!AG28</f>
        <v>1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40.4</v>
      </c>
      <c r="D29" t="str">
        <f>[1]ranks!V29</f>
        <v>Bloomberg</v>
      </c>
      <c r="E29">
        <f>[1]ranks!W29</f>
        <v>18.3</v>
      </c>
      <c r="F29" t="str">
        <f>[1]ranks!X29</f>
        <v>Sanders</v>
      </c>
      <c r="G29">
        <f>[1]ranks!Y29</f>
        <v>17.600000000000001</v>
      </c>
      <c r="H29" t="str">
        <f>[1]ranks!Z29</f>
        <v>Warren</v>
      </c>
      <c r="I29">
        <f>[1]ranks!AA29</f>
        <v>9</v>
      </c>
      <c r="J29" t="str">
        <f>[1]ranks!AB29</f>
        <v>Buttigieg</v>
      </c>
      <c r="K29">
        <f>[1]ranks!AC29</f>
        <v>6.2</v>
      </c>
      <c r="L29" t="str">
        <f>[1]ranks!AD29</f>
        <v>Klobuchar</v>
      </c>
      <c r="M29">
        <f>[1]ranks!AE29</f>
        <v>4.5</v>
      </c>
      <c r="N29" t="str">
        <f>[1]ranks!AF29</f>
        <v>Steyer</v>
      </c>
      <c r="O29">
        <f>[1]ranks!AG29</f>
        <v>2.1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30.7</v>
      </c>
      <c r="D30" t="str">
        <f>[1]ranks!V30</f>
        <v>Bloomberg</v>
      </c>
      <c r="E30">
        <f>[1]ranks!W30</f>
        <v>23.3</v>
      </c>
      <c r="F30" t="str">
        <f>[1]ranks!X30</f>
        <v>Sanders</v>
      </c>
      <c r="G30">
        <f>[1]ranks!Y30</f>
        <v>17</v>
      </c>
      <c r="H30" t="str">
        <f>[1]ranks!Z30</f>
        <v>Warren</v>
      </c>
      <c r="I30">
        <f>[1]ranks!AA30</f>
        <v>9.8000000000000007</v>
      </c>
      <c r="J30" t="str">
        <f>[1]ranks!AB30</f>
        <v>Buttigieg</v>
      </c>
      <c r="K30">
        <f>[1]ranks!AC30</f>
        <v>9</v>
      </c>
      <c r="L30" t="str">
        <f>[1]ranks!AD30</f>
        <v>Klobuchar</v>
      </c>
      <c r="M30">
        <f>[1]ranks!AE30</f>
        <v>6.8</v>
      </c>
      <c r="N30" t="str">
        <f>[1]ranks!AF30</f>
        <v>Steyer</v>
      </c>
      <c r="O30">
        <f>[1]ranks!AG30</f>
        <v>1.5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27.5</v>
      </c>
      <c r="D31" t="str">
        <f>[1]ranks!V31</f>
        <v>Biden</v>
      </c>
      <c r="E31">
        <f>[1]ranks!W31</f>
        <v>20.5</v>
      </c>
      <c r="F31" t="str">
        <f>[1]ranks!X31</f>
        <v>Bloomberg</v>
      </c>
      <c r="G31">
        <f>[1]ranks!Y31</f>
        <v>15</v>
      </c>
      <c r="H31" t="str">
        <f>[1]ranks!Z31</f>
        <v>Warren</v>
      </c>
      <c r="I31">
        <f>[1]ranks!AA31</f>
        <v>14</v>
      </c>
      <c r="J31" t="str">
        <f>[1]ranks!AB31</f>
        <v>Buttigieg</v>
      </c>
      <c r="K31">
        <f>[1]ranks!AC31</f>
        <v>12.7</v>
      </c>
      <c r="L31" t="str">
        <f>[1]ranks!AD31</f>
        <v>Klobuchar</v>
      </c>
      <c r="M31">
        <f>[1]ranks!AE31</f>
        <v>5.0999999999999996</v>
      </c>
      <c r="N31" t="str">
        <f>[1]ranks!AF31</f>
        <v>Steyer</v>
      </c>
      <c r="O31">
        <f>[1]ranks!AG31</f>
        <v>3.1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29.7</v>
      </c>
      <c r="D32" t="str">
        <f>[1]ranks!V32</f>
        <v>Biden</v>
      </c>
      <c r="E32">
        <f>[1]ranks!W32</f>
        <v>17.7</v>
      </c>
      <c r="F32" t="str">
        <f>[1]ranks!X32</f>
        <v>Buttigieg</v>
      </c>
      <c r="G32">
        <f>[1]ranks!Y32</f>
        <v>15.6</v>
      </c>
      <c r="H32" t="str">
        <f>[1]ranks!Z32</f>
        <v>Bloomberg</v>
      </c>
      <c r="I32">
        <f>[1]ranks!AA32</f>
        <v>13.4</v>
      </c>
      <c r="J32" t="str">
        <f>[1]ranks!AB32</f>
        <v>Warren</v>
      </c>
      <c r="K32">
        <f>[1]ranks!AC32</f>
        <v>13.1</v>
      </c>
      <c r="L32" t="str">
        <f>[1]ranks!AD32</f>
        <v>Klobuchar</v>
      </c>
      <c r="M32">
        <f>[1]ranks!AE32</f>
        <v>7.5</v>
      </c>
      <c r="N32" t="str">
        <f>[1]ranks!AF32</f>
        <v>Steyer</v>
      </c>
      <c r="O32">
        <f>[1]ranks!AG32</f>
        <v>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31.6</v>
      </c>
      <c r="D33" t="str">
        <f>[1]ranks!V33</f>
        <v>Biden</v>
      </c>
      <c r="E33">
        <f>[1]ranks!W33</f>
        <v>22.1</v>
      </c>
      <c r="F33" t="str">
        <f>[1]ranks!X33</f>
        <v>Warren</v>
      </c>
      <c r="G33">
        <f>[1]ranks!Y33</f>
        <v>13.3</v>
      </c>
      <c r="H33" t="str">
        <f>[1]ranks!Z33</f>
        <v>Buttigieg</v>
      </c>
      <c r="I33">
        <f>[1]ranks!AA33</f>
        <v>12.1</v>
      </c>
      <c r="J33" t="str">
        <f>[1]ranks!AB33</f>
        <v>Steyer</v>
      </c>
      <c r="K33">
        <f>[1]ranks!AC33</f>
        <v>11.3</v>
      </c>
      <c r="L33" t="str">
        <f>[1]ranks!AD33</f>
        <v>Klobuchar</v>
      </c>
      <c r="M33">
        <f>[1]ranks!AE33</f>
        <v>7.6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26.5</v>
      </c>
      <c r="D35" t="str">
        <f>[1]ranks!V35</f>
        <v>Biden</v>
      </c>
      <c r="E35">
        <f>[1]ranks!W35</f>
        <v>22.2</v>
      </c>
      <c r="F35" t="str">
        <f>[1]ranks!X35</f>
        <v>Bloomberg</v>
      </c>
      <c r="G35">
        <f>[1]ranks!Y35</f>
        <v>16.399999999999999</v>
      </c>
      <c r="H35" t="str">
        <f>[1]ranks!Z35</f>
        <v>Warren</v>
      </c>
      <c r="I35">
        <f>[1]ranks!AA35</f>
        <v>14.4</v>
      </c>
      <c r="J35" t="str">
        <f>[1]ranks!AB35</f>
        <v>Buttigieg</v>
      </c>
      <c r="K35">
        <f>[1]ranks!AC35</f>
        <v>11.7</v>
      </c>
      <c r="L35" t="str">
        <f>[1]ranks!AD35</f>
        <v>Klobuchar</v>
      </c>
      <c r="M35">
        <f>[1]ranks!AE35</f>
        <v>4.9000000000000004</v>
      </c>
      <c r="N35" t="str">
        <f>[1]ranks!AF35</f>
        <v>Steyer</v>
      </c>
      <c r="O35">
        <f>[1]ranks!AG35</f>
        <v>1.9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33.200000000000003</v>
      </c>
      <c r="D36" t="str">
        <f>[1]ranks!V36</f>
        <v>Biden</v>
      </c>
      <c r="E36">
        <f>[1]ranks!W36</f>
        <v>19.600000000000001</v>
      </c>
      <c r="F36" t="str">
        <f>[1]ranks!X36</f>
        <v>Bloomberg</v>
      </c>
      <c r="G36">
        <f>[1]ranks!Y36</f>
        <v>14.4</v>
      </c>
      <c r="H36" t="str">
        <f>[1]ranks!Z36</f>
        <v>Warren</v>
      </c>
      <c r="I36">
        <f>[1]ranks!AA36</f>
        <v>12.2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4.8</v>
      </c>
      <c r="N36" t="str">
        <f>[1]ranks!AF36</f>
        <v>Steyer</v>
      </c>
      <c r="O36">
        <f>[1]ranks!AG36</f>
        <v>2.7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23.9</v>
      </c>
      <c r="D37" t="str">
        <f>[1]ranks!V37</f>
        <v>Bloomberg</v>
      </c>
      <c r="E37">
        <f>[1]ranks!W37</f>
        <v>23.6</v>
      </c>
      <c r="F37" t="str">
        <f>[1]ranks!X37</f>
        <v>Sanders</v>
      </c>
      <c r="G37">
        <f>[1]ranks!Y37</f>
        <v>22.4</v>
      </c>
      <c r="H37" t="str">
        <f>[1]ranks!Z37</f>
        <v>Warren</v>
      </c>
      <c r="I37">
        <f>[1]ranks!AA37</f>
        <v>11.5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25.7</v>
      </c>
      <c r="D38" t="str">
        <f>[1]ranks!V38</f>
        <v>Sanders</v>
      </c>
      <c r="E38">
        <f>[1]ranks!W38</f>
        <v>22.3</v>
      </c>
      <c r="F38" t="str">
        <f>[1]ranks!X38</f>
        <v>Bloomberg</v>
      </c>
      <c r="G38">
        <f>[1]ranks!Y38</f>
        <v>21.5</v>
      </c>
      <c r="H38" t="str">
        <f>[1]ranks!Z38</f>
        <v>Buttigieg</v>
      </c>
      <c r="I38">
        <f>[1]ranks!AA38</f>
        <v>10.7</v>
      </c>
      <c r="J38" t="str">
        <f>[1]ranks!AB38</f>
        <v>Warren</v>
      </c>
      <c r="K38">
        <f>[1]ranks!AC38</f>
        <v>9.5</v>
      </c>
      <c r="L38" t="str">
        <f>[1]ranks!AD38</f>
        <v>Klobuchar</v>
      </c>
      <c r="M38">
        <f>[1]ranks!AE38</f>
        <v>5.6</v>
      </c>
      <c r="N38" t="str">
        <f>[1]ranks!AF38</f>
        <v>Steyer</v>
      </c>
      <c r="O38">
        <f>[1]ranks!AG38</f>
        <v>2.6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31.5</v>
      </c>
      <c r="D39" t="str">
        <f>[1]ranks!V39</f>
        <v>Biden</v>
      </c>
      <c r="E39">
        <f>[1]ranks!W39</f>
        <v>17</v>
      </c>
      <c r="F39" t="str">
        <f>[1]ranks!X39</f>
        <v>Buttigieg</v>
      </c>
      <c r="G39">
        <f>[1]ranks!Y39</f>
        <v>15.3</v>
      </c>
      <c r="H39" t="str">
        <f>[1]ranks!Z39</f>
        <v>Bloomberg</v>
      </c>
      <c r="I39">
        <f>[1]ranks!AA39</f>
        <v>13.3</v>
      </c>
      <c r="J39" t="str">
        <f>[1]ranks!AB39</f>
        <v>Warren</v>
      </c>
      <c r="K39">
        <f>[1]ranks!AC39</f>
        <v>12.4</v>
      </c>
      <c r="L39" t="str">
        <f>[1]ranks!AD39</f>
        <v>Klobuchar</v>
      </c>
      <c r="M39">
        <f>[1]ranks!AE39</f>
        <v>7.5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26.2</v>
      </c>
      <c r="D40" t="str">
        <f>[1]ranks!V40</f>
        <v>Biden</v>
      </c>
      <c r="E40">
        <f>[1]ranks!W40</f>
        <v>25.1</v>
      </c>
      <c r="F40" t="str">
        <f>[1]ranks!X40</f>
        <v>Bloomberg</v>
      </c>
      <c r="G40">
        <f>[1]ranks!Y40</f>
        <v>14.4</v>
      </c>
      <c r="H40" t="str">
        <f>[1]ranks!Z40</f>
        <v>Warren</v>
      </c>
      <c r="I40">
        <f>[1]ranks!AA40</f>
        <v>13.7</v>
      </c>
      <c r="J40" t="str">
        <f>[1]ranks!AB40</f>
        <v>Buttigieg</v>
      </c>
      <c r="K40">
        <f>[1]ranks!AC40</f>
        <v>11.4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25.8</v>
      </c>
      <c r="D41" t="str">
        <f>[1]ranks!V41</f>
        <v>Biden</v>
      </c>
      <c r="E41">
        <f>[1]ranks!W41</f>
        <v>22.3</v>
      </c>
      <c r="F41" t="str">
        <f>[1]ranks!X41</f>
        <v>Bloomberg</v>
      </c>
      <c r="G41">
        <f>[1]ranks!Y41</f>
        <v>16.3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11.7</v>
      </c>
      <c r="L41" t="str">
        <f>[1]ranks!AD41</f>
        <v>Klobuchar</v>
      </c>
      <c r="M41">
        <f>[1]ranks!AE41</f>
        <v>6.5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31.6</v>
      </c>
      <c r="D42" t="str">
        <f>[1]ranks!V42</f>
        <v>Biden</v>
      </c>
      <c r="E42">
        <f>[1]ranks!W42</f>
        <v>21.1</v>
      </c>
      <c r="F42" t="str">
        <f>[1]ranks!X42</f>
        <v>Bloomberg</v>
      </c>
      <c r="G42">
        <f>[1]ranks!Y42</f>
        <v>18.100000000000001</v>
      </c>
      <c r="H42" t="str">
        <f>[1]ranks!Z42</f>
        <v>Warren</v>
      </c>
      <c r="I42">
        <f>[1]ranks!AA42</f>
        <v>10.5</v>
      </c>
      <c r="J42" t="str">
        <f>[1]ranks!AB42</f>
        <v>Buttigieg</v>
      </c>
      <c r="K42">
        <f>[1]ranks!AC42</f>
        <v>9.1999999999999993</v>
      </c>
      <c r="L42" t="str">
        <f>[1]ranks!AD42</f>
        <v>Klobuchar</v>
      </c>
      <c r="M42">
        <f>[1]ranks!AE42</f>
        <v>5.6</v>
      </c>
      <c r="N42" t="str">
        <f>[1]ranks!AF42</f>
        <v>Steyer</v>
      </c>
      <c r="O42">
        <f>[1]ranks!AG42</f>
        <v>1.9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28.6</v>
      </c>
      <c r="D43" t="str">
        <f>[1]ranks!V43</f>
        <v>Biden</v>
      </c>
      <c r="E43">
        <f>[1]ranks!W43</f>
        <v>21.7</v>
      </c>
      <c r="F43" t="str">
        <f>[1]ranks!X43</f>
        <v>Warren</v>
      </c>
      <c r="G43">
        <f>[1]ranks!Y43</f>
        <v>14.3</v>
      </c>
      <c r="H43" t="str">
        <f>[1]ranks!Z43</f>
        <v>Bloomberg</v>
      </c>
      <c r="I43">
        <f>[1]ranks!AA43</f>
        <v>13.7</v>
      </c>
      <c r="J43" t="str">
        <f>[1]ranks!AB43</f>
        <v>Buttigieg</v>
      </c>
      <c r="K43">
        <f>[1]ranks!AC43</f>
        <v>11.9</v>
      </c>
      <c r="L43" t="str">
        <f>[1]ranks!AD43</f>
        <v>Klobuchar</v>
      </c>
      <c r="M43">
        <f>[1]ranks!AE43</f>
        <v>4.5999999999999996</v>
      </c>
      <c r="N43" t="str">
        <f>[1]ranks!AF43</f>
        <v>Steyer</v>
      </c>
      <c r="O43">
        <f>[1]ranks!AG43</f>
        <v>3.1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24.7</v>
      </c>
      <c r="D44" t="str">
        <f>[1]ranks!V44</f>
        <v>Biden</v>
      </c>
      <c r="E44">
        <f>[1]ranks!W44</f>
        <v>24.2</v>
      </c>
      <c r="F44" t="str">
        <f>[1]ranks!X44</f>
        <v>Bloomberg</v>
      </c>
      <c r="G44">
        <f>[1]ranks!Y44</f>
        <v>15.8</v>
      </c>
      <c r="H44" t="str">
        <f>[1]ranks!Z44</f>
        <v>Buttigieg</v>
      </c>
      <c r="I44">
        <f>[1]ranks!AA44</f>
        <v>13.3</v>
      </c>
      <c r="J44" t="str">
        <f>[1]ranks!AB44</f>
        <v>Warren</v>
      </c>
      <c r="K44">
        <f>[1]ranks!AC44</f>
        <v>11.6</v>
      </c>
      <c r="L44" t="str">
        <f>[1]ranks!AD44</f>
        <v>Klobuchar</v>
      </c>
      <c r="M44">
        <f>[1]ranks!AE44</f>
        <v>7.1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26.2</v>
      </c>
      <c r="D45" t="str">
        <f>[1]ranks!V45</f>
        <v>Biden</v>
      </c>
      <c r="E45">
        <f>[1]ranks!W45</f>
        <v>25.1</v>
      </c>
      <c r="F45" t="str">
        <f>[1]ranks!X45</f>
        <v>Bloomberg</v>
      </c>
      <c r="G45">
        <f>[1]ranks!Y45</f>
        <v>14.4</v>
      </c>
      <c r="H45" t="str">
        <f>[1]ranks!Z45</f>
        <v>Warren</v>
      </c>
      <c r="I45">
        <f>[1]ranks!AA45</f>
        <v>13.7</v>
      </c>
      <c r="J45" t="str">
        <f>[1]ranks!AB45</f>
        <v>Buttigieg</v>
      </c>
      <c r="K45">
        <f>[1]ranks!AC45</f>
        <v>11.4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26.9</v>
      </c>
      <c r="D46" t="str">
        <f>[1]ranks!V46</f>
        <v>Biden</v>
      </c>
      <c r="E46">
        <f>[1]ranks!W46</f>
        <v>17.399999999999999</v>
      </c>
      <c r="F46" t="str">
        <f>[1]ranks!X46</f>
        <v>Bloomberg</v>
      </c>
      <c r="G46">
        <f>[1]ranks!Y46</f>
        <v>16.2</v>
      </c>
      <c r="H46" t="str">
        <f>[1]ranks!Z46</f>
        <v>Warren</v>
      </c>
      <c r="I46">
        <f>[1]ranks!AA46</f>
        <v>16.100000000000001</v>
      </c>
      <c r="J46" t="str">
        <f>[1]ranks!AB46</f>
        <v>Buttigieg</v>
      </c>
      <c r="K46">
        <f>[1]ranks!AC46</f>
        <v>13.9</v>
      </c>
      <c r="L46" t="str">
        <f>[1]ranks!AD46</f>
        <v>Klobuchar</v>
      </c>
      <c r="M46">
        <f>[1]ranks!AE46</f>
        <v>4.5</v>
      </c>
      <c r="N46" t="str">
        <f>[1]ranks!AF46</f>
        <v>Steyer</v>
      </c>
      <c r="O46">
        <f>[1]ranks!AG46</f>
        <v>3.1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35.700000000000003</v>
      </c>
      <c r="D47" t="str">
        <f>[1]ranks!V47</f>
        <v>Sanders</v>
      </c>
      <c r="E47">
        <f>[1]ranks!W47</f>
        <v>23.7</v>
      </c>
      <c r="F47" t="str">
        <f>[1]ranks!X47</f>
        <v>Steyer</v>
      </c>
      <c r="G47">
        <f>[1]ranks!Y47</f>
        <v>14.9</v>
      </c>
      <c r="H47" t="str">
        <f>[1]ranks!Z47</f>
        <v>Buttigieg</v>
      </c>
      <c r="I47">
        <f>[1]ranks!AA47</f>
        <v>9.9</v>
      </c>
      <c r="J47" t="str">
        <f>[1]ranks!AB47</f>
        <v>Warren</v>
      </c>
      <c r="K47">
        <f>[1]ranks!AC47</f>
        <v>7.6</v>
      </c>
      <c r="L47" t="str">
        <f>[1]ranks!AD47</f>
        <v>Klobuchar</v>
      </c>
      <c r="M47">
        <f>[1]ranks!AE47</f>
        <v>6.1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29.3</v>
      </c>
      <c r="D48" t="str">
        <f>[1]ranks!V48</f>
        <v>Biden</v>
      </c>
      <c r="E48">
        <f>[1]ranks!W48</f>
        <v>17.399999999999999</v>
      </c>
      <c r="F48" t="str">
        <f>[1]ranks!X48</f>
        <v>Buttigieg</v>
      </c>
      <c r="G48">
        <f>[1]ranks!Y48</f>
        <v>15.8</v>
      </c>
      <c r="H48" t="str">
        <f>[1]ranks!Z48</f>
        <v>Bloomberg</v>
      </c>
      <c r="I48">
        <f>[1]ranks!AA48</f>
        <v>13.6</v>
      </c>
      <c r="J48" t="str">
        <f>[1]ranks!AB48</f>
        <v>Warren</v>
      </c>
      <c r="K48">
        <f>[1]ranks!AC48</f>
        <v>13.2</v>
      </c>
      <c r="L48" t="str">
        <f>[1]ranks!AD48</f>
        <v>Klobuchar</v>
      </c>
      <c r="M48">
        <f>[1]ranks!AE48</f>
        <v>7.7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32.799999999999997</v>
      </c>
      <c r="D49" t="str">
        <f>[1]ranks!V49</f>
        <v>Sanders</v>
      </c>
      <c r="E49">
        <f>[1]ranks!W49</f>
        <v>20</v>
      </c>
      <c r="F49" t="str">
        <f>[1]ranks!X49</f>
        <v>Bloomberg</v>
      </c>
      <c r="G49">
        <f>[1]ranks!Y49</f>
        <v>18.3</v>
      </c>
      <c r="H49" t="str">
        <f>[1]ranks!Z49</f>
        <v>Warren</v>
      </c>
      <c r="I49">
        <f>[1]ranks!AA49</f>
        <v>11.1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5.2</v>
      </c>
      <c r="N49" t="str">
        <f>[1]ranks!AF49</f>
        <v>Steyer</v>
      </c>
      <c r="O49">
        <f>[1]ranks!AG49</f>
        <v>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25.9</v>
      </c>
      <c r="D50" t="str">
        <f>[1]ranks!V50</f>
        <v>Biden</v>
      </c>
      <c r="E50">
        <f>[1]ranks!W50</f>
        <v>22.9</v>
      </c>
      <c r="F50" t="str">
        <f>[1]ranks!X50</f>
        <v>Bloomberg</v>
      </c>
      <c r="G50">
        <f>[1]ranks!Y50</f>
        <v>17.7</v>
      </c>
      <c r="H50" t="str">
        <f>[1]ranks!Z50</f>
        <v>Warren</v>
      </c>
      <c r="I50">
        <f>[1]ranks!AA50</f>
        <v>13.9</v>
      </c>
      <c r="J50" t="str">
        <f>[1]ranks!AB50</f>
        <v>Buttigieg</v>
      </c>
      <c r="K50">
        <f>[1]ranks!AC50</f>
        <v>9.6999999999999993</v>
      </c>
      <c r="L50" t="str">
        <f>[1]ranks!AD50</f>
        <v>Klobuchar</v>
      </c>
      <c r="M50">
        <f>[1]ranks!AE50</f>
        <v>5.6</v>
      </c>
      <c r="N50" t="str">
        <f>[1]ranks!AF50</f>
        <v>Steyer</v>
      </c>
      <c r="O50">
        <f>[1]ranks!AG50</f>
        <v>2.2999999999999998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33.700000000000003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14.4</v>
      </c>
      <c r="H51" t="str">
        <f>[1]ranks!Z51</f>
        <v>Biden</v>
      </c>
      <c r="I51">
        <f>[1]ranks!AA51</f>
        <v>13.8</v>
      </c>
      <c r="J51" t="str">
        <f>[1]ranks!AB51</f>
        <v>Buttigieg</v>
      </c>
      <c r="K51">
        <f>[1]ranks!AC51</f>
        <v>11.3</v>
      </c>
      <c r="L51" t="str">
        <f>[1]ranks!AD51</f>
        <v>Klobuchar</v>
      </c>
      <c r="M51">
        <f>[1]ranks!AE51</f>
        <v>5.4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48.8</v>
      </c>
      <c r="D52" t="str">
        <f>[1]ranks!V52</f>
        <v>Warren</v>
      </c>
      <c r="E52">
        <f>[1]ranks!W52</f>
        <v>11.7</v>
      </c>
      <c r="F52" t="str">
        <f>[1]ranks!X52</f>
        <v>Bloomberg</v>
      </c>
      <c r="G52">
        <f>[1]ranks!Y52</f>
        <v>11.2</v>
      </c>
      <c r="H52" t="str">
        <f>[1]ranks!Z52</f>
        <v>Biden</v>
      </c>
      <c r="I52">
        <f>[1]ranks!AA52</f>
        <v>10.7</v>
      </c>
      <c r="J52" t="str">
        <f>[1]ranks!AB52</f>
        <v>Buttigieg</v>
      </c>
      <c r="K52">
        <f>[1]ranks!AC52</f>
        <v>10.199999999999999</v>
      </c>
      <c r="L52" t="str">
        <f>[1]ranks!AD52</f>
        <v>Klobuchar</v>
      </c>
      <c r="M52">
        <f>[1]ranks!AE52</f>
        <v>3.3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26.2</v>
      </c>
      <c r="D53" t="str">
        <f>[1]ranks!V53</f>
        <v>Biden</v>
      </c>
      <c r="E53">
        <f>[1]ranks!W53</f>
        <v>25.1</v>
      </c>
      <c r="F53" t="str">
        <f>[1]ranks!X53</f>
        <v>Bloomberg</v>
      </c>
      <c r="G53">
        <f>[1]ranks!Y53</f>
        <v>14.4</v>
      </c>
      <c r="H53" t="str">
        <f>[1]ranks!Z53</f>
        <v>Warren</v>
      </c>
      <c r="I53">
        <f>[1]ranks!AA53</f>
        <v>13.7</v>
      </c>
      <c r="J53" t="str">
        <f>[1]ranks!AB53</f>
        <v>Buttigieg</v>
      </c>
      <c r="K53">
        <f>[1]ranks!AC53</f>
        <v>11.4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36.799999999999997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25.5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26.8</v>
      </c>
      <c r="D4" s="8">
        <f>INDEX([1]Sheet2!$B$2:$J$59,MATCH(A4,[1]Sheet2!$A$2:$A61,0),MATCH(B4,[1]Sheet2!$B$1:$J$1,0))</f>
        <v>27</v>
      </c>
      <c r="E4">
        <f t="shared" si="0"/>
        <v>11.10923530541951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23.9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16.100000000000001</v>
      </c>
      <c r="D6" s="8">
        <f>INDEX([1]Sheet2!$B$2:$J$59,MATCH(A6,[1]Sheet2!$A$2:$A63,0),MATCH(B6,[1]Sheet2!$B$1:$J$1,0))</f>
        <v>85</v>
      </c>
      <c r="E6">
        <f t="shared" si="0"/>
        <v>19.711140176964268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33.200000000000003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27.1</v>
      </c>
      <c r="D10" s="8">
        <f>INDEX([1]Sheet2!$B$2:$J$59,MATCH(A10,[1]Sheet2!$A$2:$A67,0),MATCH(B10,[1]Sheet2!$B$1:$J$1,0))</f>
        <v>80</v>
      </c>
      <c r="E10">
        <f t="shared" si="0"/>
        <v>19.122614811995213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35.9</v>
      </c>
      <c r="D11" s="8">
        <f>INDEX([1]Sheet2!$B$2:$J$59,MATCH(A11,[1]Sheet2!$A$2:$A68,0),MATCH(B11,[1]Sheet2!$B$1:$J$1,0))</f>
        <v>49</v>
      </c>
      <c r="E11">
        <f t="shared" si="0"/>
        <v>14.96581331950798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18.7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20.7</v>
      </c>
      <c r="D14" s="8">
        <f>INDEX([1]Sheet2!$B$2:$J$59,MATCH(A14,[1]Sheet2!$A$2:$A71,0),MATCH(B14,[1]Sheet2!$B$1:$J$1,0))</f>
        <v>40</v>
      </c>
      <c r="E14">
        <f t="shared" si="0"/>
        <v>13.521730607580132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18.8</v>
      </c>
      <c r="D15" s="8">
        <f>INDEX([1]Sheet2!$B$2:$J$59,MATCH(A15,[1]Sheet2!$A$2:$A72,0),MATCH(B15,[1]Sheet2!$B$1:$J$1,0))</f>
        <v>20</v>
      </c>
      <c r="E15">
        <f t="shared" si="0"/>
        <v>9.5613074059976064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16.8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24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38.1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16.2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27.4</v>
      </c>
      <c r="D21" s="8">
        <f>INDEX([1]Sheet2!$B$2:$J$59,MATCH(A21,[1]Sheet2!$A$2:$A78,0),MATCH(B21,[1]Sheet2!$B$1:$J$1,0))</f>
        <v>33</v>
      </c>
      <c r="E21">
        <f t="shared" si="0"/>
        <v>12.281721738615264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13.8</v>
      </c>
      <c r="D22" s="8">
        <f>INDEX([1]Sheet2!$B$2:$J$59,MATCH(A22,[1]Sheet2!$A$2:$A79,0),MATCH(B22,[1]Sheet2!$B$1:$J$1,0))</f>
        <v>10</v>
      </c>
      <c r="E22">
        <f t="shared" si="0"/>
        <v>6.7608653037900659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35</v>
      </c>
      <c r="E23">
        <f t="shared" si="0"/>
        <v>12.648420802454872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14.3</v>
      </c>
      <c r="D24" s="8">
        <f>INDEX([1]Sheet2!$B$2:$J$59,MATCH(A24,[1]Sheet2!$A$2:$A81,0),MATCH(B24,[1]Sheet2!$B$1:$J$1,0))</f>
        <v>9</v>
      </c>
      <c r="E24">
        <f t="shared" si="0"/>
        <v>6.413919994074849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40.4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30.7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20.5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17.7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22.1</v>
      </c>
      <c r="D29" s="8">
        <f>INDEX([1]Sheet2!$B$2:$J$59,MATCH(A29,[1]Sheet2!$A$2:$A86,0),MATCH(B29,[1]Sheet2!$B$1:$J$1,0))</f>
        <v>12</v>
      </c>
      <c r="E29">
        <f t="shared" si="0"/>
        <v>7.4061568702796734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22.2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19.600000000000001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23.9</v>
      </c>
      <c r="D33" s="8">
        <f>INDEX([1]Sheet2!$B$2:$J$59,MATCH(A33,[1]Sheet2!$A$2:$A90,0),MATCH(B33,[1]Sheet2!$B$1:$J$1,0))</f>
        <v>86</v>
      </c>
      <c r="E33">
        <f t="shared" si="0"/>
        <v>19.826749028560737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25.7</v>
      </c>
      <c r="D34" s="8">
        <f>INDEX([1]Sheet2!$B$2:$J$59,MATCH(A34,[1]Sheet2!$A$2:$A91,0),MATCH(B34,[1]Sheet2!$B$1:$J$1,0))</f>
        <v>38</v>
      </c>
      <c r="E34">
        <f t="shared" si="0"/>
        <v>13.17935274179923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17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22.3</v>
      </c>
      <c r="D36" s="8">
        <f>INDEX([1]Sheet2!$B$2:$J$59,MATCH(A36,[1]Sheet2!$A$2:$A93,0),MATCH(B36,[1]Sheet2!$B$1:$J$1,0))</f>
        <v>39</v>
      </c>
      <c r="E36">
        <f t="shared" si="0"/>
        <v>13.351639174961631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21.1</v>
      </c>
      <c r="D37" s="8">
        <f>INDEX([1]Sheet2!$B$2:$J$59,MATCH(A37,[1]Sheet2!$A$2:$A94,0),MATCH(B37,[1]Sheet2!$B$1:$J$1,0))</f>
        <v>10</v>
      </c>
      <c r="E37">
        <f t="shared" si="0"/>
        <v>6.7608653037900659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21.7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59</v>
      </c>
      <c r="E39">
        <f t="shared" si="0"/>
        <v>16.422084763219157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17.399999999999999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35.700000000000003</v>
      </c>
      <c r="D41" s="8">
        <f>INDEX([1]Sheet2!$B$2:$J$59,MATCH(A41,[1]Sheet2!$A$2:$A98,0),MATCH(B41,[1]Sheet2!$B$1:$J$1,0))</f>
        <v>26</v>
      </c>
      <c r="E41">
        <f t="shared" si="0"/>
        <v>10.901567736136858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17.399999999999999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32.799999999999997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68</v>
      </c>
      <c r="E44">
        <f t="shared" si="0"/>
        <v>17.630179739887733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13.8</v>
      </c>
      <c r="D45" s="8">
        <f>INDEX([1]Sheet2!$B$2:$J$59,MATCH(A45,[1]Sheet2!$A$2:$A102,0),MATCH(B45,[1]Sheet2!$B$1:$J$1,0))</f>
        <v>3</v>
      </c>
      <c r="E45">
        <f t="shared" si="0"/>
        <v>3.7030784351398367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10.7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15.4</v>
      </c>
      <c r="D48" s="8">
        <f>INDEX([1]Sheet2!$B$2:$J$59,MATCH(A48,[1]Sheet2!$A$2:$A105,0),MATCH(B48,[1]Sheet2!$B$1:$J$1,0))</f>
        <v>17</v>
      </c>
      <c r="E48">
        <f t="shared" si="0"/>
        <v>8.8150898699438667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16.600000000000001</v>
      </c>
      <c r="D50" s="8">
        <f>INDEX([1]Sheet2!$B$2:$J$59,MATCH(A50,[1]Sheet2!$A$2:$A107,0),MATCH(B50,[1]Sheet2!$B$1:$J$1,0))</f>
        <v>17</v>
      </c>
      <c r="E50">
        <f t="shared" si="0"/>
        <v>8.8150898699438667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25.5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39.200000000000003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13.3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</v>
      </c>
      <c r="D57" s="8">
        <f>INDEX([1]Sheet2!$B$2:$J$59,MATCH(A57,[1]Sheet2!$A$2:$A114,0),MATCH(B57,[1]Sheet2!$B$1:$J$1,0))</f>
        <v>63</v>
      </c>
      <c r="E57">
        <f t="shared" si="0"/>
        <v>16.969637233386923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13.6</v>
      </c>
      <c r="D58" s="8">
        <f>INDEX([1]Sheet2!$B$2:$J$59,MATCH(A58,[1]Sheet2!$A$2:$A115,0),MATCH(B58,[1]Sheet2!$B$1:$J$1,0))</f>
        <v>7</v>
      </c>
      <c r="E58">
        <f t="shared" si="0"/>
        <v>5.6565457444623073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15.7</v>
      </c>
      <c r="D59" s="8">
        <f>INDEX([1]Sheet2!$B$2:$J$59,MATCH(A59,[1]Sheet2!$A$2:$A116,0),MATCH(B59,[1]Sheet2!$B$1:$J$1,0))</f>
        <v>11</v>
      </c>
      <c r="E59">
        <f t="shared" si="0"/>
        <v>7.0908553519016007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13.9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24.9</v>
      </c>
      <c r="D61" s="8">
        <f>INDEX([1]Sheet2!$B$2:$J$59,MATCH(A61,[1]Sheet2!$A$2:$A118,0),MATCH(B61,[1]Sheet2!$B$1:$J$1,0))</f>
        <v>74</v>
      </c>
      <c r="E61">
        <f t="shared" si="0"/>
        <v>18.391542008606653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20.399999999999999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14.3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13.5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15</v>
      </c>
      <c r="D65" s="8">
        <f>INDEX([1]Sheet2!$B$2:$J$59,MATCH(A65,[1]Sheet2!$A$2:$A122,0),MATCH(B65,[1]Sheet2!$B$1:$J$1,0))</f>
        <v>23</v>
      </c>
      <c r="E65">
        <f t="shared" si="0"/>
        <v>10.253359898529963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13.1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17.8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18.399999999999999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16.2</v>
      </c>
      <c r="D71" s="8">
        <f>INDEX([1]Sheet2!$B$2:$J$59,MATCH(A71,[1]Sheet2!$A$2:$A128,0),MATCH(B71,[1]Sheet2!$B$1:$J$1,0))</f>
        <v>4</v>
      </c>
      <c r="E71">
        <f t="shared" si="1"/>
        <v>4.2759466627165654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15.1</v>
      </c>
      <c r="D72" s="8">
        <f>INDEX([1]Sheet2!$B$2:$J$59,MATCH(A72,[1]Sheet2!$A$2:$A129,0),MATCH(B72,[1]Sheet2!$B$1:$J$1,0))</f>
        <v>18</v>
      </c>
      <c r="E72">
        <f t="shared" si="1"/>
        <v>9.0706526435966133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15.7</v>
      </c>
      <c r="D73" s="8">
        <f>INDEX([1]Sheet2!$B$2:$J$59,MATCH(A73,[1]Sheet2!$A$2:$A130,0),MATCH(B73,[1]Sheet2!$B$1:$J$1,0))</f>
        <v>18</v>
      </c>
      <c r="E73">
        <f t="shared" si="1"/>
        <v>9.0706526435966133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16.100000000000001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12.1</v>
      </c>
      <c r="D75" s="8">
        <f>INDEX([1]Sheet2!$B$2:$J$59,MATCH(A75,[1]Sheet2!$A$2:$A132,0),MATCH(B75,[1]Sheet2!$B$1:$J$1,0))</f>
        <v>5</v>
      </c>
      <c r="E75">
        <f t="shared" si="1"/>
        <v>4.7806537029988032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18.3</v>
      </c>
      <c r="D76" s="8">
        <f>INDEX([1]Sheet2!$B$2:$J$59,MATCH(A76,[1]Sheet2!$A$2:$A133,0),MATCH(B76,[1]Sheet2!$B$1:$J$1,0))</f>
        <v>8</v>
      </c>
      <c r="E76">
        <f t="shared" si="1"/>
        <v>6.0471017623977419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21</v>
      </c>
      <c r="E77">
        <f t="shared" si="1"/>
        <v>9.7974246247462347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15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16.399999999999999</v>
      </c>
      <c r="D82" s="8">
        <f>INDEX([1]Sheet2!$B$2:$J$59,MATCH(A82,[1]Sheet2!$A$2:$A139,0),MATCH(B82,[1]Sheet2!$B$1:$J$1,0))</f>
        <v>26</v>
      </c>
      <c r="E82">
        <f t="shared" si="1"/>
        <v>10.901567736136858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14.4</v>
      </c>
      <c r="D83" s="8">
        <f>INDEX([1]Sheet2!$B$2:$J$59,MATCH(A83,[1]Sheet2!$A$2:$A140,0),MATCH(B83,[1]Sheet2!$B$1:$J$1,0))</f>
        <v>4</v>
      </c>
      <c r="E83">
        <f t="shared" si="1"/>
        <v>4.2759466627165654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23.6</v>
      </c>
      <c r="D84" s="8">
        <f>INDEX([1]Sheet2!$B$2:$J$59,MATCH(A84,[1]Sheet2!$A$2:$A141,0),MATCH(B84,[1]Sheet2!$B$1:$J$1,0))</f>
        <v>85</v>
      </c>
      <c r="E84">
        <f t="shared" si="1"/>
        <v>19.711140176964268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21.5</v>
      </c>
      <c r="D85" s="8">
        <f>INDEX([1]Sheet2!$B$2:$J$59,MATCH(A85,[1]Sheet2!$A$2:$A142,0),MATCH(B85,[1]Sheet2!$B$1:$J$1,0))</f>
        <v>32</v>
      </c>
      <c r="E85">
        <f t="shared" si="1"/>
        <v>12.094203524795484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13.3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16.3</v>
      </c>
      <c r="D87" s="8">
        <f>INDEX([1]Sheet2!$B$2:$J$59,MATCH(A87,[1]Sheet2!$A$2:$A144,0),MATCH(B87,[1]Sheet2!$B$1:$J$1,0))</f>
        <v>29</v>
      </c>
      <c r="E87">
        <f t="shared" si="1"/>
        <v>11.513338742622741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18.100000000000001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13.7</v>
      </c>
      <c r="D89" s="8">
        <f>INDEX([1]Sheet2!$B$2:$J$59,MATCH(A89,[1]Sheet2!$A$2:$A146,0),MATCH(B89,[1]Sheet2!$B$1:$J$1,0))</f>
        <v>6</v>
      </c>
      <c r="E89">
        <f t="shared" si="1"/>
        <v>5.2369437455060943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15.8</v>
      </c>
      <c r="D90" s="8">
        <f>INDEX([1]Sheet2!$B$2:$J$59,MATCH(A90,[1]Sheet2!$A$2:$A147,0),MATCH(B90,[1]Sheet2!$B$1:$J$1,0))</f>
        <v>39</v>
      </c>
      <c r="E90">
        <f t="shared" si="1"/>
        <v>13.351639174961631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16.2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13.6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18.3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17.7</v>
      </c>
      <c r="D95" s="8">
        <f>INDEX([1]Sheet2!$B$2:$J$59,MATCH(A95,[1]Sheet2!$A$2:$A152,0),MATCH(B95,[1]Sheet2!$B$1:$J$1,0))</f>
        <v>52</v>
      </c>
      <c r="E95">
        <f t="shared" si="1"/>
        <v>15.417144943573703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7</v>
      </c>
      <c r="E96">
        <f t="shared" si="1"/>
        <v>5.6565457444623073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16.100000000000001</v>
      </c>
      <c r="D98" s="8">
        <f>INDEX([1]Sheet2!$B$2:$J$59,MATCH(A98,[1]Sheet2!$A$2:$A155,0),MATCH(B98,[1]Sheet2!$B$1:$J$1,0))</f>
        <v>21</v>
      </c>
      <c r="E98">
        <f t="shared" si="1"/>
        <v>9.7974246247462347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17.600000000000001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17</v>
      </c>
      <c r="E101">
        <f t="shared" si="1"/>
        <v>8.8150898699438667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12.9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17.399999999999999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13.8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30</v>
      </c>
      <c r="E167">
        <f t="shared" si="2"/>
        <v>11.710162209293987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13.6</v>
      </c>
      <c r="D175" s="8">
        <f>INDEX([1]Sheet2!$B$2:$J$59,MATCH(A175,[1]Sheet2!$A$2:$A232,0),MATCH(B175,[1]Sheet2!$B$1:$J$1,0))</f>
        <v>9</v>
      </c>
      <c r="E175">
        <f t="shared" si="2"/>
        <v>6.413919994074849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>
        <f t="shared" si="2"/>
        <v>6.7608653037900659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12.1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10.7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13</v>
      </c>
      <c r="E189">
        <f t="shared" si="2"/>
        <v>7.7085724717868516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13.3</v>
      </c>
      <c r="D192" s="8">
        <f>INDEX([1]Sheet2!$B$2:$J$59,MATCH(A192,[1]Sheet2!$A$2:$A249,0),MATCH(B192,[1]Sheet2!$B$1:$J$1,0))</f>
        <v>17</v>
      </c>
      <c r="E192">
        <f t="shared" si="2"/>
        <v>8.8150898699438667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6</v>
      </c>
      <c r="E197">
        <f t="shared" si="3"/>
        <v>5.2369437455060943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8.1</v>
      </c>
      <c r="D214" s="8">
        <f>INDEX([1]Sheet2!$B$2:$J$59,MATCH(A214,[1]Sheet2!$A$2:$A271,0),MATCH(B214,[1]Sheet2!$B$1:$J$1,0))</f>
        <v>3</v>
      </c>
      <c r="E214">
        <f t="shared" si="3"/>
        <v>3.7030784351398367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7.1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6.3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21</v>
      </c>
      <c r="D228" s="8">
        <f>INDEX([1]Sheet2!$B$2:$J$59,MATCH(A228,[1]Sheet2!$A$2:$A285,0),MATCH(B228,[1]Sheet2!$B$1:$J$1,0))</f>
        <v>22</v>
      </c>
      <c r="E228">
        <f t="shared" si="3"/>
        <v>10.027983807485089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7.6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4.8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7.1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6.1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5.6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5.4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6.9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12</v>
      </c>
      <c r="E257">
        <f t="shared" si="3"/>
        <v>7.4061568702796734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19.5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31.2</v>
      </c>
      <c r="D261" s="8">
        <f>INDEX([1]Sheet2!$B$2:$J$59,MATCH(A261,[1]Sheet2!$A$2:$A318,0),MATCH(B261,[1]Sheet2!$B$1:$J$1,0))</f>
        <v>165</v>
      </c>
      <c r="E261">
        <f t="shared" si="4"/>
        <v>27.462764688280632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34.299999999999997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>
        <f t="shared" si="4"/>
        <v>9.3192096953757542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17.399999999999999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27</v>
      </c>
      <c r="E266">
        <f t="shared" si="4"/>
        <v>11.10923530541951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36.200000000000003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24.7</v>
      </c>
      <c r="D269" s="8">
        <f>INDEX([1]Sheet2!$B$2:$J$59,MATCH(A269,[1]Sheet2!$A$2:$A326,0),MATCH(B269,[1]Sheet2!$B$1:$J$1,0))</f>
        <v>47</v>
      </c>
      <c r="E269">
        <f t="shared" si="4"/>
        <v>14.657206704661158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>
        <f t="shared" si="4"/>
        <v>10.901567736136858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27.3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22.9</v>
      </c>
      <c r="D279" s="8">
        <f>INDEX([1]Sheet2!$B$2:$J$59,MATCH(A279,[1]Sheet2!$A$2:$A336,0),MATCH(B279,[1]Sheet2!$B$1:$J$1,0))</f>
        <v>25</v>
      </c>
      <c r="E279">
        <f t="shared" si="4"/>
        <v>10.689866656791414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17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31.6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22.4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22.3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25.8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24.7</v>
      </c>
      <c r="D294" s="8">
        <f>INDEX([1]Sheet2!$B$2:$J$59,MATCH(A294,[1]Sheet2!$A$2:$A351,0),MATCH(B294,[1]Sheet2!$B$1:$J$1,0))</f>
        <v>60</v>
      </c>
      <c r="E294">
        <f t="shared" si="4"/>
        <v>16.560670213972443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26.9</v>
      </c>
      <c r="D295" s="8">
        <f>INDEX([1]Sheet2!$B$2:$J$59,MATCH(A295,[1]Sheet2!$A$2:$A352,0),MATCH(B295,[1]Sheet2!$B$1:$J$1,0))</f>
        <v>8</v>
      </c>
      <c r="E295">
        <f t="shared" si="4"/>
        <v>6.0471017623977419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23.7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>
        <f t="shared" si="4"/>
        <v>8.8150898699438667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25.9</v>
      </c>
      <c r="D299" s="8">
        <f>INDEX([1]Sheet2!$B$2:$J$59,MATCH(A299,[1]Sheet2!$A$2:$A356,0),MATCH(B299,[1]Sheet2!$B$1:$J$1,0))</f>
        <v>76</v>
      </c>
      <c r="E299">
        <f t="shared" si="4"/>
        <v>18.638419390751508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30.6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28.6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2.9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1.5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3.1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11.3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2.7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1.9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3.1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14.9</v>
      </c>
      <c r="D347" s="8">
        <f>INDEX([1]Sheet2!$B$2:$J$59,MATCH(A347,[1]Sheet2!$A$2:$A404,0),MATCH(B347,[1]Sheet2!$B$1:$J$1,0))</f>
        <v>8</v>
      </c>
      <c r="E347">
        <f t="shared" si="5"/>
        <v>6.0471017623977419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2.2999999999999998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4</v>
      </c>
      <c r="E361">
        <f t="shared" si="5"/>
        <v>4.2759466627165654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15.9</v>
      </c>
      <c r="D363" s="8">
        <f>INDEX([1]Sheet2!$B$2:$J$59,MATCH(A363,[1]Sheet2!$A$2:$A420,0),MATCH(B363,[1]Sheet2!$B$1:$J$1,0))</f>
        <v>84</v>
      </c>
      <c r="E363">
        <f t="shared" si="5"/>
        <v>19.594849249492469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14.5</v>
      </c>
      <c r="D364" s="8">
        <f>INDEX([1]Sheet2!$B$2:$J$59,MATCH(A364,[1]Sheet2!$A$2:$A421,0),MATCH(B364,[1]Sheet2!$B$1:$J$1,0))</f>
        <v>9</v>
      </c>
      <c r="E364">
        <f t="shared" si="5"/>
        <v>6.413919994074849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15.4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13.1</v>
      </c>
      <c r="D371" s="8">
        <f>INDEX([1]Sheet2!$B$2:$J$59,MATCH(A371,[1]Sheet2!$A$2:$A428,0),MATCH(B371,[1]Sheet2!$B$1:$J$1,0))</f>
        <v>14</v>
      </c>
      <c r="E371">
        <f t="shared" si="5"/>
        <v>7.9995637080024107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12.9</v>
      </c>
      <c r="D372" s="8">
        <f>INDEX([1]Sheet2!$B$2:$J$59,MATCH(A372,[1]Sheet2!$A$2:$A429,0),MATCH(B372,[1]Sheet2!$B$1:$J$1,0))</f>
        <v>7</v>
      </c>
      <c r="E372">
        <f t="shared" si="5"/>
        <v>5.6565457444623073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4</v>
      </c>
      <c r="E374">
        <f t="shared" si="5"/>
        <v>4.2759466627165654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11.5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14.3</v>
      </c>
      <c r="D378" s="8">
        <f>INDEX([1]Sheet2!$B$2:$J$59,MATCH(A378,[1]Sheet2!$A$2:$A435,0),MATCH(B378,[1]Sheet2!$B$1:$J$1,0))</f>
        <v>12</v>
      </c>
      <c r="E378">
        <f t="shared" si="5"/>
        <v>7.4061568702796734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21.8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10</v>
      </c>
      <c r="E380">
        <f t="shared" si="5"/>
        <v>6.7608653037900659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12.8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9.8000000000000007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13.1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13.3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14.4</v>
      </c>
      <c r="D388" s="8">
        <f>INDEX([1]Sheet2!$B$2:$J$59,MATCH(A388,[1]Sheet2!$A$2:$A445,0),MATCH(B388,[1]Sheet2!$B$1:$J$1,0))</f>
        <v>16</v>
      </c>
      <c r="E388">
        <f t="shared" si="6"/>
        <v>8.5518933254331309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11.5</v>
      </c>
      <c r="D390" s="8">
        <f>INDEX([1]Sheet2!$B$2:$J$59,MATCH(A390,[1]Sheet2!$A$2:$A447,0),MATCH(B390,[1]Sheet2!$B$1:$J$1,0))</f>
        <v>14</v>
      </c>
      <c r="E390">
        <f t="shared" si="6"/>
        <v>7.9995637080024107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9.5</v>
      </c>
      <c r="D391" s="8">
        <f>INDEX([1]Sheet2!$B$2:$J$59,MATCH(A391,[1]Sheet2!$A$2:$A448,0),MATCH(B391,[1]Sheet2!$B$1:$J$1,0))</f>
        <v>3</v>
      </c>
      <c r="E391">
        <f t="shared" si="6"/>
        <v>3.7030784351398367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11.7</v>
      </c>
      <c r="D393" s="8">
        <f>INDEX([1]Sheet2!$B$2:$J$59,MATCH(A393,[1]Sheet2!$A$2:$A450,0),MATCH(B393,[1]Sheet2!$B$1:$J$1,0))</f>
        <v>8</v>
      </c>
      <c r="E393">
        <f t="shared" si="6"/>
        <v>6.0471017623977419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10.5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14.3</v>
      </c>
      <c r="D395" s="8">
        <f>INDEX([1]Sheet2!$B$2:$J$59,MATCH(A395,[1]Sheet2!$A$2:$A452,0),MATCH(B395,[1]Sheet2!$B$1:$J$1,0))</f>
        <v>8</v>
      </c>
      <c r="E395">
        <f t="shared" si="6"/>
        <v>6.0471017623977419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11.6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13.2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11.1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25</v>
      </c>
      <c r="E401">
        <f t="shared" si="6"/>
        <v>10.689866656791414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6</v>
      </c>
      <c r="E404">
        <f t="shared" si="6"/>
        <v>5.2369437455060943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14.6</v>
      </c>
      <c r="D405" s="8">
        <f>INDEX([1]Sheet2!$B$2:$J$59,MATCH(A405,[1]Sheet2!$A$2:$A462,0),MATCH(B405,[1]Sheet2!$B$1:$J$1,0))</f>
        <v>12</v>
      </c>
      <c r="E405">
        <f t="shared" si="6"/>
        <v>7.4061568702796734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4.4000000000000004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13.4</v>
      </c>
      <c r="D407" s="8">
        <f>INDEX([1]Sheet2!$B$2:$J$59,MATCH(A407,[1]Sheet2!$A$2:$A464,0),MATCH(B407,[1]Sheet2!$B$1:$J$1,0))</f>
        <v>8</v>
      </c>
      <c r="E407">
        <f t="shared" si="6"/>
        <v>6.0471017623977419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9.8000000000000007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2020-02-15T04:54:23Z</dcterms:modified>
  <cp:category/>
</cp:coreProperties>
</file>